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5" yWindow="-150" windowWidth="9795" windowHeight="7245" activeTab="6"/>
  </bookViews>
  <sheets>
    <sheet name="Temp" sheetId="13" r:id="rId1"/>
    <sheet name="Long" sheetId="1" r:id="rId2"/>
    <sheet name="Long_Gap" sheetId="2" r:id="rId3"/>
    <sheet name="All-Adv,Short" sheetId="3" r:id="rId4"/>
    <sheet name="GP 2011 Pos" sheetId="4" r:id="rId5"/>
    <sheet name="Friends-A.S." sheetId="5" r:id="rId6"/>
    <sheet name="Friends-Long" sheetId="6" r:id="rId7"/>
    <sheet name="Frds-Long-Pos" sheetId="8" r:id="rId8"/>
    <sheet name="F.A.L.R.Times" sheetId="9" r:id="rId9"/>
    <sheet name="F.A.L.R.Gaps" sheetId="11" r:id="rId10"/>
    <sheet name="F.A.L.R" sheetId="10" r:id="rId11"/>
    <sheet name="GP All-Time" sheetId="7" r:id="rId12"/>
    <sheet name="Team-L" sheetId="12" r:id="rId13"/>
    <sheet name="Sheet1" sheetId="14" r:id="rId14"/>
    <sheet name="Explanations" sheetId="16" r:id="rId15"/>
  </sheets>
  <definedNames>
    <definedName name="_xlnm._FilterDatabase" localSheetId="4" hidden="1">'GP 2011 Pos'!$A$1:$H$253</definedName>
    <definedName name="_xlnm._FilterDatabase" localSheetId="11" hidden="1">'GP All-Time'!$A$1:$X$718</definedName>
  </definedNames>
  <calcPr calcId="144525"/>
</workbook>
</file>

<file path=xl/calcChain.xml><?xml version="1.0" encoding="utf-8"?>
<calcChain xmlns="http://schemas.openxmlformats.org/spreadsheetml/2006/main">
  <c r="U7" i="6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2" i="1"/>
  <c r="V3" i="5" l="1"/>
  <c r="W3" i="5" s="1"/>
  <c r="V4" i="5"/>
  <c r="W4" i="5" s="1"/>
  <c r="V5" i="5"/>
  <c r="W5" i="5" s="1"/>
  <c r="V6" i="5"/>
  <c r="W6" i="5" s="1"/>
  <c r="V7" i="5"/>
  <c r="W7" i="5" s="1"/>
  <c r="V8" i="5"/>
  <c r="W8" i="5" s="1"/>
  <c r="V9" i="5"/>
  <c r="W9" i="5" s="1"/>
  <c r="V10" i="5"/>
  <c r="W10" i="5" s="1"/>
  <c r="V11" i="5"/>
  <c r="W11" i="5" s="1"/>
  <c r="V12" i="5"/>
  <c r="W12" i="5" s="1"/>
  <c r="V13" i="5"/>
  <c r="W13" i="5" s="1"/>
  <c r="V14" i="5"/>
  <c r="W14" i="5" s="1"/>
  <c r="V15" i="5"/>
  <c r="W15" i="5" s="1"/>
  <c r="V16" i="5"/>
  <c r="W16" i="5" s="1"/>
  <c r="V17" i="5"/>
  <c r="W17" i="5" s="1"/>
  <c r="V18" i="5"/>
  <c r="W18" i="5" s="1"/>
  <c r="V19" i="5"/>
  <c r="W19" i="5"/>
  <c r="V20" i="5"/>
  <c r="W20" i="5"/>
  <c r="V21" i="5"/>
  <c r="W21" i="5"/>
  <c r="V22" i="5"/>
  <c r="W22" i="5"/>
  <c r="V23" i="5"/>
  <c r="W23" i="5"/>
  <c r="V24" i="5"/>
  <c r="W24" i="5"/>
  <c r="V25" i="5"/>
  <c r="W25" i="5"/>
  <c r="V26" i="5"/>
  <c r="W26" i="5"/>
  <c r="V27" i="5"/>
  <c r="W27" i="5"/>
  <c r="V28" i="5"/>
  <c r="W28" i="5"/>
  <c r="V29" i="5"/>
  <c r="W29" i="5"/>
  <c r="V30" i="5"/>
  <c r="W30" i="5"/>
  <c r="V31" i="5"/>
  <c r="W31" i="5"/>
  <c r="V32" i="5"/>
  <c r="W32" i="5"/>
  <c r="V33" i="5"/>
  <c r="W33" i="5" s="1"/>
  <c r="V34" i="5"/>
  <c r="W34" i="5" s="1"/>
  <c r="V35" i="5"/>
  <c r="W35" i="5" s="1"/>
  <c r="V36" i="5"/>
  <c r="W36" i="5" s="1"/>
  <c r="V37" i="5"/>
  <c r="W37" i="5" s="1"/>
  <c r="V38" i="5"/>
  <c r="W38" i="5" s="1"/>
  <c r="V39" i="5"/>
  <c r="W39" i="5" s="1"/>
  <c r="V40" i="5"/>
  <c r="W40" i="5" s="1"/>
  <c r="V41" i="5"/>
  <c r="W41" i="5" s="1"/>
  <c r="V42" i="5"/>
  <c r="W42" i="5" s="1"/>
  <c r="V43" i="5"/>
  <c r="W43" i="5" s="1"/>
  <c r="V44" i="5"/>
  <c r="W44" i="5" s="1"/>
  <c r="V45" i="5"/>
  <c r="W45" i="5" s="1"/>
  <c r="V46" i="5"/>
  <c r="W46" i="5" s="1"/>
  <c r="V47" i="5"/>
  <c r="W47" i="5" s="1"/>
  <c r="V48" i="5"/>
  <c r="W48" i="5" s="1"/>
  <c r="V49" i="5"/>
  <c r="W49" i="5" s="1"/>
  <c r="V50" i="5"/>
  <c r="W50" i="5" s="1"/>
  <c r="V51" i="5"/>
  <c r="W51" i="5" s="1"/>
  <c r="V52" i="5"/>
  <c r="W52" i="5" s="1"/>
  <c r="W2" i="5"/>
  <c r="V2" i="5"/>
  <c r="Y2" i="5"/>
  <c r="U2" i="5"/>
  <c r="U21" i="14"/>
  <c r="V21" i="14" s="1"/>
  <c r="W21" i="14" s="1"/>
  <c r="U20" i="14"/>
  <c r="V20" i="14" s="1"/>
  <c r="W20" i="14" s="1"/>
  <c r="U19" i="14"/>
  <c r="V19" i="14" s="1"/>
  <c r="W19" i="14" s="1"/>
  <c r="U18" i="14"/>
  <c r="V18" i="14" s="1"/>
  <c r="W18" i="14" s="1"/>
  <c r="U17" i="14"/>
  <c r="V17" i="14" s="1"/>
  <c r="W17" i="14" s="1"/>
  <c r="U16" i="14"/>
  <c r="V16" i="14" s="1"/>
  <c r="W16" i="14" s="1"/>
  <c r="U15" i="14"/>
  <c r="V15" i="14" s="1"/>
  <c r="W15" i="14" s="1"/>
  <c r="U14" i="14"/>
  <c r="V14" i="14" s="1"/>
  <c r="W14" i="14" s="1"/>
  <c r="U13" i="14"/>
  <c r="V13" i="14" s="1"/>
  <c r="W13" i="14" s="1"/>
  <c r="U12" i="14"/>
  <c r="V12" i="14" s="1"/>
  <c r="W12" i="14" s="1"/>
  <c r="U11" i="14"/>
  <c r="V11" i="14" s="1"/>
  <c r="W11" i="14" s="1"/>
  <c r="U10" i="14"/>
  <c r="V10" i="14" s="1"/>
  <c r="W10" i="14" s="1"/>
  <c r="U9" i="14"/>
  <c r="V9" i="14" s="1"/>
  <c r="W9" i="14" s="1"/>
  <c r="U8" i="14"/>
  <c r="V8" i="14" s="1"/>
  <c r="W8" i="14" s="1"/>
  <c r="U7" i="14"/>
  <c r="V7" i="14" s="1"/>
  <c r="W7" i="14" s="1"/>
  <c r="U6" i="14"/>
  <c r="V6" i="14" s="1"/>
  <c r="W6" i="14" s="1"/>
  <c r="U5" i="14"/>
  <c r="V5" i="14" s="1"/>
  <c r="W5" i="14" s="1"/>
  <c r="U4" i="14"/>
  <c r="V4" i="14" s="1"/>
  <c r="W4" i="14" s="1"/>
  <c r="U3" i="14"/>
  <c r="V3" i="14" s="1"/>
  <c r="W3" i="14" s="1"/>
  <c r="U2" i="14"/>
  <c r="V2" i="14" s="1"/>
  <c r="W2" i="14" s="1"/>
  <c r="H11" i="2"/>
  <c r="Y3" i="6"/>
  <c r="U3" i="6"/>
  <c r="V3" i="6"/>
  <c r="W3" i="6" s="1"/>
  <c r="U4" i="6"/>
  <c r="V4" i="6" s="1"/>
  <c r="W4" i="6" s="1"/>
  <c r="Y4" i="6"/>
  <c r="AC21" i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2" i="11"/>
  <c r="U21" i="12" l="1"/>
  <c r="V21" i="12" s="1"/>
  <c r="W21" i="12" s="1"/>
  <c r="U20" i="12"/>
  <c r="V20" i="12" s="1"/>
  <c r="W20" i="12" s="1"/>
  <c r="U19" i="12"/>
  <c r="V19" i="12" s="1"/>
  <c r="W19" i="12" s="1"/>
  <c r="U18" i="12"/>
  <c r="V18" i="12" s="1"/>
  <c r="W18" i="12" s="1"/>
  <c r="U17" i="12"/>
  <c r="V17" i="12" s="1"/>
  <c r="W17" i="12" s="1"/>
  <c r="U16" i="12"/>
  <c r="V16" i="12" s="1"/>
  <c r="W16" i="12" s="1"/>
  <c r="U15" i="12"/>
  <c r="V15" i="12" s="1"/>
  <c r="W15" i="12" s="1"/>
  <c r="U14" i="12"/>
  <c r="V14" i="12" s="1"/>
  <c r="W14" i="12" s="1"/>
  <c r="U13" i="12"/>
  <c r="V13" i="12" s="1"/>
  <c r="W13" i="12" s="1"/>
  <c r="U12" i="12"/>
  <c r="V12" i="12" s="1"/>
  <c r="W12" i="12" s="1"/>
  <c r="U11" i="12"/>
  <c r="V11" i="12" s="1"/>
  <c r="W11" i="12" s="1"/>
  <c r="U10" i="12"/>
  <c r="V10" i="12" s="1"/>
  <c r="W10" i="12" s="1"/>
  <c r="U9" i="12"/>
  <c r="V9" i="12" s="1"/>
  <c r="W9" i="12" s="1"/>
  <c r="U8" i="12"/>
  <c r="V8" i="12" s="1"/>
  <c r="W8" i="12" s="1"/>
  <c r="U7" i="12"/>
  <c r="V7" i="12" s="1"/>
  <c r="W7" i="12" s="1"/>
  <c r="U6" i="12"/>
  <c r="V6" i="12" s="1"/>
  <c r="W6" i="12" s="1"/>
  <c r="U5" i="12"/>
  <c r="V5" i="12" s="1"/>
  <c r="W5" i="12" s="1"/>
  <c r="U4" i="12"/>
  <c r="V4" i="12" s="1"/>
  <c r="W4" i="12" s="1"/>
  <c r="U3" i="12"/>
  <c r="V3" i="12" s="1"/>
  <c r="W3" i="12" s="1"/>
  <c r="U2" i="12"/>
  <c r="V2" i="12" s="1"/>
  <c r="W2" i="12" s="1"/>
  <c r="U47" i="5" l="1"/>
  <c r="Y47" i="5"/>
  <c r="Y46" i="5"/>
  <c r="U46" i="5"/>
  <c r="Y45" i="5"/>
  <c r="U45" i="5"/>
  <c r="Y44" i="5"/>
  <c r="U44" i="5"/>
  <c r="Y43" i="5"/>
  <c r="U43" i="5"/>
  <c r="Y42" i="5"/>
  <c r="U42" i="5"/>
  <c r="Y41" i="5"/>
  <c r="U41" i="5"/>
  <c r="Y40" i="5"/>
  <c r="U40" i="5"/>
  <c r="Y39" i="5"/>
  <c r="U39" i="5"/>
  <c r="Y38" i="5"/>
  <c r="U38" i="5"/>
  <c r="Y37" i="5"/>
  <c r="U37" i="5"/>
  <c r="Y36" i="5"/>
  <c r="U36" i="5"/>
  <c r="Y35" i="5"/>
  <c r="U35" i="5"/>
  <c r="Y34" i="5"/>
  <c r="U34" i="5"/>
  <c r="Y33" i="5"/>
  <c r="U33" i="5"/>
  <c r="Y32" i="5"/>
  <c r="U32" i="5"/>
  <c r="Y31" i="5"/>
  <c r="U31" i="5"/>
  <c r="Y30" i="5"/>
  <c r="U30" i="5"/>
  <c r="Y29" i="5"/>
  <c r="U29" i="5"/>
  <c r="Y28" i="5"/>
  <c r="U28" i="5"/>
  <c r="Y27" i="5"/>
  <c r="U27" i="5"/>
  <c r="Y26" i="5"/>
  <c r="U26" i="5"/>
  <c r="Y25" i="5"/>
  <c r="U25" i="5"/>
  <c r="Y24" i="5"/>
  <c r="U24" i="5"/>
  <c r="Y23" i="5"/>
  <c r="U23" i="5"/>
  <c r="Y22" i="5"/>
  <c r="U22" i="5"/>
  <c r="Y21" i="5"/>
  <c r="U21" i="5"/>
  <c r="Y20" i="5"/>
  <c r="U20" i="5"/>
  <c r="Y19" i="5"/>
  <c r="U19" i="5"/>
  <c r="Y18" i="5"/>
  <c r="U18" i="5"/>
  <c r="Y17" i="5"/>
  <c r="U17" i="5"/>
  <c r="Y16" i="5"/>
  <c r="U16" i="5"/>
  <c r="Y15" i="5"/>
  <c r="U15" i="5"/>
  <c r="Y14" i="5"/>
  <c r="U14" i="5"/>
  <c r="Y13" i="5"/>
  <c r="U13" i="5"/>
  <c r="Y12" i="5"/>
  <c r="U12" i="5"/>
  <c r="Y11" i="5"/>
  <c r="U11" i="5"/>
  <c r="Y10" i="5"/>
  <c r="U10" i="5"/>
  <c r="Y9" i="5"/>
  <c r="U9" i="5"/>
  <c r="Y8" i="5"/>
  <c r="U8" i="5"/>
  <c r="Y7" i="5"/>
  <c r="U7" i="5"/>
  <c r="Y6" i="5"/>
  <c r="U6" i="5"/>
  <c r="Y5" i="5"/>
  <c r="U5" i="5"/>
  <c r="Y4" i="5"/>
  <c r="U4" i="5"/>
  <c r="Y3" i="5"/>
  <c r="U3" i="5"/>
  <c r="B3" i="11" l="1"/>
  <c r="C3" i="11"/>
  <c r="D3" i="11"/>
  <c r="E3" i="11"/>
  <c r="F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B4" i="11"/>
  <c r="C4" i="11"/>
  <c r="D4" i="11"/>
  <c r="E4" i="11"/>
  <c r="F4" i="11"/>
  <c r="H4" i="11"/>
  <c r="I4" i="11"/>
  <c r="J4" i="11"/>
  <c r="K4" i="11"/>
  <c r="L4" i="11"/>
  <c r="M4" i="11"/>
  <c r="N4" i="11"/>
  <c r="O4" i="11"/>
  <c r="P4" i="11"/>
  <c r="Q4" i="11"/>
  <c r="R4" i="11"/>
  <c r="S4" i="11"/>
  <c r="B5" i="11"/>
  <c r="C5" i="11"/>
  <c r="D5" i="11"/>
  <c r="E5" i="11"/>
  <c r="F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B6" i="11"/>
  <c r="C6" i="11"/>
  <c r="D6" i="11"/>
  <c r="E6" i="11"/>
  <c r="F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B7" i="11"/>
  <c r="C7" i="11"/>
  <c r="D7" i="11"/>
  <c r="E7" i="11"/>
  <c r="F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B8" i="11"/>
  <c r="C8" i="11"/>
  <c r="D8" i="11"/>
  <c r="E8" i="11"/>
  <c r="F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B9" i="11"/>
  <c r="C9" i="11"/>
  <c r="D9" i="11"/>
  <c r="E9" i="11"/>
  <c r="F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B10" i="11"/>
  <c r="C10" i="11"/>
  <c r="D10" i="11"/>
  <c r="E10" i="11"/>
  <c r="F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B11" i="11"/>
  <c r="C11" i="11"/>
  <c r="D11" i="11"/>
  <c r="E11" i="11"/>
  <c r="F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B12" i="11"/>
  <c r="C12" i="11"/>
  <c r="D12" i="11"/>
  <c r="E12" i="11"/>
  <c r="F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B13" i="11"/>
  <c r="C13" i="11"/>
  <c r="D13" i="11"/>
  <c r="E13" i="11"/>
  <c r="F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B14" i="11"/>
  <c r="C14" i="11"/>
  <c r="D14" i="11"/>
  <c r="E14" i="11"/>
  <c r="F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B15" i="11"/>
  <c r="C15" i="11"/>
  <c r="D15" i="11"/>
  <c r="E15" i="11"/>
  <c r="F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B16" i="11"/>
  <c r="C16" i="11"/>
  <c r="D16" i="11"/>
  <c r="E16" i="11"/>
  <c r="F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B17" i="11"/>
  <c r="C17" i="11"/>
  <c r="D17" i="11"/>
  <c r="E17" i="11"/>
  <c r="F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B18" i="11"/>
  <c r="C18" i="11"/>
  <c r="D18" i="11"/>
  <c r="E18" i="11"/>
  <c r="F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B19" i="11"/>
  <c r="C19" i="11"/>
  <c r="D19" i="11"/>
  <c r="E19" i="11"/>
  <c r="F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B20" i="11"/>
  <c r="C20" i="11"/>
  <c r="D20" i="11"/>
  <c r="E20" i="11"/>
  <c r="F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B21" i="11"/>
  <c r="C21" i="11"/>
  <c r="D21" i="11"/>
  <c r="E21" i="11"/>
  <c r="F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B22" i="11"/>
  <c r="C22" i="11"/>
  <c r="D22" i="11"/>
  <c r="E22" i="11"/>
  <c r="F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B23" i="11"/>
  <c r="C23" i="11"/>
  <c r="D23" i="11"/>
  <c r="E23" i="11"/>
  <c r="F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B24" i="11"/>
  <c r="C24" i="11"/>
  <c r="D24" i="11"/>
  <c r="E24" i="11"/>
  <c r="F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B25" i="11"/>
  <c r="C25" i="11"/>
  <c r="D25" i="11"/>
  <c r="E25" i="11"/>
  <c r="F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B26" i="11"/>
  <c r="C26" i="11"/>
  <c r="D26" i="11"/>
  <c r="E26" i="11"/>
  <c r="F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B27" i="11"/>
  <c r="C27" i="11"/>
  <c r="D27" i="11"/>
  <c r="E27" i="11"/>
  <c r="F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B28" i="11"/>
  <c r="C28" i="11"/>
  <c r="D28" i="11"/>
  <c r="E28" i="11"/>
  <c r="F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B29" i="11"/>
  <c r="C29" i="11"/>
  <c r="D29" i="11"/>
  <c r="E29" i="11"/>
  <c r="F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B30" i="11"/>
  <c r="C30" i="11"/>
  <c r="D30" i="11"/>
  <c r="E30" i="11"/>
  <c r="F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B31" i="11"/>
  <c r="C31" i="11"/>
  <c r="D31" i="11"/>
  <c r="E31" i="11"/>
  <c r="F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B32" i="11"/>
  <c r="C32" i="11"/>
  <c r="D32" i="11"/>
  <c r="E32" i="11"/>
  <c r="F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B33" i="11"/>
  <c r="C33" i="11"/>
  <c r="D33" i="11"/>
  <c r="E33" i="11"/>
  <c r="F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B34" i="11"/>
  <c r="C34" i="11"/>
  <c r="D34" i="11"/>
  <c r="E34" i="11"/>
  <c r="F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B35" i="11"/>
  <c r="C35" i="11"/>
  <c r="D35" i="11"/>
  <c r="E35" i="11"/>
  <c r="F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B36" i="11"/>
  <c r="C36" i="11"/>
  <c r="D36" i="11"/>
  <c r="E36" i="11"/>
  <c r="F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B37" i="11"/>
  <c r="C37" i="11"/>
  <c r="D37" i="11"/>
  <c r="E37" i="11"/>
  <c r="F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B38" i="11"/>
  <c r="C38" i="11"/>
  <c r="D38" i="11"/>
  <c r="E38" i="11"/>
  <c r="F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B39" i="11"/>
  <c r="C39" i="11"/>
  <c r="D39" i="11"/>
  <c r="E39" i="11"/>
  <c r="F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B40" i="11"/>
  <c r="C40" i="11"/>
  <c r="D40" i="11"/>
  <c r="E40" i="11"/>
  <c r="F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B41" i="11"/>
  <c r="C41" i="11"/>
  <c r="D41" i="11"/>
  <c r="E41" i="11"/>
  <c r="F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B42" i="11"/>
  <c r="C42" i="11"/>
  <c r="D42" i="11"/>
  <c r="E42" i="11"/>
  <c r="F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B43" i="11"/>
  <c r="C43" i="11"/>
  <c r="D43" i="11"/>
  <c r="E43" i="11"/>
  <c r="F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B44" i="11"/>
  <c r="C44" i="11"/>
  <c r="D44" i="11"/>
  <c r="E44" i="11"/>
  <c r="F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B45" i="11"/>
  <c r="C45" i="11"/>
  <c r="D45" i="11"/>
  <c r="E45" i="11"/>
  <c r="F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B46" i="11"/>
  <c r="C46" i="11"/>
  <c r="D46" i="11"/>
  <c r="E46" i="11"/>
  <c r="F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T2" i="11"/>
  <c r="S2" i="11"/>
  <c r="Q2" i="11"/>
  <c r="P2" i="11"/>
  <c r="O2" i="11"/>
  <c r="N2" i="11"/>
  <c r="M2" i="11"/>
  <c r="L2" i="11"/>
  <c r="K2" i="11"/>
  <c r="J2" i="11"/>
  <c r="U46" i="11" l="1"/>
  <c r="U45" i="11"/>
  <c r="V45" i="11" s="1"/>
  <c r="U44" i="11"/>
  <c r="U43" i="11"/>
  <c r="V43" i="11" s="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V23" i="11" s="1"/>
  <c r="U22" i="11"/>
  <c r="U21" i="11"/>
  <c r="U20" i="11"/>
  <c r="U19" i="11"/>
  <c r="U18" i="11"/>
  <c r="U17" i="11"/>
  <c r="V17" i="11" s="1"/>
  <c r="U16" i="11"/>
  <c r="U15" i="11"/>
  <c r="U14" i="11"/>
  <c r="U13" i="11"/>
  <c r="U12" i="11"/>
  <c r="U11" i="11"/>
  <c r="U10" i="11"/>
  <c r="U9" i="11"/>
  <c r="U8" i="11"/>
  <c r="U7" i="11"/>
  <c r="U6" i="11"/>
  <c r="U5" i="11"/>
  <c r="U4" i="11"/>
  <c r="U3" i="11"/>
  <c r="V38" i="11"/>
  <c r="V34" i="11"/>
  <c r="X23" i="11"/>
  <c r="V28" i="11"/>
  <c r="X39" i="11"/>
  <c r="X45" i="11"/>
  <c r="I2" i="11"/>
  <c r="H2" i="11"/>
  <c r="W2" i="6"/>
  <c r="F2" i="11"/>
  <c r="E2" i="11"/>
  <c r="D2" i="11"/>
  <c r="C2" i="11"/>
  <c r="B2" i="11"/>
  <c r="R2" i="11"/>
  <c r="B1" i="11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A2" i="11"/>
  <c r="X31" i="11"/>
  <c r="X22" i="1"/>
  <c r="Y22" i="1"/>
  <c r="U22" i="1" l="1"/>
  <c r="U2" i="11"/>
  <c r="V27" i="11"/>
  <c r="V24" i="11"/>
  <c r="X11" i="11"/>
  <c r="X18" i="11"/>
  <c r="X10" i="11"/>
  <c r="X7" i="11"/>
  <c r="X33" i="11"/>
  <c r="V44" i="11"/>
  <c r="V39" i="11"/>
  <c r="X37" i="11"/>
  <c r="V35" i="11"/>
  <c r="V26" i="11"/>
  <c r="X16" i="11"/>
  <c r="X13" i="11"/>
  <c r="V42" i="11"/>
  <c r="V41" i="11"/>
  <c r="V37" i="11"/>
  <c r="X35" i="11"/>
  <c r="V31" i="11"/>
  <c r="V29" i="11"/>
  <c r="X27" i="11"/>
  <c r="V25" i="11"/>
  <c r="V21" i="11"/>
  <c r="V20" i="11"/>
  <c r="X19" i="11"/>
  <c r="X17" i="11"/>
  <c r="X14" i="11"/>
  <c r="V13" i="11"/>
  <c r="V5" i="11"/>
  <c r="V15" i="11"/>
  <c r="X15" i="11"/>
  <c r="V22" i="11"/>
  <c r="X3" i="11"/>
  <c r="X9" i="11"/>
  <c r="V9" i="11"/>
  <c r="X25" i="11"/>
  <c r="X41" i="11"/>
  <c r="X21" i="11"/>
  <c r="X29" i="11"/>
  <c r="V33" i="11"/>
  <c r="X43" i="11"/>
  <c r="X6" i="11"/>
  <c r="V7" i="11"/>
  <c r="X5" i="11"/>
  <c r="V11" i="11"/>
  <c r="V3" i="11"/>
  <c r="X44" i="11"/>
  <c r="X42" i="11"/>
  <c r="X40" i="11"/>
  <c r="X38" i="11"/>
  <c r="X36" i="11"/>
  <c r="X34" i="11"/>
  <c r="X32" i="11"/>
  <c r="X30" i="11"/>
  <c r="X28" i="11"/>
  <c r="X26" i="11"/>
  <c r="X24" i="11"/>
  <c r="X22" i="11"/>
  <c r="X20" i="11"/>
  <c r="V18" i="11"/>
  <c r="V16" i="11"/>
  <c r="V14" i="11"/>
  <c r="V12" i="11"/>
  <c r="V10" i="11"/>
  <c r="V8" i="11"/>
  <c r="V6" i="11"/>
  <c r="V4" i="11"/>
  <c r="X4" i="11"/>
  <c r="X8" i="11"/>
  <c r="X12" i="11"/>
  <c r="V19" i="11"/>
  <c r="V30" i="11"/>
  <c r="V36" i="11"/>
  <c r="V40" i="11"/>
  <c r="V32" i="11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U41" i="2"/>
  <c r="U42" i="2"/>
  <c r="U43" i="2"/>
  <c r="U44" i="2"/>
  <c r="U45" i="2"/>
  <c r="U46" i="2"/>
  <c r="U47" i="2"/>
  <c r="U48" i="2"/>
  <c r="U49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2" i="2"/>
  <c r="W45" i="10" l="1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" i="10"/>
  <c r="W2" i="10"/>
  <c r="X46" i="9"/>
  <c r="U46" i="9"/>
  <c r="X28" i="9"/>
  <c r="U28" i="9"/>
  <c r="X45" i="9"/>
  <c r="U45" i="9"/>
  <c r="X44" i="9"/>
  <c r="U44" i="9"/>
  <c r="X29" i="9"/>
  <c r="U29" i="9"/>
  <c r="X43" i="9"/>
  <c r="U43" i="9"/>
  <c r="X19" i="9"/>
  <c r="U19" i="9"/>
  <c r="X21" i="9"/>
  <c r="U21" i="9"/>
  <c r="X27" i="9"/>
  <c r="U27" i="9"/>
  <c r="X23" i="9"/>
  <c r="U23" i="9"/>
  <c r="X25" i="9"/>
  <c r="U25" i="9"/>
  <c r="X42" i="9"/>
  <c r="U42" i="9"/>
  <c r="X8" i="9"/>
  <c r="U8" i="9"/>
  <c r="X9" i="9"/>
  <c r="U9" i="9"/>
  <c r="X41" i="9"/>
  <c r="U41" i="9"/>
  <c r="X40" i="9"/>
  <c r="U40" i="9"/>
  <c r="X26" i="9"/>
  <c r="U26" i="9"/>
  <c r="X30" i="9"/>
  <c r="U30" i="9"/>
  <c r="X32" i="9"/>
  <c r="U32" i="9"/>
  <c r="X35" i="9"/>
  <c r="U35" i="9"/>
  <c r="X18" i="9"/>
  <c r="U18" i="9"/>
  <c r="X31" i="9"/>
  <c r="U31" i="9"/>
  <c r="X17" i="9"/>
  <c r="U17" i="9"/>
  <c r="X20" i="9"/>
  <c r="U20" i="9"/>
  <c r="X39" i="9"/>
  <c r="U39" i="9"/>
  <c r="X38" i="9"/>
  <c r="U38" i="9"/>
  <c r="X34" i="9"/>
  <c r="U34" i="9"/>
  <c r="X16" i="9"/>
  <c r="U16" i="9"/>
  <c r="X33" i="9"/>
  <c r="U33" i="9"/>
  <c r="X22" i="9"/>
  <c r="U22" i="9"/>
  <c r="X12" i="9"/>
  <c r="U12" i="9"/>
  <c r="X37" i="9"/>
  <c r="U37" i="9"/>
  <c r="X14" i="9"/>
  <c r="U14" i="9"/>
  <c r="X10" i="9"/>
  <c r="U10" i="9"/>
  <c r="V10" i="9" s="1"/>
  <c r="X7" i="9"/>
  <c r="U7" i="9"/>
  <c r="X5" i="9"/>
  <c r="U5" i="9"/>
  <c r="X15" i="9"/>
  <c r="U15" i="9"/>
  <c r="X4" i="9"/>
  <c r="U4" i="9"/>
  <c r="X11" i="9"/>
  <c r="U11" i="9"/>
  <c r="X3" i="9"/>
  <c r="U3" i="9"/>
  <c r="X24" i="9"/>
  <c r="U24" i="9"/>
  <c r="X36" i="9"/>
  <c r="U36" i="9"/>
  <c r="X6" i="9"/>
  <c r="U6" i="9"/>
  <c r="V6" i="9" s="1"/>
  <c r="X2" i="9"/>
  <c r="U2" i="9"/>
  <c r="V2" i="9" s="1"/>
  <c r="U46" i="6"/>
  <c r="V46" i="6" s="1"/>
  <c r="W46" i="6" s="1"/>
  <c r="U41" i="6"/>
  <c r="V41" i="6" s="1"/>
  <c r="W41" i="6" s="1"/>
  <c r="U35" i="6"/>
  <c r="V35" i="6" s="1"/>
  <c r="W35" i="6" s="1"/>
  <c r="U44" i="6"/>
  <c r="V44" i="6" s="1"/>
  <c r="W44" i="6" s="1"/>
  <c r="U22" i="6"/>
  <c r="V22" i="6" s="1"/>
  <c r="W22" i="6" s="1"/>
  <c r="U43" i="6"/>
  <c r="V43" i="6" s="1"/>
  <c r="W43" i="6" s="1"/>
  <c r="U21" i="6"/>
  <c r="V21" i="6" s="1"/>
  <c r="W21" i="6" s="1"/>
  <c r="U39" i="6"/>
  <c r="V39" i="6" s="1"/>
  <c r="W39" i="6" s="1"/>
  <c r="U45" i="8"/>
  <c r="U44" i="8"/>
  <c r="U41" i="8"/>
  <c r="U43" i="8"/>
  <c r="U37" i="8"/>
  <c r="U35" i="8"/>
  <c r="U42" i="8"/>
  <c r="U31" i="8"/>
  <c r="W41" i="8"/>
  <c r="W42" i="8"/>
  <c r="W45" i="8"/>
  <c r="W43" i="8"/>
  <c r="W29" i="8"/>
  <c r="U29" i="8"/>
  <c r="W44" i="8"/>
  <c r="W35" i="8"/>
  <c r="W39" i="8"/>
  <c r="U39" i="8"/>
  <c r="W38" i="8"/>
  <c r="U38" i="8"/>
  <c r="W40" i="8"/>
  <c r="U40" i="8"/>
  <c r="W31" i="8"/>
  <c r="W32" i="8"/>
  <c r="U32" i="8"/>
  <c r="W33" i="8"/>
  <c r="U33" i="8"/>
  <c r="W28" i="8"/>
  <c r="U28" i="8"/>
  <c r="W37" i="8"/>
  <c r="W36" i="8"/>
  <c r="U36" i="8"/>
  <c r="W24" i="8"/>
  <c r="U24" i="8"/>
  <c r="W21" i="8"/>
  <c r="U21" i="8"/>
  <c r="W27" i="8"/>
  <c r="U27" i="8"/>
  <c r="W34" i="8"/>
  <c r="U34" i="8"/>
  <c r="W25" i="8"/>
  <c r="U25" i="8"/>
  <c r="W19" i="8"/>
  <c r="U19" i="8"/>
  <c r="W30" i="8"/>
  <c r="U30" i="8"/>
  <c r="W22" i="8"/>
  <c r="U22" i="8"/>
  <c r="W20" i="8"/>
  <c r="U20" i="8"/>
  <c r="W11" i="8"/>
  <c r="U11" i="8"/>
  <c r="W23" i="8"/>
  <c r="U23" i="8"/>
  <c r="W10" i="8"/>
  <c r="U10" i="8"/>
  <c r="W13" i="8"/>
  <c r="U13" i="8"/>
  <c r="W15" i="8"/>
  <c r="U15" i="8"/>
  <c r="W14" i="8"/>
  <c r="U14" i="8"/>
  <c r="W17" i="8"/>
  <c r="U17" i="8"/>
  <c r="W7" i="8"/>
  <c r="U7" i="8"/>
  <c r="W26" i="8"/>
  <c r="U26" i="8"/>
  <c r="W18" i="8"/>
  <c r="U18" i="8"/>
  <c r="W9" i="8"/>
  <c r="U9" i="8"/>
  <c r="W12" i="8"/>
  <c r="U12" i="8"/>
  <c r="W16" i="8"/>
  <c r="U16" i="8"/>
  <c r="W5" i="8"/>
  <c r="U5" i="8"/>
  <c r="W4" i="8"/>
  <c r="U4" i="8"/>
  <c r="W6" i="8"/>
  <c r="U6" i="8"/>
  <c r="W8" i="8"/>
  <c r="U8" i="8"/>
  <c r="W3" i="8"/>
  <c r="U3" i="8"/>
  <c r="W2" i="8"/>
  <c r="U2" i="8"/>
  <c r="V3" i="9" l="1"/>
  <c r="U36" i="6"/>
  <c r="V36" i="6" s="1"/>
  <c r="W36" i="6" s="1"/>
  <c r="U42" i="6"/>
  <c r="V42" i="6" s="1"/>
  <c r="W42" i="6" s="1"/>
  <c r="U32" i="6"/>
  <c r="V32" i="6" s="1"/>
  <c r="W32" i="6" s="1"/>
  <c r="U31" i="6"/>
  <c r="V31" i="6" s="1"/>
  <c r="W31" i="6" s="1"/>
  <c r="U37" i="6"/>
  <c r="V37" i="6" s="1"/>
  <c r="W37" i="6" s="1"/>
  <c r="U45" i="6"/>
  <c r="V45" i="6" s="1"/>
  <c r="W45" i="6" s="1"/>
  <c r="U33" i="6"/>
  <c r="V33" i="6" s="1"/>
  <c r="W33" i="6" s="1"/>
  <c r="U23" i="6"/>
  <c r="V23" i="6" s="1"/>
  <c r="W23" i="6" s="1"/>
  <c r="U24" i="6"/>
  <c r="V24" i="6" s="1"/>
  <c r="W24" i="6" s="1"/>
  <c r="U20" i="6"/>
  <c r="V20" i="6" s="1"/>
  <c r="W20" i="6" s="1"/>
  <c r="U29" i="6"/>
  <c r="V29" i="6" s="1"/>
  <c r="W29" i="6" s="1"/>
  <c r="U25" i="6"/>
  <c r="V25" i="6" s="1"/>
  <c r="W25" i="6" s="1"/>
  <c r="U30" i="6"/>
  <c r="V30" i="6" s="1"/>
  <c r="W30" i="6" s="1"/>
  <c r="U10" i="6"/>
  <c r="V10" i="6" s="1"/>
  <c r="W10" i="6" s="1"/>
  <c r="U19" i="6"/>
  <c r="V19" i="6" s="1"/>
  <c r="W19" i="6" s="1"/>
  <c r="U5" i="6"/>
  <c r="V5" i="6" s="1"/>
  <c r="W5" i="6" s="1"/>
  <c r="U26" i="6"/>
  <c r="V26" i="6" s="1"/>
  <c r="W26" i="6" s="1"/>
  <c r="U17" i="6"/>
  <c r="V17" i="6" s="1"/>
  <c r="W17" i="6" s="1"/>
  <c r="U14" i="6"/>
  <c r="V14" i="6" s="1"/>
  <c r="W14" i="6" s="1"/>
  <c r="U6" i="6"/>
  <c r="V6" i="6" s="1"/>
  <c r="W6" i="6" s="1"/>
  <c r="Y42" i="6" l="1"/>
  <c r="Y25" i="6"/>
  <c r="Y29" i="6"/>
  <c r="Y17" i="6"/>
  <c r="Y6" i="6"/>
  <c r="U28" i="6" l="1"/>
  <c r="V28" i="6" s="1"/>
  <c r="W28" i="6" s="1"/>
  <c r="U40" i="6"/>
  <c r="V40" i="6" s="1"/>
  <c r="W40" i="6" s="1"/>
  <c r="U38" i="6"/>
  <c r="V38" i="6" s="1"/>
  <c r="W38" i="6" s="1"/>
  <c r="X718" i="7" l="1"/>
  <c r="W718" i="7"/>
  <c r="X717" i="7"/>
  <c r="W717" i="7"/>
  <c r="X56" i="7"/>
  <c r="W56" i="7"/>
  <c r="X716" i="7"/>
  <c r="W716" i="7"/>
  <c r="X715" i="7"/>
  <c r="W715" i="7"/>
  <c r="X714" i="7"/>
  <c r="W714" i="7"/>
  <c r="X713" i="7"/>
  <c r="W713" i="7"/>
  <c r="X712" i="7"/>
  <c r="W712" i="7"/>
  <c r="X711" i="7"/>
  <c r="W711" i="7"/>
  <c r="X710" i="7"/>
  <c r="W710" i="7"/>
  <c r="X709" i="7"/>
  <c r="W709" i="7"/>
  <c r="X708" i="7"/>
  <c r="W708" i="7"/>
  <c r="X707" i="7"/>
  <c r="W707" i="7"/>
  <c r="X706" i="7"/>
  <c r="W706" i="7"/>
  <c r="X705" i="7"/>
  <c r="W705" i="7"/>
  <c r="X704" i="7"/>
  <c r="W704" i="7"/>
  <c r="X703" i="7"/>
  <c r="W703" i="7"/>
  <c r="X702" i="7"/>
  <c r="W702" i="7"/>
  <c r="X701" i="7"/>
  <c r="W701" i="7"/>
  <c r="X700" i="7"/>
  <c r="W700" i="7"/>
  <c r="X699" i="7"/>
  <c r="W699" i="7"/>
  <c r="X698" i="7"/>
  <c r="W698" i="7"/>
  <c r="X697" i="7"/>
  <c r="W697" i="7"/>
  <c r="X696" i="7"/>
  <c r="W696" i="7"/>
  <c r="X695" i="7"/>
  <c r="W695" i="7"/>
  <c r="X694" i="7"/>
  <c r="W694" i="7"/>
  <c r="X693" i="7"/>
  <c r="W693" i="7"/>
  <c r="X692" i="7"/>
  <c r="W692" i="7"/>
  <c r="X691" i="7"/>
  <c r="W691" i="7"/>
  <c r="X690" i="7"/>
  <c r="W690" i="7"/>
  <c r="X689" i="7"/>
  <c r="W689" i="7"/>
  <c r="X688" i="7"/>
  <c r="W688" i="7"/>
  <c r="X687" i="7"/>
  <c r="W687" i="7"/>
  <c r="X686" i="7"/>
  <c r="W686" i="7"/>
  <c r="X685" i="7"/>
  <c r="W685" i="7"/>
  <c r="X684" i="7"/>
  <c r="W684" i="7"/>
  <c r="X683" i="7"/>
  <c r="W683" i="7"/>
  <c r="X682" i="7"/>
  <c r="W682" i="7"/>
  <c r="X681" i="7"/>
  <c r="W681" i="7"/>
  <c r="X680" i="7"/>
  <c r="W680" i="7"/>
  <c r="X679" i="7"/>
  <c r="W679" i="7"/>
  <c r="X678" i="7"/>
  <c r="W678" i="7"/>
  <c r="X677" i="7"/>
  <c r="W677" i="7"/>
  <c r="X676" i="7"/>
  <c r="W676" i="7"/>
  <c r="X675" i="7"/>
  <c r="W675" i="7"/>
  <c r="X674" i="7"/>
  <c r="W674" i="7"/>
  <c r="X673" i="7"/>
  <c r="W673" i="7"/>
  <c r="X672" i="7"/>
  <c r="W672" i="7"/>
  <c r="X671" i="7"/>
  <c r="W671" i="7"/>
  <c r="X670" i="7"/>
  <c r="W670" i="7"/>
  <c r="X669" i="7"/>
  <c r="W669" i="7"/>
  <c r="X668" i="7"/>
  <c r="W668" i="7"/>
  <c r="X667" i="7"/>
  <c r="W667" i="7"/>
  <c r="X666" i="7"/>
  <c r="W666" i="7"/>
  <c r="X665" i="7"/>
  <c r="W665" i="7"/>
  <c r="X664" i="7"/>
  <c r="W664" i="7"/>
  <c r="X663" i="7"/>
  <c r="W663" i="7"/>
  <c r="X662" i="7"/>
  <c r="W662" i="7"/>
  <c r="X661" i="7"/>
  <c r="W661" i="7"/>
  <c r="X660" i="7"/>
  <c r="W660" i="7"/>
  <c r="X659" i="7"/>
  <c r="W659" i="7"/>
  <c r="X658" i="7"/>
  <c r="W658" i="7"/>
  <c r="X657" i="7"/>
  <c r="W657" i="7"/>
  <c r="X656" i="7"/>
  <c r="W656" i="7"/>
  <c r="X655" i="7"/>
  <c r="W655" i="7"/>
  <c r="X654" i="7"/>
  <c r="W654" i="7"/>
  <c r="X653" i="7"/>
  <c r="W653" i="7"/>
  <c r="X652" i="7"/>
  <c r="W652" i="7"/>
  <c r="X651" i="7"/>
  <c r="W651" i="7"/>
  <c r="X650" i="7"/>
  <c r="W650" i="7"/>
  <c r="X649" i="7"/>
  <c r="W649" i="7"/>
  <c r="X648" i="7"/>
  <c r="W648" i="7"/>
  <c r="X647" i="7"/>
  <c r="W647" i="7"/>
  <c r="X646" i="7"/>
  <c r="W646" i="7"/>
  <c r="X645" i="7"/>
  <c r="W645" i="7"/>
  <c r="X644" i="7"/>
  <c r="W644" i="7"/>
  <c r="X643" i="7"/>
  <c r="W643" i="7"/>
  <c r="X642" i="7"/>
  <c r="W642" i="7"/>
  <c r="X641" i="7"/>
  <c r="W641" i="7"/>
  <c r="X640" i="7"/>
  <c r="W640" i="7"/>
  <c r="X639" i="7"/>
  <c r="W639" i="7"/>
  <c r="X638" i="7"/>
  <c r="W638" i="7"/>
  <c r="X637" i="7"/>
  <c r="W637" i="7"/>
  <c r="X636" i="7"/>
  <c r="W636" i="7"/>
  <c r="X635" i="7"/>
  <c r="W635" i="7"/>
  <c r="X634" i="7"/>
  <c r="W634" i="7"/>
  <c r="X633" i="7"/>
  <c r="W633" i="7"/>
  <c r="X632" i="7"/>
  <c r="W632" i="7"/>
  <c r="X631" i="7"/>
  <c r="W631" i="7"/>
  <c r="X630" i="7"/>
  <c r="W630" i="7"/>
  <c r="X629" i="7"/>
  <c r="W629" i="7"/>
  <c r="X628" i="7"/>
  <c r="W628" i="7"/>
  <c r="X627" i="7"/>
  <c r="W627" i="7"/>
  <c r="X626" i="7"/>
  <c r="W626" i="7"/>
  <c r="X625" i="7"/>
  <c r="W625" i="7"/>
  <c r="X624" i="7"/>
  <c r="W624" i="7"/>
  <c r="X623" i="7"/>
  <c r="W623" i="7"/>
  <c r="X622" i="7"/>
  <c r="W622" i="7"/>
  <c r="X621" i="7"/>
  <c r="W621" i="7"/>
  <c r="X620" i="7"/>
  <c r="W620" i="7"/>
  <c r="X619" i="7"/>
  <c r="W619" i="7"/>
  <c r="X618" i="7"/>
  <c r="W618" i="7"/>
  <c r="X617" i="7"/>
  <c r="W617" i="7"/>
  <c r="X616" i="7"/>
  <c r="W616" i="7"/>
  <c r="X615" i="7"/>
  <c r="W615" i="7"/>
  <c r="X614" i="7"/>
  <c r="W614" i="7"/>
  <c r="X613" i="7"/>
  <c r="W613" i="7"/>
  <c r="X612" i="7"/>
  <c r="W612" i="7"/>
  <c r="X611" i="7"/>
  <c r="W611" i="7"/>
  <c r="X610" i="7"/>
  <c r="W610" i="7"/>
  <c r="X609" i="7"/>
  <c r="W609" i="7"/>
  <c r="X608" i="7"/>
  <c r="W608" i="7"/>
  <c r="X607" i="7"/>
  <c r="W607" i="7"/>
  <c r="X606" i="7"/>
  <c r="W606" i="7"/>
  <c r="X605" i="7"/>
  <c r="W605" i="7"/>
  <c r="X604" i="7"/>
  <c r="W604" i="7"/>
  <c r="X603" i="7"/>
  <c r="W603" i="7"/>
  <c r="X602" i="7"/>
  <c r="W602" i="7"/>
  <c r="X601" i="7"/>
  <c r="W601" i="7"/>
  <c r="X600" i="7"/>
  <c r="W600" i="7"/>
  <c r="X599" i="7"/>
  <c r="W599" i="7"/>
  <c r="X598" i="7"/>
  <c r="W598" i="7"/>
  <c r="X597" i="7"/>
  <c r="W597" i="7"/>
  <c r="X596" i="7"/>
  <c r="W596" i="7"/>
  <c r="X595" i="7"/>
  <c r="W595" i="7"/>
  <c r="X594" i="7"/>
  <c r="W594" i="7"/>
  <c r="X593" i="7"/>
  <c r="W593" i="7"/>
  <c r="X592" i="7"/>
  <c r="W592" i="7"/>
  <c r="X591" i="7"/>
  <c r="W591" i="7"/>
  <c r="X590" i="7"/>
  <c r="W590" i="7"/>
  <c r="X589" i="7"/>
  <c r="W589" i="7"/>
  <c r="X588" i="7"/>
  <c r="W588" i="7"/>
  <c r="X587" i="7"/>
  <c r="W587" i="7"/>
  <c r="X586" i="7"/>
  <c r="W586" i="7"/>
  <c r="X585" i="7"/>
  <c r="W585" i="7"/>
  <c r="X584" i="7"/>
  <c r="W584" i="7"/>
  <c r="X583" i="7"/>
  <c r="W583" i="7"/>
  <c r="X582" i="7"/>
  <c r="W582" i="7"/>
  <c r="X581" i="7"/>
  <c r="W581" i="7"/>
  <c r="X580" i="7"/>
  <c r="W580" i="7"/>
  <c r="X579" i="7"/>
  <c r="W579" i="7"/>
  <c r="X578" i="7"/>
  <c r="W578" i="7"/>
  <c r="X577" i="7"/>
  <c r="W577" i="7"/>
  <c r="X576" i="7"/>
  <c r="W576" i="7"/>
  <c r="X575" i="7"/>
  <c r="W575" i="7"/>
  <c r="X574" i="7"/>
  <c r="W574" i="7"/>
  <c r="X573" i="7"/>
  <c r="W573" i="7"/>
  <c r="X572" i="7"/>
  <c r="W572" i="7"/>
  <c r="X571" i="7"/>
  <c r="W571" i="7"/>
  <c r="X570" i="7"/>
  <c r="W570" i="7"/>
  <c r="X569" i="7"/>
  <c r="W569" i="7"/>
  <c r="X568" i="7"/>
  <c r="W568" i="7"/>
  <c r="X567" i="7"/>
  <c r="W567" i="7"/>
  <c r="X566" i="7"/>
  <c r="W566" i="7"/>
  <c r="X565" i="7"/>
  <c r="W565" i="7"/>
  <c r="X564" i="7"/>
  <c r="W564" i="7"/>
  <c r="X563" i="7"/>
  <c r="W563" i="7"/>
  <c r="X562" i="7"/>
  <c r="W562" i="7"/>
  <c r="X561" i="7"/>
  <c r="W561" i="7"/>
  <c r="X560" i="7"/>
  <c r="W560" i="7"/>
  <c r="X559" i="7"/>
  <c r="W559" i="7"/>
  <c r="X558" i="7"/>
  <c r="W558" i="7"/>
  <c r="X557" i="7"/>
  <c r="W557" i="7"/>
  <c r="X556" i="7"/>
  <c r="W556" i="7"/>
  <c r="X555" i="7"/>
  <c r="W555" i="7"/>
  <c r="X554" i="7"/>
  <c r="W554" i="7"/>
  <c r="X553" i="7"/>
  <c r="W553" i="7"/>
  <c r="X552" i="7"/>
  <c r="W552" i="7"/>
  <c r="X551" i="7"/>
  <c r="W551" i="7"/>
  <c r="X550" i="7"/>
  <c r="W550" i="7"/>
  <c r="X549" i="7"/>
  <c r="W549" i="7"/>
  <c r="X548" i="7"/>
  <c r="W548" i="7"/>
  <c r="X547" i="7"/>
  <c r="W547" i="7"/>
  <c r="X546" i="7"/>
  <c r="W546" i="7"/>
  <c r="X545" i="7"/>
  <c r="W545" i="7"/>
  <c r="X544" i="7"/>
  <c r="W544" i="7"/>
  <c r="X543" i="7"/>
  <c r="W543" i="7"/>
  <c r="X542" i="7"/>
  <c r="W542" i="7"/>
  <c r="X541" i="7"/>
  <c r="W541" i="7"/>
  <c r="X540" i="7"/>
  <c r="W540" i="7"/>
  <c r="X539" i="7"/>
  <c r="W539" i="7"/>
  <c r="X538" i="7"/>
  <c r="W538" i="7"/>
  <c r="X537" i="7"/>
  <c r="W537" i="7"/>
  <c r="X536" i="7"/>
  <c r="W536" i="7"/>
  <c r="X535" i="7"/>
  <c r="W535" i="7"/>
  <c r="X534" i="7"/>
  <c r="W534" i="7"/>
  <c r="X533" i="7"/>
  <c r="W533" i="7"/>
  <c r="X532" i="7"/>
  <c r="W532" i="7"/>
  <c r="X531" i="7"/>
  <c r="W531" i="7"/>
  <c r="X530" i="7"/>
  <c r="W530" i="7"/>
  <c r="X529" i="7"/>
  <c r="W529" i="7"/>
  <c r="X528" i="7"/>
  <c r="W528" i="7"/>
  <c r="X527" i="7"/>
  <c r="W527" i="7"/>
  <c r="X526" i="7"/>
  <c r="W526" i="7"/>
  <c r="X525" i="7"/>
  <c r="W525" i="7"/>
  <c r="X524" i="7"/>
  <c r="W524" i="7"/>
  <c r="X523" i="7"/>
  <c r="W523" i="7"/>
  <c r="X522" i="7"/>
  <c r="W522" i="7"/>
  <c r="X521" i="7"/>
  <c r="W521" i="7"/>
  <c r="X520" i="7"/>
  <c r="W520" i="7"/>
  <c r="X519" i="7"/>
  <c r="W519" i="7"/>
  <c r="X518" i="7"/>
  <c r="W518" i="7"/>
  <c r="X517" i="7"/>
  <c r="W517" i="7"/>
  <c r="X516" i="7"/>
  <c r="W516" i="7"/>
  <c r="X515" i="7"/>
  <c r="W515" i="7"/>
  <c r="X514" i="7"/>
  <c r="W514" i="7"/>
  <c r="X513" i="7"/>
  <c r="W513" i="7"/>
  <c r="X512" i="7"/>
  <c r="W512" i="7"/>
  <c r="X511" i="7"/>
  <c r="W511" i="7"/>
  <c r="X510" i="7"/>
  <c r="W510" i="7"/>
  <c r="X509" i="7"/>
  <c r="W509" i="7"/>
  <c r="X508" i="7"/>
  <c r="W508" i="7"/>
  <c r="X507" i="7"/>
  <c r="W507" i="7"/>
  <c r="X506" i="7"/>
  <c r="W506" i="7"/>
  <c r="X505" i="7"/>
  <c r="W505" i="7"/>
  <c r="X504" i="7"/>
  <c r="W504" i="7"/>
  <c r="X503" i="7"/>
  <c r="W503" i="7"/>
  <c r="X502" i="7"/>
  <c r="W502" i="7"/>
  <c r="X501" i="7"/>
  <c r="W501" i="7"/>
  <c r="X500" i="7"/>
  <c r="W500" i="7"/>
  <c r="X499" i="7"/>
  <c r="W499" i="7"/>
  <c r="X498" i="7"/>
  <c r="W498" i="7"/>
  <c r="X497" i="7"/>
  <c r="W497" i="7"/>
  <c r="X496" i="7"/>
  <c r="W496" i="7"/>
  <c r="X495" i="7"/>
  <c r="W495" i="7"/>
  <c r="X494" i="7"/>
  <c r="W494" i="7"/>
  <c r="X493" i="7"/>
  <c r="W493" i="7"/>
  <c r="X492" i="7"/>
  <c r="W492" i="7"/>
  <c r="X491" i="7"/>
  <c r="W491" i="7"/>
  <c r="X490" i="7"/>
  <c r="W490" i="7"/>
  <c r="X489" i="7"/>
  <c r="W489" i="7"/>
  <c r="X488" i="7"/>
  <c r="W488" i="7"/>
  <c r="X487" i="7"/>
  <c r="W487" i="7"/>
  <c r="X486" i="7"/>
  <c r="W486" i="7"/>
  <c r="X485" i="7"/>
  <c r="W485" i="7"/>
  <c r="X484" i="7"/>
  <c r="W484" i="7"/>
  <c r="X483" i="7"/>
  <c r="W483" i="7"/>
  <c r="X482" i="7"/>
  <c r="W482" i="7"/>
  <c r="X481" i="7"/>
  <c r="W481" i="7"/>
  <c r="X480" i="7"/>
  <c r="W480" i="7"/>
  <c r="X479" i="7"/>
  <c r="W479" i="7"/>
  <c r="X478" i="7"/>
  <c r="W478" i="7"/>
  <c r="X477" i="7"/>
  <c r="W477" i="7"/>
  <c r="X476" i="7"/>
  <c r="W476" i="7"/>
  <c r="X475" i="7"/>
  <c r="W475" i="7"/>
  <c r="X474" i="7"/>
  <c r="W474" i="7"/>
  <c r="X473" i="7"/>
  <c r="W473" i="7"/>
  <c r="X472" i="7"/>
  <c r="W472" i="7"/>
  <c r="X471" i="7"/>
  <c r="W471" i="7"/>
  <c r="X470" i="7"/>
  <c r="W470" i="7"/>
  <c r="X469" i="7"/>
  <c r="W469" i="7"/>
  <c r="X468" i="7"/>
  <c r="W468" i="7"/>
  <c r="X467" i="7"/>
  <c r="W467" i="7"/>
  <c r="X466" i="7"/>
  <c r="W466" i="7"/>
  <c r="X465" i="7"/>
  <c r="W465" i="7"/>
  <c r="X464" i="7"/>
  <c r="W464" i="7"/>
  <c r="X463" i="7"/>
  <c r="W463" i="7"/>
  <c r="X462" i="7"/>
  <c r="W462" i="7"/>
  <c r="X461" i="7"/>
  <c r="W461" i="7"/>
  <c r="X460" i="7"/>
  <c r="W460" i="7"/>
  <c r="X459" i="7"/>
  <c r="W459" i="7"/>
  <c r="X458" i="7"/>
  <c r="W458" i="7"/>
  <c r="X457" i="7"/>
  <c r="W457" i="7"/>
  <c r="X456" i="7"/>
  <c r="W456" i="7"/>
  <c r="X455" i="7"/>
  <c r="W455" i="7"/>
  <c r="X454" i="7"/>
  <c r="W454" i="7"/>
  <c r="X453" i="7"/>
  <c r="W453" i="7"/>
  <c r="X452" i="7"/>
  <c r="W452" i="7"/>
  <c r="X451" i="7"/>
  <c r="W451" i="7"/>
  <c r="X450" i="7"/>
  <c r="W450" i="7"/>
  <c r="X449" i="7"/>
  <c r="W449" i="7"/>
  <c r="X448" i="7"/>
  <c r="W448" i="7"/>
  <c r="X447" i="7"/>
  <c r="W447" i="7"/>
  <c r="X446" i="7"/>
  <c r="W446" i="7"/>
  <c r="X445" i="7"/>
  <c r="W445" i="7"/>
  <c r="X444" i="7"/>
  <c r="W444" i="7"/>
  <c r="X443" i="7"/>
  <c r="W443" i="7"/>
  <c r="X442" i="7"/>
  <c r="W442" i="7"/>
  <c r="X441" i="7"/>
  <c r="W441" i="7"/>
  <c r="X440" i="7"/>
  <c r="W440" i="7"/>
  <c r="X439" i="7"/>
  <c r="W439" i="7"/>
  <c r="X438" i="7"/>
  <c r="W438" i="7"/>
  <c r="X437" i="7"/>
  <c r="W437" i="7"/>
  <c r="X436" i="7"/>
  <c r="W436" i="7"/>
  <c r="X435" i="7"/>
  <c r="W435" i="7"/>
  <c r="X434" i="7"/>
  <c r="W434" i="7"/>
  <c r="X433" i="7"/>
  <c r="W433" i="7"/>
  <c r="X432" i="7"/>
  <c r="W432" i="7"/>
  <c r="X431" i="7"/>
  <c r="W431" i="7"/>
  <c r="X430" i="7"/>
  <c r="W430" i="7"/>
  <c r="X429" i="7"/>
  <c r="W429" i="7"/>
  <c r="X428" i="7"/>
  <c r="W428" i="7"/>
  <c r="X427" i="7"/>
  <c r="W427" i="7"/>
  <c r="X426" i="7"/>
  <c r="W426" i="7"/>
  <c r="X425" i="7"/>
  <c r="W425" i="7"/>
  <c r="X424" i="7"/>
  <c r="W424" i="7"/>
  <c r="X423" i="7"/>
  <c r="W423" i="7"/>
  <c r="X422" i="7"/>
  <c r="W422" i="7"/>
  <c r="X421" i="7"/>
  <c r="W421" i="7"/>
  <c r="X420" i="7"/>
  <c r="W420" i="7"/>
  <c r="X419" i="7"/>
  <c r="W419" i="7"/>
  <c r="X418" i="7"/>
  <c r="W418" i="7"/>
  <c r="X417" i="7"/>
  <c r="W417" i="7"/>
  <c r="X416" i="7"/>
  <c r="W416" i="7"/>
  <c r="X415" i="7"/>
  <c r="W415" i="7"/>
  <c r="X414" i="7"/>
  <c r="W414" i="7"/>
  <c r="X413" i="7"/>
  <c r="W413" i="7"/>
  <c r="X412" i="7"/>
  <c r="W412" i="7"/>
  <c r="X411" i="7"/>
  <c r="W411" i="7"/>
  <c r="X410" i="7"/>
  <c r="W410" i="7"/>
  <c r="X409" i="7"/>
  <c r="W409" i="7"/>
  <c r="X408" i="7"/>
  <c r="W408" i="7"/>
  <c r="X407" i="7"/>
  <c r="W407" i="7"/>
  <c r="X406" i="7"/>
  <c r="W406" i="7"/>
  <c r="X405" i="7"/>
  <c r="W405" i="7"/>
  <c r="X404" i="7"/>
  <c r="W404" i="7"/>
  <c r="X403" i="7"/>
  <c r="W403" i="7"/>
  <c r="X402" i="7"/>
  <c r="W402" i="7"/>
  <c r="X401" i="7"/>
  <c r="W401" i="7"/>
  <c r="X400" i="7"/>
  <c r="W400" i="7"/>
  <c r="X399" i="7"/>
  <c r="W399" i="7"/>
  <c r="X398" i="7"/>
  <c r="W398" i="7"/>
  <c r="X397" i="7"/>
  <c r="W397" i="7"/>
  <c r="X396" i="7"/>
  <c r="W396" i="7"/>
  <c r="X395" i="7"/>
  <c r="W395" i="7"/>
  <c r="X394" i="7"/>
  <c r="W394" i="7"/>
  <c r="X393" i="7"/>
  <c r="W393" i="7"/>
  <c r="X392" i="7"/>
  <c r="W392" i="7"/>
  <c r="X391" i="7"/>
  <c r="W391" i="7"/>
  <c r="X390" i="7"/>
  <c r="W390" i="7"/>
  <c r="X389" i="7"/>
  <c r="W389" i="7"/>
  <c r="X388" i="7"/>
  <c r="W388" i="7"/>
  <c r="X387" i="7"/>
  <c r="W387" i="7"/>
  <c r="X386" i="7"/>
  <c r="W386" i="7"/>
  <c r="X385" i="7"/>
  <c r="W385" i="7"/>
  <c r="X384" i="7"/>
  <c r="W384" i="7"/>
  <c r="X383" i="7"/>
  <c r="W383" i="7"/>
  <c r="X382" i="7"/>
  <c r="W382" i="7"/>
  <c r="X381" i="7"/>
  <c r="W381" i="7"/>
  <c r="X380" i="7"/>
  <c r="W380" i="7"/>
  <c r="X379" i="7"/>
  <c r="W379" i="7"/>
  <c r="X378" i="7"/>
  <c r="W378" i="7"/>
  <c r="X377" i="7"/>
  <c r="W377" i="7"/>
  <c r="X376" i="7"/>
  <c r="W376" i="7"/>
  <c r="X375" i="7"/>
  <c r="W375" i="7"/>
  <c r="X374" i="7"/>
  <c r="W374" i="7"/>
  <c r="X373" i="7"/>
  <c r="W373" i="7"/>
  <c r="X372" i="7"/>
  <c r="W372" i="7"/>
  <c r="X371" i="7"/>
  <c r="W371" i="7"/>
  <c r="X370" i="7"/>
  <c r="W370" i="7"/>
  <c r="X369" i="7"/>
  <c r="W369" i="7"/>
  <c r="X368" i="7"/>
  <c r="W368" i="7"/>
  <c r="X367" i="7"/>
  <c r="W367" i="7"/>
  <c r="X366" i="7"/>
  <c r="W366" i="7"/>
  <c r="X365" i="7"/>
  <c r="W365" i="7"/>
  <c r="X364" i="7"/>
  <c r="W364" i="7"/>
  <c r="U364" i="7" s="1"/>
  <c r="X363" i="7"/>
  <c r="W363" i="7"/>
  <c r="X362" i="7"/>
  <c r="W362" i="7"/>
  <c r="X361" i="7"/>
  <c r="W361" i="7"/>
  <c r="X360" i="7"/>
  <c r="W360" i="7"/>
  <c r="X359" i="7"/>
  <c r="W359" i="7"/>
  <c r="X358" i="7"/>
  <c r="W358" i="7"/>
  <c r="X357" i="7"/>
  <c r="W357" i="7"/>
  <c r="X356" i="7"/>
  <c r="W356" i="7"/>
  <c r="U356" i="7" s="1"/>
  <c r="X355" i="7"/>
  <c r="W355" i="7"/>
  <c r="X354" i="7"/>
  <c r="W354" i="7"/>
  <c r="X353" i="7"/>
  <c r="W353" i="7"/>
  <c r="X352" i="7"/>
  <c r="W352" i="7"/>
  <c r="X351" i="7"/>
  <c r="W351" i="7"/>
  <c r="X350" i="7"/>
  <c r="W350" i="7"/>
  <c r="X349" i="7"/>
  <c r="W349" i="7"/>
  <c r="X348" i="7"/>
  <c r="W348" i="7"/>
  <c r="U348" i="7" s="1"/>
  <c r="X347" i="7"/>
  <c r="W347" i="7"/>
  <c r="X346" i="7"/>
  <c r="W346" i="7"/>
  <c r="X345" i="7"/>
  <c r="W345" i="7"/>
  <c r="X344" i="7"/>
  <c r="W344" i="7"/>
  <c r="X343" i="7"/>
  <c r="W343" i="7"/>
  <c r="X342" i="7"/>
  <c r="W342" i="7"/>
  <c r="X341" i="7"/>
  <c r="W341" i="7"/>
  <c r="X340" i="7"/>
  <c r="W340" i="7"/>
  <c r="U340" i="7" s="1"/>
  <c r="X339" i="7"/>
  <c r="W339" i="7"/>
  <c r="X338" i="7"/>
  <c r="W338" i="7"/>
  <c r="X337" i="7"/>
  <c r="W337" i="7"/>
  <c r="X336" i="7"/>
  <c r="W336" i="7"/>
  <c r="X335" i="7"/>
  <c r="W335" i="7"/>
  <c r="X334" i="7"/>
  <c r="W334" i="7"/>
  <c r="X333" i="7"/>
  <c r="W333" i="7"/>
  <c r="X332" i="7"/>
  <c r="W332" i="7"/>
  <c r="U332" i="7" s="1"/>
  <c r="X331" i="7"/>
  <c r="W331" i="7"/>
  <c r="X330" i="7"/>
  <c r="W330" i="7"/>
  <c r="X329" i="7"/>
  <c r="W329" i="7"/>
  <c r="X328" i="7"/>
  <c r="W328" i="7"/>
  <c r="X327" i="7"/>
  <c r="W327" i="7"/>
  <c r="X146" i="7"/>
  <c r="W146" i="7"/>
  <c r="X140" i="7"/>
  <c r="W140" i="7"/>
  <c r="X138" i="7"/>
  <c r="W138" i="7"/>
  <c r="X125" i="7"/>
  <c r="W125" i="7"/>
  <c r="X112" i="7"/>
  <c r="W112" i="7"/>
  <c r="X99" i="7"/>
  <c r="W99" i="7"/>
  <c r="X50" i="7"/>
  <c r="W50" i="7"/>
  <c r="X100" i="7"/>
  <c r="W100" i="7"/>
  <c r="X96" i="7"/>
  <c r="W96" i="7"/>
  <c r="X95" i="7"/>
  <c r="W95" i="7"/>
  <c r="X93" i="7"/>
  <c r="W93" i="7"/>
  <c r="X92" i="7"/>
  <c r="W92" i="7"/>
  <c r="X89" i="7"/>
  <c r="W89" i="7"/>
  <c r="X88" i="7"/>
  <c r="W88" i="7"/>
  <c r="X84" i="7"/>
  <c r="W84" i="7"/>
  <c r="X82" i="7"/>
  <c r="W82" i="7"/>
  <c r="X81" i="7"/>
  <c r="W81" i="7"/>
  <c r="X79" i="7"/>
  <c r="W79" i="7"/>
  <c r="X76" i="7"/>
  <c r="W76" i="7"/>
  <c r="U76" i="7" s="1"/>
  <c r="X72" i="7"/>
  <c r="W72" i="7"/>
  <c r="X70" i="7"/>
  <c r="W70" i="7"/>
  <c r="X67" i="7"/>
  <c r="W67" i="7"/>
  <c r="X62" i="7"/>
  <c r="W62" i="7"/>
  <c r="X326" i="7"/>
  <c r="W326" i="7"/>
  <c r="X325" i="7"/>
  <c r="W325" i="7"/>
  <c r="X324" i="7"/>
  <c r="W324" i="7"/>
  <c r="X323" i="7"/>
  <c r="W323" i="7"/>
  <c r="X322" i="7"/>
  <c r="W322" i="7"/>
  <c r="X321" i="7"/>
  <c r="W321" i="7"/>
  <c r="X90" i="7"/>
  <c r="W90" i="7"/>
  <c r="X320" i="7"/>
  <c r="W320" i="7"/>
  <c r="X319" i="7"/>
  <c r="W319" i="7"/>
  <c r="X318" i="7"/>
  <c r="W318" i="7"/>
  <c r="X317" i="7"/>
  <c r="W317" i="7"/>
  <c r="X316" i="7"/>
  <c r="W316" i="7"/>
  <c r="X129" i="7"/>
  <c r="W129" i="7"/>
  <c r="X315" i="7"/>
  <c r="W315" i="7"/>
  <c r="X314" i="7"/>
  <c r="W314" i="7"/>
  <c r="X94" i="7"/>
  <c r="W94" i="7"/>
  <c r="X313" i="7"/>
  <c r="W313" i="7"/>
  <c r="X312" i="7"/>
  <c r="W312" i="7"/>
  <c r="X114" i="7"/>
  <c r="W114" i="7"/>
  <c r="X311" i="7"/>
  <c r="W311" i="7"/>
  <c r="U311" i="7" s="1"/>
  <c r="X310" i="7"/>
  <c r="W310" i="7"/>
  <c r="X309" i="7"/>
  <c r="W309" i="7"/>
  <c r="X308" i="7"/>
  <c r="W308" i="7"/>
  <c r="X128" i="7"/>
  <c r="W128" i="7"/>
  <c r="X307" i="7"/>
  <c r="W307" i="7"/>
  <c r="X136" i="7"/>
  <c r="W136" i="7"/>
  <c r="X306" i="7"/>
  <c r="W306" i="7"/>
  <c r="X305" i="7"/>
  <c r="W305" i="7"/>
  <c r="X304" i="7"/>
  <c r="W304" i="7"/>
  <c r="X111" i="7"/>
  <c r="W111" i="7"/>
  <c r="X303" i="7"/>
  <c r="W303" i="7"/>
  <c r="X302" i="7"/>
  <c r="W302" i="7"/>
  <c r="X142" i="7"/>
  <c r="W142" i="7"/>
  <c r="X98" i="7"/>
  <c r="W98" i="7"/>
  <c r="X301" i="7"/>
  <c r="W301" i="7"/>
  <c r="X300" i="7"/>
  <c r="W300" i="7"/>
  <c r="U300" i="7" s="1"/>
  <c r="X299" i="7"/>
  <c r="W299" i="7"/>
  <c r="X298" i="7"/>
  <c r="W298" i="7"/>
  <c r="X141" i="7"/>
  <c r="W141" i="7"/>
  <c r="X297" i="7"/>
  <c r="W297" i="7"/>
  <c r="X55" i="7"/>
  <c r="W55" i="7"/>
  <c r="X296" i="7"/>
  <c r="W296" i="7"/>
  <c r="X295" i="7"/>
  <c r="W295" i="7"/>
  <c r="X69" i="7"/>
  <c r="W69" i="7"/>
  <c r="X133" i="7"/>
  <c r="W133" i="7"/>
  <c r="X294" i="7"/>
  <c r="W294" i="7"/>
  <c r="X293" i="7"/>
  <c r="W293" i="7"/>
  <c r="X292" i="7"/>
  <c r="W292" i="7"/>
  <c r="X291" i="7"/>
  <c r="W291" i="7"/>
  <c r="X135" i="7"/>
  <c r="W135" i="7"/>
  <c r="X290" i="7"/>
  <c r="W290" i="7"/>
  <c r="X289" i="7"/>
  <c r="W289" i="7"/>
  <c r="X288" i="7"/>
  <c r="W288" i="7"/>
  <c r="X287" i="7"/>
  <c r="W287" i="7"/>
  <c r="X120" i="7"/>
  <c r="W120" i="7"/>
  <c r="X134" i="7"/>
  <c r="W134" i="7"/>
  <c r="X286" i="7"/>
  <c r="W286" i="7"/>
  <c r="X285" i="7"/>
  <c r="W285" i="7"/>
  <c r="X284" i="7"/>
  <c r="W284" i="7"/>
  <c r="X283" i="7"/>
  <c r="W283" i="7"/>
  <c r="X282" i="7"/>
  <c r="W282" i="7"/>
  <c r="X281" i="7"/>
  <c r="W281" i="7"/>
  <c r="X60" i="7"/>
  <c r="W60" i="7"/>
  <c r="X280" i="7"/>
  <c r="W280" i="7"/>
  <c r="X279" i="7"/>
  <c r="W279" i="7"/>
  <c r="X278" i="7"/>
  <c r="W278" i="7"/>
  <c r="X277" i="7"/>
  <c r="W277" i="7"/>
  <c r="X276" i="7"/>
  <c r="W276" i="7"/>
  <c r="U276" i="7" s="1"/>
  <c r="X275" i="7"/>
  <c r="W275" i="7"/>
  <c r="X274" i="7"/>
  <c r="W274" i="7"/>
  <c r="X273" i="7"/>
  <c r="W273" i="7"/>
  <c r="X272" i="7"/>
  <c r="W272" i="7"/>
  <c r="X124" i="7"/>
  <c r="W124" i="7"/>
  <c r="X65" i="7"/>
  <c r="W65" i="7"/>
  <c r="X127" i="7"/>
  <c r="W127" i="7"/>
  <c r="X271" i="7"/>
  <c r="W271" i="7"/>
  <c r="U271" i="7" s="1"/>
  <c r="X270" i="7"/>
  <c r="W270" i="7"/>
  <c r="X269" i="7"/>
  <c r="W269" i="7"/>
  <c r="X119" i="7"/>
  <c r="W119" i="7"/>
  <c r="X109" i="7"/>
  <c r="W109" i="7"/>
  <c r="X118" i="7"/>
  <c r="W118" i="7"/>
  <c r="X132" i="7"/>
  <c r="W132" i="7"/>
  <c r="X268" i="7"/>
  <c r="W268" i="7"/>
  <c r="X145" i="7"/>
  <c r="W145" i="7"/>
  <c r="X80" i="7"/>
  <c r="W80" i="7"/>
  <c r="X267" i="7"/>
  <c r="W267" i="7"/>
  <c r="X266" i="7"/>
  <c r="W266" i="7"/>
  <c r="X265" i="7"/>
  <c r="W265" i="7"/>
  <c r="X85" i="7"/>
  <c r="W85" i="7"/>
  <c r="X77" i="7"/>
  <c r="W77" i="7"/>
  <c r="X264" i="7"/>
  <c r="W264" i="7"/>
  <c r="X83" i="7"/>
  <c r="W83" i="7"/>
  <c r="X263" i="7"/>
  <c r="W263" i="7"/>
  <c r="X53" i="7"/>
  <c r="W53" i="7"/>
  <c r="X262" i="7"/>
  <c r="W262" i="7"/>
  <c r="X86" i="7"/>
  <c r="W86" i="7"/>
  <c r="X261" i="7"/>
  <c r="W261" i="7"/>
  <c r="X260" i="7"/>
  <c r="W260" i="7"/>
  <c r="X259" i="7"/>
  <c r="W259" i="7"/>
  <c r="X258" i="7"/>
  <c r="W258" i="7"/>
  <c r="X257" i="7"/>
  <c r="W257" i="7"/>
  <c r="X256" i="7"/>
  <c r="W256" i="7"/>
  <c r="X255" i="7"/>
  <c r="W255" i="7"/>
  <c r="X254" i="7"/>
  <c r="W254" i="7"/>
  <c r="X253" i="7"/>
  <c r="W253" i="7"/>
  <c r="X252" i="7"/>
  <c r="W252" i="7"/>
  <c r="X251" i="7"/>
  <c r="W251" i="7"/>
  <c r="X122" i="7"/>
  <c r="W122" i="7"/>
  <c r="X250" i="7"/>
  <c r="W250" i="7"/>
  <c r="X249" i="7"/>
  <c r="W249" i="7"/>
  <c r="X248" i="7"/>
  <c r="W248" i="7"/>
  <c r="X247" i="7"/>
  <c r="W247" i="7"/>
  <c r="X246" i="7"/>
  <c r="W246" i="7"/>
  <c r="X245" i="7"/>
  <c r="W245" i="7"/>
  <c r="X244" i="7"/>
  <c r="W244" i="7"/>
  <c r="X243" i="7"/>
  <c r="W243" i="7"/>
  <c r="X242" i="7"/>
  <c r="W242" i="7"/>
  <c r="X241" i="7"/>
  <c r="W241" i="7"/>
  <c r="X240" i="7"/>
  <c r="W240" i="7"/>
  <c r="X239" i="7"/>
  <c r="W239" i="7"/>
  <c r="X143" i="7"/>
  <c r="W143" i="7"/>
  <c r="X238" i="7"/>
  <c r="W238" i="7"/>
  <c r="X237" i="7"/>
  <c r="W237" i="7"/>
  <c r="X144" i="7"/>
  <c r="W144" i="7"/>
  <c r="X236" i="7"/>
  <c r="W236" i="7"/>
  <c r="X235" i="7"/>
  <c r="W235" i="7"/>
  <c r="X66" i="7"/>
  <c r="W66" i="7"/>
  <c r="X234" i="7"/>
  <c r="W234" i="7"/>
  <c r="X233" i="7"/>
  <c r="W233" i="7"/>
  <c r="X130" i="7"/>
  <c r="W130" i="7"/>
  <c r="X232" i="7"/>
  <c r="W232" i="7"/>
  <c r="X231" i="7"/>
  <c r="W231" i="7"/>
  <c r="X75" i="7"/>
  <c r="W75" i="7"/>
  <c r="X230" i="7"/>
  <c r="W230" i="7"/>
  <c r="X229" i="7"/>
  <c r="W229" i="7"/>
  <c r="X42" i="7"/>
  <c r="W42" i="7"/>
  <c r="X228" i="7"/>
  <c r="W228" i="7"/>
  <c r="X110" i="7"/>
  <c r="W110" i="7"/>
  <c r="X227" i="7"/>
  <c r="W227" i="7"/>
  <c r="X226" i="7"/>
  <c r="W226" i="7"/>
  <c r="X225" i="7"/>
  <c r="W225" i="7"/>
  <c r="X224" i="7"/>
  <c r="W224" i="7"/>
  <c r="X223" i="7"/>
  <c r="W223" i="7"/>
  <c r="X222" i="7"/>
  <c r="W222" i="7"/>
  <c r="X221" i="7"/>
  <c r="W221" i="7"/>
  <c r="X220" i="7"/>
  <c r="W220" i="7"/>
  <c r="X25" i="7"/>
  <c r="W25" i="7"/>
  <c r="X63" i="7"/>
  <c r="W63" i="7"/>
  <c r="X219" i="7"/>
  <c r="W219" i="7"/>
  <c r="X51" i="7"/>
  <c r="W51" i="7"/>
  <c r="X218" i="7"/>
  <c r="W218" i="7"/>
  <c r="X217" i="7"/>
  <c r="W217" i="7"/>
  <c r="X216" i="7"/>
  <c r="W216" i="7"/>
  <c r="X215" i="7"/>
  <c r="W215" i="7"/>
  <c r="X214" i="7"/>
  <c r="W214" i="7"/>
  <c r="X213" i="7"/>
  <c r="W213" i="7"/>
  <c r="X212" i="7"/>
  <c r="W212" i="7"/>
  <c r="X211" i="7"/>
  <c r="W211" i="7"/>
  <c r="X121" i="7"/>
  <c r="W121" i="7"/>
  <c r="X210" i="7"/>
  <c r="W210" i="7"/>
  <c r="X61" i="7"/>
  <c r="W61" i="7"/>
  <c r="X209" i="7"/>
  <c r="W209" i="7"/>
  <c r="X208" i="7"/>
  <c r="W208" i="7"/>
  <c r="X117" i="7"/>
  <c r="W117" i="7"/>
  <c r="X207" i="7"/>
  <c r="W207" i="7"/>
  <c r="X139" i="7"/>
  <c r="W139" i="7"/>
  <c r="X206" i="7"/>
  <c r="W206" i="7"/>
  <c r="X205" i="7"/>
  <c r="W205" i="7"/>
  <c r="X204" i="7"/>
  <c r="W204" i="7"/>
  <c r="X33" i="7"/>
  <c r="W33" i="7"/>
  <c r="X203" i="7"/>
  <c r="W203" i="7"/>
  <c r="X29" i="7"/>
  <c r="W29" i="7"/>
  <c r="X202" i="7"/>
  <c r="W202" i="7"/>
  <c r="X48" i="7"/>
  <c r="W48" i="7"/>
  <c r="X201" i="7"/>
  <c r="W201" i="7"/>
  <c r="X200" i="7"/>
  <c r="W200" i="7"/>
  <c r="X199" i="7"/>
  <c r="W199" i="7"/>
  <c r="X198" i="7"/>
  <c r="W198" i="7"/>
  <c r="X197" i="7"/>
  <c r="W197" i="7"/>
  <c r="X196" i="7"/>
  <c r="W196" i="7"/>
  <c r="X195" i="7"/>
  <c r="W195" i="7"/>
  <c r="X194" i="7"/>
  <c r="W194" i="7"/>
  <c r="X193" i="7"/>
  <c r="W193" i="7"/>
  <c r="X192" i="7"/>
  <c r="W192" i="7"/>
  <c r="X31" i="7"/>
  <c r="W31" i="7"/>
  <c r="X191" i="7"/>
  <c r="W191" i="7"/>
  <c r="X190" i="7"/>
  <c r="W190" i="7"/>
  <c r="X189" i="7"/>
  <c r="W189" i="7"/>
  <c r="X188" i="7"/>
  <c r="W188" i="7"/>
  <c r="X187" i="7"/>
  <c r="W187" i="7"/>
  <c r="X73" i="7"/>
  <c r="W73" i="7"/>
  <c r="X137" i="7"/>
  <c r="W137" i="7"/>
  <c r="X97" i="7"/>
  <c r="W97" i="7"/>
  <c r="X131" i="7"/>
  <c r="W131" i="7"/>
  <c r="X186" i="7"/>
  <c r="W186" i="7"/>
  <c r="X185" i="7"/>
  <c r="W185" i="7"/>
  <c r="X116" i="7"/>
  <c r="W116" i="7"/>
  <c r="X54" i="7"/>
  <c r="W54" i="7"/>
  <c r="X184" i="7"/>
  <c r="W184" i="7"/>
  <c r="X105" i="7"/>
  <c r="W105" i="7"/>
  <c r="X115" i="7"/>
  <c r="W115" i="7"/>
  <c r="X46" i="7"/>
  <c r="W46" i="7"/>
  <c r="X183" i="7"/>
  <c r="W183" i="7"/>
  <c r="X182" i="7"/>
  <c r="W182" i="7"/>
  <c r="X47" i="7"/>
  <c r="W47" i="7"/>
  <c r="X64" i="7"/>
  <c r="W64" i="7"/>
  <c r="X181" i="7"/>
  <c r="W181" i="7"/>
  <c r="X180" i="7"/>
  <c r="W180" i="7"/>
  <c r="X41" i="7"/>
  <c r="W41" i="7"/>
  <c r="X126" i="7"/>
  <c r="W126" i="7"/>
  <c r="X179" i="7"/>
  <c r="W179" i="7"/>
  <c r="X71" i="7"/>
  <c r="W71" i="7"/>
  <c r="X57" i="7"/>
  <c r="W57" i="7"/>
  <c r="X178" i="7"/>
  <c r="W178" i="7"/>
  <c r="X87" i="7"/>
  <c r="W87" i="7"/>
  <c r="X177" i="7"/>
  <c r="W177" i="7"/>
  <c r="X176" i="7"/>
  <c r="W176" i="7"/>
  <c r="X59" i="7"/>
  <c r="W59" i="7"/>
  <c r="X175" i="7"/>
  <c r="W175" i="7"/>
  <c r="X91" i="7"/>
  <c r="W91" i="7"/>
  <c r="X174" i="7"/>
  <c r="W174" i="7"/>
  <c r="X173" i="7"/>
  <c r="W173" i="7"/>
  <c r="X172" i="7"/>
  <c r="W172" i="7"/>
  <c r="X74" i="7"/>
  <c r="W74" i="7"/>
  <c r="X37" i="7"/>
  <c r="W37" i="7"/>
  <c r="X171" i="7"/>
  <c r="W171" i="7"/>
  <c r="X170" i="7"/>
  <c r="W170" i="7"/>
  <c r="X101" i="7"/>
  <c r="W101" i="7"/>
  <c r="X123" i="7"/>
  <c r="W123" i="7"/>
  <c r="X13" i="7"/>
  <c r="W13" i="7"/>
  <c r="X44" i="7"/>
  <c r="W44" i="7"/>
  <c r="X169" i="7"/>
  <c r="W169" i="7"/>
  <c r="X68" i="7"/>
  <c r="W68" i="7"/>
  <c r="X168" i="7"/>
  <c r="W168" i="7"/>
  <c r="X167" i="7"/>
  <c r="W167" i="7"/>
  <c r="X166" i="7"/>
  <c r="W166" i="7"/>
  <c r="X165" i="7"/>
  <c r="W165" i="7"/>
  <c r="X49" i="7"/>
  <c r="W49" i="7"/>
  <c r="X52" i="7"/>
  <c r="W52" i="7"/>
  <c r="X104" i="7"/>
  <c r="W104" i="7"/>
  <c r="X164" i="7"/>
  <c r="W164" i="7"/>
  <c r="X23" i="7"/>
  <c r="W23" i="7"/>
  <c r="X163" i="7"/>
  <c r="W163" i="7"/>
  <c r="X43" i="7"/>
  <c r="W43" i="7"/>
  <c r="X36" i="7"/>
  <c r="W36" i="7"/>
  <c r="X58" i="7"/>
  <c r="W58" i="7"/>
  <c r="X28" i="7"/>
  <c r="W28" i="7"/>
  <c r="X162" i="7"/>
  <c r="W162" i="7"/>
  <c r="X21" i="7"/>
  <c r="W21" i="7"/>
  <c r="X113" i="7"/>
  <c r="W113" i="7"/>
  <c r="X161" i="7"/>
  <c r="W161" i="7"/>
  <c r="X78" i="7"/>
  <c r="W78" i="7"/>
  <c r="X19" i="7"/>
  <c r="W19" i="7"/>
  <c r="X40" i="7"/>
  <c r="W40" i="7"/>
  <c r="X160" i="7"/>
  <c r="W160" i="7"/>
  <c r="X159" i="7"/>
  <c r="W159" i="7"/>
  <c r="X158" i="7"/>
  <c r="W158" i="7"/>
  <c r="X157" i="7"/>
  <c r="W157" i="7"/>
  <c r="X156" i="7"/>
  <c r="W156" i="7"/>
  <c r="X35" i="7"/>
  <c r="W35" i="7"/>
  <c r="X38" i="7"/>
  <c r="W38" i="7"/>
  <c r="X103" i="7"/>
  <c r="W103" i="7"/>
  <c r="X39" i="7"/>
  <c r="W39" i="7"/>
  <c r="X11" i="7"/>
  <c r="W11" i="7"/>
  <c r="X27" i="7"/>
  <c r="W27" i="7"/>
  <c r="X14" i="7"/>
  <c r="W14" i="7"/>
  <c r="X155" i="7"/>
  <c r="W155" i="7"/>
  <c r="X30" i="7"/>
  <c r="W30" i="7"/>
  <c r="X154" i="7"/>
  <c r="W154" i="7"/>
  <c r="X153" i="7"/>
  <c r="W153" i="7"/>
  <c r="X20" i="7"/>
  <c r="W20" i="7"/>
  <c r="X152" i="7"/>
  <c r="W152" i="7"/>
  <c r="X34" i="7"/>
  <c r="W34" i="7"/>
  <c r="X151" i="7"/>
  <c r="W151" i="7"/>
  <c r="X26" i="7"/>
  <c r="W26" i="7"/>
  <c r="X150" i="7"/>
  <c r="W150" i="7"/>
  <c r="X149" i="7"/>
  <c r="W149" i="7"/>
  <c r="X32" i="7"/>
  <c r="W32" i="7"/>
  <c r="X16" i="7"/>
  <c r="W16" i="7"/>
  <c r="X18" i="7"/>
  <c r="W18" i="7"/>
  <c r="X9" i="7"/>
  <c r="W9" i="7"/>
  <c r="X24" i="7"/>
  <c r="W24" i="7"/>
  <c r="X22" i="7"/>
  <c r="W22" i="7"/>
  <c r="X45" i="7"/>
  <c r="W45" i="7"/>
  <c r="X108" i="7"/>
  <c r="W108" i="7"/>
  <c r="X148" i="7"/>
  <c r="W148" i="7"/>
  <c r="X107" i="7"/>
  <c r="W107" i="7"/>
  <c r="X12" i="7"/>
  <c r="W12" i="7"/>
  <c r="X106" i="7"/>
  <c r="W106" i="7"/>
  <c r="X8" i="7"/>
  <c r="W8" i="7"/>
  <c r="X17" i="7"/>
  <c r="W17" i="7"/>
  <c r="X10" i="7"/>
  <c r="W10" i="7"/>
  <c r="X4" i="7"/>
  <c r="W4" i="7"/>
  <c r="X102" i="7"/>
  <c r="W102" i="7"/>
  <c r="X6" i="7"/>
  <c r="W6" i="7"/>
  <c r="X7" i="7"/>
  <c r="W7" i="7"/>
  <c r="X15" i="7"/>
  <c r="W15" i="7"/>
  <c r="X2" i="7"/>
  <c r="W2" i="7"/>
  <c r="X147" i="7"/>
  <c r="W147" i="7"/>
  <c r="X3" i="7"/>
  <c r="W3" i="7"/>
  <c r="X5" i="7"/>
  <c r="W5" i="7"/>
  <c r="U247" i="7" l="1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86" i="7"/>
  <c r="U53" i="7"/>
  <c r="U77" i="7"/>
  <c r="U265" i="7"/>
  <c r="U267" i="7"/>
  <c r="U65" i="7"/>
  <c r="U272" i="7"/>
  <c r="U278" i="7"/>
  <c r="U280" i="7"/>
  <c r="U281" i="7"/>
  <c r="U285" i="7"/>
  <c r="U292" i="7"/>
  <c r="U294" i="7"/>
  <c r="U296" i="7"/>
  <c r="U297" i="7"/>
  <c r="U298" i="7"/>
  <c r="U302" i="7"/>
  <c r="U136" i="7"/>
  <c r="U128" i="7"/>
  <c r="U309" i="7"/>
  <c r="U312" i="7"/>
  <c r="U94" i="7"/>
  <c r="U315" i="7"/>
  <c r="U318" i="7"/>
  <c r="U320" i="7"/>
  <c r="U321" i="7"/>
  <c r="U325" i="7"/>
  <c r="U62" i="7"/>
  <c r="U70" i="7"/>
  <c r="U81" i="7"/>
  <c r="U84" i="7"/>
  <c r="U89" i="7"/>
  <c r="U96" i="7"/>
  <c r="U50" i="7"/>
  <c r="U146" i="7"/>
  <c r="U328" i="7"/>
  <c r="U344" i="7"/>
  <c r="U360" i="7"/>
  <c r="U366" i="7"/>
  <c r="U368" i="7"/>
  <c r="U370" i="7"/>
  <c r="U374" i="7"/>
  <c r="U376" i="7"/>
  <c r="U378" i="7"/>
  <c r="U382" i="7"/>
  <c r="U384" i="7"/>
  <c r="U386" i="7"/>
  <c r="U390" i="7"/>
  <c r="U392" i="7"/>
  <c r="U394" i="7"/>
  <c r="U398" i="7"/>
  <c r="U400" i="7"/>
  <c r="U402" i="7"/>
  <c r="U406" i="7"/>
  <c r="U408" i="7"/>
  <c r="U410" i="7"/>
  <c r="U414" i="7"/>
  <c r="U416" i="7"/>
  <c r="U418" i="7"/>
  <c r="U422" i="7"/>
  <c r="U424" i="7"/>
  <c r="U426" i="7"/>
  <c r="U429" i="7"/>
  <c r="U430" i="7"/>
  <c r="U431" i="7"/>
  <c r="U433" i="7"/>
  <c r="U434" i="7"/>
  <c r="U435" i="7"/>
  <c r="U437" i="7"/>
  <c r="U438" i="7"/>
  <c r="U439" i="7"/>
  <c r="U441" i="7"/>
  <c r="U442" i="7"/>
  <c r="U443" i="7"/>
  <c r="U445" i="7"/>
  <c r="U446" i="7"/>
  <c r="U447" i="7"/>
  <c r="U449" i="7"/>
  <c r="U450" i="7"/>
  <c r="U451" i="7"/>
  <c r="U453" i="7"/>
  <c r="U454" i="7"/>
  <c r="U455" i="7"/>
  <c r="U457" i="7"/>
  <c r="U458" i="7"/>
  <c r="U459" i="7"/>
  <c r="U461" i="7"/>
  <c r="U462" i="7"/>
  <c r="U463" i="7"/>
  <c r="U465" i="7"/>
  <c r="U466" i="7"/>
  <c r="U467" i="7"/>
  <c r="U469" i="7"/>
  <c r="U470" i="7"/>
  <c r="U471" i="7"/>
  <c r="U473" i="7"/>
  <c r="U474" i="7"/>
  <c r="U475" i="7"/>
  <c r="U477" i="7"/>
  <c r="U478" i="7"/>
  <c r="U479" i="7"/>
  <c r="U481" i="7"/>
  <c r="U482" i="7"/>
  <c r="U483" i="7"/>
  <c r="U485" i="7"/>
  <c r="U486" i="7"/>
  <c r="U487" i="7"/>
  <c r="U489" i="7"/>
  <c r="U490" i="7"/>
  <c r="U491" i="7"/>
  <c r="U493" i="7"/>
  <c r="U494" i="7"/>
  <c r="U495" i="7"/>
  <c r="U497" i="7"/>
  <c r="U498" i="7"/>
  <c r="U499" i="7"/>
  <c r="U501" i="7"/>
  <c r="U502" i="7"/>
  <c r="U503" i="7"/>
  <c r="U505" i="7"/>
  <c r="U506" i="7"/>
  <c r="U507" i="7"/>
  <c r="U509" i="7"/>
  <c r="U510" i="7"/>
  <c r="U511" i="7"/>
  <c r="U513" i="7"/>
  <c r="U514" i="7"/>
  <c r="U515" i="7"/>
  <c r="U517" i="7"/>
  <c r="U518" i="7"/>
  <c r="U519" i="7"/>
  <c r="U521" i="7"/>
  <c r="U522" i="7"/>
  <c r="U523" i="7"/>
  <c r="U525" i="7"/>
  <c r="U526" i="7"/>
  <c r="U527" i="7"/>
  <c r="U529" i="7"/>
  <c r="U530" i="7"/>
  <c r="U531" i="7"/>
  <c r="U533" i="7"/>
  <c r="U534" i="7"/>
  <c r="U535" i="7"/>
  <c r="U537" i="7"/>
  <c r="U538" i="7"/>
  <c r="U539" i="7"/>
  <c r="U541" i="7"/>
  <c r="U542" i="7"/>
  <c r="U543" i="7"/>
  <c r="U545" i="7"/>
  <c r="U546" i="7"/>
  <c r="U547" i="7"/>
  <c r="U549" i="7"/>
  <c r="U550" i="7"/>
  <c r="U551" i="7"/>
  <c r="U553" i="7"/>
  <c r="U554" i="7"/>
  <c r="U555" i="7"/>
  <c r="U557" i="7"/>
  <c r="U558" i="7"/>
  <c r="U559" i="7"/>
  <c r="U561" i="7"/>
  <c r="U562" i="7"/>
  <c r="U563" i="7"/>
  <c r="U565" i="7"/>
  <c r="U566" i="7"/>
  <c r="U567" i="7"/>
  <c r="U569" i="7"/>
  <c r="U570" i="7"/>
  <c r="U571" i="7"/>
  <c r="U573" i="7"/>
  <c r="U574" i="7"/>
  <c r="U575" i="7"/>
  <c r="U577" i="7"/>
  <c r="U578" i="7"/>
  <c r="U579" i="7"/>
  <c r="U581" i="7"/>
  <c r="U582" i="7"/>
  <c r="U583" i="7"/>
  <c r="U585" i="7"/>
  <c r="U586" i="7"/>
  <c r="U587" i="7"/>
  <c r="U589" i="7"/>
  <c r="U590" i="7"/>
  <c r="U591" i="7"/>
  <c r="U593" i="7"/>
  <c r="U594" i="7"/>
  <c r="U595" i="7"/>
  <c r="U597" i="7"/>
  <c r="U598" i="7"/>
  <c r="U599" i="7"/>
  <c r="U601" i="7"/>
  <c r="U602" i="7"/>
  <c r="U603" i="7"/>
  <c r="U605" i="7"/>
  <c r="U606" i="7"/>
  <c r="U607" i="7"/>
  <c r="U609" i="7"/>
  <c r="U610" i="7"/>
  <c r="U611" i="7"/>
  <c r="U613" i="7"/>
  <c r="U614" i="7"/>
  <c r="U615" i="7"/>
  <c r="U617" i="7"/>
  <c r="U618" i="7"/>
  <c r="U619" i="7"/>
  <c r="U621" i="7"/>
  <c r="U622" i="7"/>
  <c r="U623" i="7"/>
  <c r="U625" i="7"/>
  <c r="U626" i="7"/>
  <c r="U627" i="7"/>
  <c r="U629" i="7"/>
  <c r="U630" i="7"/>
  <c r="U631" i="7"/>
  <c r="U633" i="7"/>
  <c r="U634" i="7"/>
  <c r="U635" i="7"/>
  <c r="U637" i="7"/>
  <c r="U638" i="7"/>
  <c r="U639" i="7"/>
  <c r="U641" i="7"/>
  <c r="U642" i="7"/>
  <c r="U643" i="7"/>
  <c r="U645" i="7"/>
  <c r="U646" i="7"/>
  <c r="U647" i="7"/>
  <c r="U649" i="7"/>
  <c r="U650" i="7"/>
  <c r="U651" i="7"/>
  <c r="U653" i="7"/>
  <c r="U654" i="7"/>
  <c r="U655" i="7"/>
  <c r="U657" i="7"/>
  <c r="U658" i="7"/>
  <c r="U659" i="7"/>
  <c r="U661" i="7"/>
  <c r="U662" i="7"/>
  <c r="U663" i="7"/>
  <c r="U665" i="7"/>
  <c r="U666" i="7"/>
  <c r="U667" i="7"/>
  <c r="U669" i="7"/>
  <c r="U670" i="7"/>
  <c r="U671" i="7"/>
  <c r="U673" i="7"/>
  <c r="U674" i="7"/>
  <c r="U675" i="7"/>
  <c r="U677" i="7"/>
  <c r="U678" i="7"/>
  <c r="U679" i="7"/>
  <c r="U681" i="7"/>
  <c r="U682" i="7"/>
  <c r="U683" i="7"/>
  <c r="U685" i="7"/>
  <c r="U686" i="7"/>
  <c r="U687" i="7"/>
  <c r="U689" i="7"/>
  <c r="U690" i="7"/>
  <c r="U691" i="7"/>
  <c r="U693" i="7"/>
  <c r="U694" i="7"/>
  <c r="U695" i="7"/>
  <c r="U697" i="7"/>
  <c r="U698" i="7"/>
  <c r="U699" i="7"/>
  <c r="U701" i="7"/>
  <c r="U702" i="7"/>
  <c r="U703" i="7"/>
  <c r="U705" i="7"/>
  <c r="U706" i="7"/>
  <c r="U707" i="7"/>
  <c r="U709" i="7"/>
  <c r="U710" i="7"/>
  <c r="U711" i="7"/>
  <c r="U713" i="7"/>
  <c r="U714" i="7"/>
  <c r="U715" i="7"/>
  <c r="U717" i="7"/>
  <c r="U718" i="7"/>
  <c r="U135" i="7"/>
  <c r="U134" i="7"/>
  <c r="U132" i="7"/>
  <c r="U122" i="7"/>
  <c r="U56" i="7"/>
  <c r="U109" i="7"/>
  <c r="U5" i="7"/>
  <c r="U3" i="7"/>
  <c r="U147" i="7"/>
  <c r="U2" i="7"/>
  <c r="U15" i="7"/>
  <c r="U7" i="7"/>
  <c r="U6" i="7"/>
  <c r="U102" i="7"/>
  <c r="U4" i="7"/>
  <c r="U10" i="7"/>
  <c r="U17" i="7"/>
  <c r="U8" i="7"/>
  <c r="U106" i="7"/>
  <c r="U12" i="7"/>
  <c r="U107" i="7"/>
  <c r="U148" i="7"/>
  <c r="U108" i="7"/>
  <c r="U45" i="7"/>
  <c r="U22" i="7"/>
  <c r="U24" i="7"/>
  <c r="U9" i="7"/>
  <c r="U18" i="7"/>
  <c r="U16" i="7"/>
  <c r="U32" i="7"/>
  <c r="U149" i="7"/>
  <c r="U150" i="7"/>
  <c r="U26" i="7"/>
  <c r="U151" i="7"/>
  <c r="U34" i="7"/>
  <c r="U152" i="7"/>
  <c r="U20" i="7"/>
  <c r="U153" i="7"/>
  <c r="U154" i="7"/>
  <c r="U30" i="7"/>
  <c r="U155" i="7"/>
  <c r="U14" i="7"/>
  <c r="U27" i="7"/>
  <c r="U11" i="7"/>
  <c r="U39" i="7"/>
  <c r="U103" i="7"/>
  <c r="U38" i="7"/>
  <c r="U35" i="7"/>
  <c r="U156" i="7"/>
  <c r="U157" i="7"/>
  <c r="U158" i="7"/>
  <c r="U159" i="7"/>
  <c r="U160" i="7"/>
  <c r="U40" i="7"/>
  <c r="U19" i="7"/>
  <c r="U78" i="7"/>
  <c r="U161" i="7"/>
  <c r="U113" i="7"/>
  <c r="U21" i="7"/>
  <c r="U162" i="7"/>
  <c r="U28" i="7"/>
  <c r="U58" i="7"/>
  <c r="U36" i="7"/>
  <c r="U43" i="7"/>
  <c r="U163" i="7"/>
  <c r="U23" i="7"/>
  <c r="U164" i="7"/>
  <c r="U104" i="7"/>
  <c r="U52" i="7"/>
  <c r="U49" i="7"/>
  <c r="U165" i="7"/>
  <c r="U166" i="7"/>
  <c r="U167" i="7"/>
  <c r="U168" i="7"/>
  <c r="U68" i="7"/>
  <c r="U169" i="7"/>
  <c r="U44" i="7"/>
  <c r="U13" i="7"/>
  <c r="U123" i="7"/>
  <c r="U101" i="7"/>
  <c r="U170" i="7"/>
  <c r="U171" i="7"/>
  <c r="U37" i="7"/>
  <c r="U74" i="7"/>
  <c r="U172" i="7"/>
  <c r="U173" i="7"/>
  <c r="U174" i="7"/>
  <c r="U91" i="7"/>
  <c r="U175" i="7"/>
  <c r="U59" i="7"/>
  <c r="U176" i="7"/>
  <c r="U177" i="7"/>
  <c r="U87" i="7"/>
  <c r="U178" i="7"/>
  <c r="U57" i="7"/>
  <c r="U71" i="7"/>
  <c r="U179" i="7"/>
  <c r="U126" i="7"/>
  <c r="U41" i="7"/>
  <c r="U180" i="7"/>
  <c r="U181" i="7"/>
  <c r="U64" i="7"/>
  <c r="U47" i="7"/>
  <c r="U182" i="7"/>
  <c r="U183" i="7"/>
  <c r="U46" i="7"/>
  <c r="U115" i="7"/>
  <c r="U105" i="7"/>
  <c r="U184" i="7"/>
  <c r="U54" i="7"/>
  <c r="U116" i="7"/>
  <c r="U185" i="7"/>
  <c r="U186" i="7"/>
  <c r="U131" i="7"/>
  <c r="U97" i="7"/>
  <c r="U137" i="7"/>
  <c r="U73" i="7"/>
  <c r="U187" i="7"/>
  <c r="U188" i="7"/>
  <c r="U189" i="7"/>
  <c r="U190" i="7"/>
  <c r="U191" i="7"/>
  <c r="U31" i="7"/>
  <c r="U192" i="7"/>
  <c r="U193" i="7"/>
  <c r="U194" i="7"/>
  <c r="U195" i="7"/>
  <c r="U196" i="7"/>
  <c r="U197" i="7"/>
  <c r="U198" i="7"/>
  <c r="U199" i="7"/>
  <c r="U200" i="7"/>
  <c r="U201" i="7"/>
  <c r="U48" i="7"/>
  <c r="U202" i="7"/>
  <c r="U29" i="7"/>
  <c r="U203" i="7"/>
  <c r="U33" i="7"/>
  <c r="U204" i="7"/>
  <c r="U205" i="7"/>
  <c r="U206" i="7"/>
  <c r="U139" i="7"/>
  <c r="U207" i="7"/>
  <c r="U117" i="7"/>
  <c r="U208" i="7"/>
  <c r="U209" i="7"/>
  <c r="U61" i="7"/>
  <c r="U210" i="7"/>
  <c r="U121" i="7"/>
  <c r="U211" i="7"/>
  <c r="U212" i="7"/>
  <c r="U213" i="7"/>
  <c r="U214" i="7"/>
  <c r="U215" i="7"/>
  <c r="U216" i="7"/>
  <c r="U217" i="7"/>
  <c r="U218" i="7"/>
  <c r="U51" i="7"/>
  <c r="U219" i="7"/>
  <c r="U63" i="7"/>
  <c r="U25" i="7"/>
  <c r="U220" i="7"/>
  <c r="U221" i="7"/>
  <c r="U222" i="7"/>
  <c r="U223" i="7"/>
  <c r="U224" i="7"/>
  <c r="U225" i="7"/>
  <c r="U226" i="7"/>
  <c r="U227" i="7"/>
  <c r="U110" i="7"/>
  <c r="U228" i="7"/>
  <c r="U42" i="7"/>
  <c r="U229" i="7"/>
  <c r="U230" i="7"/>
  <c r="U75" i="7"/>
  <c r="U231" i="7"/>
  <c r="U232" i="7"/>
  <c r="U130" i="7"/>
  <c r="U233" i="7"/>
  <c r="U234" i="7"/>
  <c r="U66" i="7"/>
  <c r="U235" i="7"/>
  <c r="U236" i="7"/>
  <c r="U144" i="7"/>
  <c r="U237" i="7"/>
  <c r="U238" i="7"/>
  <c r="U143" i="7"/>
  <c r="U239" i="7"/>
  <c r="U240" i="7"/>
  <c r="U241" i="7"/>
  <c r="U242" i="7"/>
  <c r="U243" i="7"/>
  <c r="U244" i="7"/>
  <c r="U245" i="7"/>
  <c r="U246" i="7"/>
  <c r="U269" i="7"/>
  <c r="U274" i="7"/>
  <c r="U287" i="7"/>
  <c r="U98" i="7"/>
  <c r="U111" i="7"/>
  <c r="U112" i="7"/>
  <c r="U330" i="7"/>
  <c r="U334" i="7"/>
  <c r="U336" i="7"/>
  <c r="U338" i="7"/>
  <c r="U342" i="7"/>
  <c r="U346" i="7"/>
  <c r="U350" i="7"/>
  <c r="U352" i="7"/>
  <c r="U354" i="7"/>
  <c r="U358" i="7"/>
  <c r="U362" i="7"/>
  <c r="U83" i="7"/>
  <c r="U145" i="7"/>
  <c r="U283" i="7"/>
  <c r="U289" i="7"/>
  <c r="U69" i="7"/>
  <c r="U305" i="7"/>
  <c r="U316" i="7"/>
  <c r="U323" i="7"/>
  <c r="U93" i="7"/>
  <c r="U138" i="7"/>
  <c r="U372" i="7"/>
  <c r="U380" i="7"/>
  <c r="U388" i="7"/>
  <c r="U396" i="7"/>
  <c r="U404" i="7"/>
  <c r="U412" i="7"/>
  <c r="U420" i="7"/>
  <c r="U428" i="7"/>
  <c r="U432" i="7"/>
  <c r="U436" i="7"/>
  <c r="U440" i="7"/>
  <c r="U444" i="7"/>
  <c r="U448" i="7"/>
  <c r="U452" i="7"/>
  <c r="U456" i="7"/>
  <c r="U460" i="7"/>
  <c r="U464" i="7"/>
  <c r="U468" i="7"/>
  <c r="U472" i="7"/>
  <c r="U476" i="7"/>
  <c r="U480" i="7"/>
  <c r="U484" i="7"/>
  <c r="U488" i="7"/>
  <c r="U492" i="7"/>
  <c r="U496" i="7"/>
  <c r="U500" i="7"/>
  <c r="U504" i="7"/>
  <c r="U508" i="7"/>
  <c r="U512" i="7"/>
  <c r="U516" i="7"/>
  <c r="U520" i="7"/>
  <c r="U524" i="7"/>
  <c r="U528" i="7"/>
  <c r="U532" i="7"/>
  <c r="U536" i="7"/>
  <c r="U540" i="7"/>
  <c r="U544" i="7"/>
  <c r="U548" i="7"/>
  <c r="U552" i="7"/>
  <c r="U556" i="7"/>
  <c r="U560" i="7"/>
  <c r="U564" i="7"/>
  <c r="U568" i="7"/>
  <c r="U572" i="7"/>
  <c r="U576" i="7"/>
  <c r="U580" i="7"/>
  <c r="U584" i="7"/>
  <c r="U588" i="7"/>
  <c r="U592" i="7"/>
  <c r="U596" i="7"/>
  <c r="U600" i="7"/>
  <c r="U604" i="7"/>
  <c r="U608" i="7"/>
  <c r="U612" i="7"/>
  <c r="U616" i="7"/>
  <c r="U620" i="7"/>
  <c r="U624" i="7"/>
  <c r="U628" i="7"/>
  <c r="U632" i="7"/>
  <c r="U636" i="7"/>
  <c r="U640" i="7"/>
  <c r="U644" i="7"/>
  <c r="U648" i="7"/>
  <c r="U652" i="7"/>
  <c r="U656" i="7"/>
  <c r="U660" i="7"/>
  <c r="U664" i="7"/>
  <c r="U668" i="7"/>
  <c r="U672" i="7"/>
  <c r="U676" i="7"/>
  <c r="U680" i="7"/>
  <c r="U684" i="7"/>
  <c r="U688" i="7"/>
  <c r="U692" i="7"/>
  <c r="U696" i="7"/>
  <c r="U700" i="7"/>
  <c r="U704" i="7"/>
  <c r="U708" i="7"/>
  <c r="U712" i="7"/>
  <c r="U716" i="7"/>
  <c r="U262" i="7"/>
  <c r="U263" i="7"/>
  <c r="U264" i="7"/>
  <c r="U85" i="7"/>
  <c r="U266" i="7"/>
  <c r="U80" i="7"/>
  <c r="U268" i="7"/>
  <c r="U118" i="7"/>
  <c r="U119" i="7"/>
  <c r="U270" i="7"/>
  <c r="U127" i="7"/>
  <c r="U124" i="7"/>
  <c r="U273" i="7"/>
  <c r="U275" i="7"/>
  <c r="U277" i="7"/>
  <c r="U279" i="7"/>
  <c r="U60" i="7"/>
  <c r="U282" i="7"/>
  <c r="U284" i="7"/>
  <c r="U286" i="7"/>
  <c r="U120" i="7"/>
  <c r="U288" i="7"/>
  <c r="U290" i="7"/>
  <c r="U291" i="7"/>
  <c r="U293" i="7"/>
  <c r="U133" i="7"/>
  <c r="U295" i="7"/>
  <c r="U55" i="7"/>
  <c r="U141" i="7"/>
  <c r="U299" i="7"/>
  <c r="U301" i="7"/>
  <c r="U142" i="7"/>
  <c r="U303" i="7"/>
  <c r="U304" i="7"/>
  <c r="U306" i="7"/>
  <c r="U307" i="7"/>
  <c r="U308" i="7"/>
  <c r="U310" i="7"/>
  <c r="U114" i="7"/>
  <c r="U313" i="7"/>
  <c r="U314" i="7"/>
  <c r="U129" i="7"/>
  <c r="U317" i="7"/>
  <c r="U319" i="7"/>
  <c r="U90" i="7"/>
  <c r="U322" i="7"/>
  <c r="U324" i="7"/>
  <c r="U326" i="7"/>
  <c r="U67" i="7"/>
  <c r="U72" i="7"/>
  <c r="U79" i="7"/>
  <c r="U82" i="7"/>
  <c r="U88" i="7"/>
  <c r="U92" i="7"/>
  <c r="U95" i="7"/>
  <c r="U100" i="7"/>
  <c r="U99" i="7"/>
  <c r="U125" i="7"/>
  <c r="U140" i="7"/>
  <c r="U327" i="7"/>
  <c r="U329" i="7"/>
  <c r="U331" i="7"/>
  <c r="U333" i="7"/>
  <c r="U335" i="7"/>
  <c r="U337" i="7"/>
  <c r="U339" i="7"/>
  <c r="U341" i="7"/>
  <c r="U343" i="7"/>
  <c r="U345" i="7"/>
  <c r="U347" i="7"/>
  <c r="U349" i="7"/>
  <c r="U351" i="7"/>
  <c r="U353" i="7"/>
  <c r="U355" i="7"/>
  <c r="U357" i="7"/>
  <c r="U359" i="7"/>
  <c r="U361" i="7"/>
  <c r="U363" i="7"/>
  <c r="U365" i="7"/>
  <c r="U367" i="7"/>
  <c r="U369" i="7"/>
  <c r="U371" i="7"/>
  <c r="U373" i="7"/>
  <c r="U375" i="7"/>
  <c r="U377" i="7"/>
  <c r="U379" i="7"/>
  <c r="U381" i="7"/>
  <c r="U383" i="7"/>
  <c r="U385" i="7"/>
  <c r="U387" i="7"/>
  <c r="U389" i="7"/>
  <c r="U391" i="7"/>
  <c r="U393" i="7"/>
  <c r="U395" i="7"/>
  <c r="U397" i="7"/>
  <c r="U399" i="7"/>
  <c r="U401" i="7"/>
  <c r="U403" i="7"/>
  <c r="U405" i="7"/>
  <c r="U407" i="7"/>
  <c r="U409" i="7"/>
  <c r="U411" i="7"/>
  <c r="U413" i="7"/>
  <c r="U415" i="7"/>
  <c r="U417" i="7"/>
  <c r="U419" i="7"/>
  <c r="U421" i="7"/>
  <c r="U423" i="7"/>
  <c r="U425" i="7"/>
  <c r="U427" i="7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AB21" i="1" l="1"/>
  <c r="Y46" i="6"/>
  <c r="Y41" i="6"/>
  <c r="Y35" i="6"/>
  <c r="Y44" i="6"/>
  <c r="Y32" i="6"/>
  <c r="Y22" i="6"/>
  <c r="Y43" i="6"/>
  <c r="Y36" i="6"/>
  <c r="Y21" i="6"/>
  <c r="Y38" i="6"/>
  <c r="Y31" i="6"/>
  <c r="Y39" i="6"/>
  <c r="Y37" i="6"/>
  <c r="Y45" i="6"/>
  <c r="Y33" i="6"/>
  <c r="Y23" i="6"/>
  <c r="Y34" i="6"/>
  <c r="Y40" i="6"/>
  <c r="Y24" i="6"/>
  <c r="Y27" i="6"/>
  <c r="Y20" i="6"/>
  <c r="Y28" i="6"/>
  <c r="Y12" i="6"/>
  <c r="Y30" i="6"/>
  <c r="Y10" i="6"/>
  <c r="Y18" i="6"/>
  <c r="Y19" i="6"/>
  <c r="Y5" i="6"/>
  <c r="Y26" i="6"/>
  <c r="Y14" i="6"/>
  <c r="Y11" i="6"/>
  <c r="Y15" i="6"/>
  <c r="Y16" i="6"/>
  <c r="Y13" i="6"/>
  <c r="Y8" i="6"/>
  <c r="Y9" i="6"/>
  <c r="Y7" i="6"/>
  <c r="Y2" i="6"/>
  <c r="U34" i="6"/>
  <c r="V34" i="6" s="1"/>
  <c r="W34" i="6" s="1"/>
  <c r="U27" i="6"/>
  <c r="V27" i="6" s="1"/>
  <c r="W27" i="6" s="1"/>
  <c r="U12" i="6"/>
  <c r="V12" i="6" s="1"/>
  <c r="W12" i="6" s="1"/>
  <c r="U18" i="6"/>
  <c r="V18" i="6" s="1"/>
  <c r="W18" i="6" s="1"/>
  <c r="U11" i="6"/>
  <c r="V11" i="6" s="1"/>
  <c r="W11" i="6" s="1"/>
  <c r="U15" i="6"/>
  <c r="V15" i="6" s="1"/>
  <c r="W15" i="6" s="1"/>
  <c r="U16" i="6"/>
  <c r="V16" i="6" s="1"/>
  <c r="W16" i="6" s="1"/>
  <c r="U13" i="6"/>
  <c r="V13" i="6" s="1"/>
  <c r="W13" i="6" s="1"/>
  <c r="U8" i="6"/>
  <c r="V8" i="6" s="1"/>
  <c r="W8" i="6" s="1"/>
  <c r="U9" i="6"/>
  <c r="V9" i="6" s="1"/>
  <c r="W9" i="6" s="1"/>
  <c r="V7" i="6"/>
  <c r="W7" i="6" s="1"/>
  <c r="U2" i="6"/>
  <c r="V2" i="6" s="1"/>
  <c r="X271" i="4"/>
  <c r="Y271" i="4"/>
  <c r="Y715" i="4"/>
  <c r="X715" i="4"/>
  <c r="Y714" i="4"/>
  <c r="X714" i="4"/>
  <c r="Y713" i="4"/>
  <c r="X713" i="4"/>
  <c r="Y712" i="4"/>
  <c r="X712" i="4"/>
  <c r="Y711" i="4"/>
  <c r="X711" i="4"/>
  <c r="Y710" i="4"/>
  <c r="X710" i="4"/>
  <c r="Y709" i="4"/>
  <c r="X709" i="4"/>
  <c r="Y708" i="4"/>
  <c r="X708" i="4"/>
  <c r="Y707" i="4"/>
  <c r="X707" i="4"/>
  <c r="Y706" i="4"/>
  <c r="X706" i="4"/>
  <c r="Y705" i="4"/>
  <c r="X705" i="4"/>
  <c r="Y704" i="4"/>
  <c r="X704" i="4"/>
  <c r="Y703" i="4"/>
  <c r="X703" i="4"/>
  <c r="Y702" i="4"/>
  <c r="X702" i="4"/>
  <c r="Y701" i="4"/>
  <c r="X701" i="4"/>
  <c r="Y700" i="4"/>
  <c r="X700" i="4"/>
  <c r="Y699" i="4"/>
  <c r="X699" i="4"/>
  <c r="Y698" i="4"/>
  <c r="X698" i="4"/>
  <c r="Y697" i="4"/>
  <c r="X697" i="4"/>
  <c r="Y696" i="4"/>
  <c r="X696" i="4"/>
  <c r="Y695" i="4"/>
  <c r="X695" i="4"/>
  <c r="Y694" i="4"/>
  <c r="X694" i="4"/>
  <c r="Y693" i="4"/>
  <c r="X693" i="4"/>
  <c r="Y692" i="4"/>
  <c r="X692" i="4"/>
  <c r="Y691" i="4"/>
  <c r="X691" i="4"/>
  <c r="Y690" i="4"/>
  <c r="X690" i="4"/>
  <c r="Y689" i="4"/>
  <c r="X689" i="4"/>
  <c r="Y688" i="4"/>
  <c r="X688" i="4"/>
  <c r="Y687" i="4"/>
  <c r="X687" i="4"/>
  <c r="Y686" i="4"/>
  <c r="X686" i="4"/>
  <c r="Y685" i="4"/>
  <c r="X685" i="4"/>
  <c r="Y684" i="4"/>
  <c r="X684" i="4"/>
  <c r="Y683" i="4"/>
  <c r="X683" i="4"/>
  <c r="Y682" i="4"/>
  <c r="X682" i="4"/>
  <c r="Y681" i="4"/>
  <c r="X681" i="4"/>
  <c r="Y680" i="4"/>
  <c r="X680" i="4"/>
  <c r="Y679" i="4"/>
  <c r="X679" i="4"/>
  <c r="Y678" i="4"/>
  <c r="X678" i="4"/>
  <c r="Y677" i="4"/>
  <c r="X677" i="4"/>
  <c r="Y676" i="4"/>
  <c r="X676" i="4"/>
  <c r="Y675" i="4"/>
  <c r="X675" i="4"/>
  <c r="Y674" i="4"/>
  <c r="X674" i="4"/>
  <c r="Y673" i="4"/>
  <c r="X673" i="4"/>
  <c r="Y672" i="4"/>
  <c r="X672" i="4"/>
  <c r="Y671" i="4"/>
  <c r="X671" i="4"/>
  <c r="Y670" i="4"/>
  <c r="X670" i="4"/>
  <c r="Y669" i="4"/>
  <c r="X669" i="4"/>
  <c r="Y668" i="4"/>
  <c r="X668" i="4"/>
  <c r="Y667" i="4"/>
  <c r="X667" i="4"/>
  <c r="Y666" i="4"/>
  <c r="X666" i="4"/>
  <c r="Y665" i="4"/>
  <c r="X665" i="4"/>
  <c r="Y664" i="4"/>
  <c r="X664" i="4"/>
  <c r="Y663" i="4"/>
  <c r="X663" i="4"/>
  <c r="Y662" i="4"/>
  <c r="X662" i="4"/>
  <c r="Y661" i="4"/>
  <c r="X661" i="4"/>
  <c r="Y660" i="4"/>
  <c r="X660" i="4"/>
  <c r="Y659" i="4"/>
  <c r="X659" i="4"/>
  <c r="Y658" i="4"/>
  <c r="X658" i="4"/>
  <c r="Y657" i="4"/>
  <c r="X657" i="4"/>
  <c r="Y656" i="4"/>
  <c r="X656" i="4"/>
  <c r="Y655" i="4"/>
  <c r="X655" i="4"/>
  <c r="Y654" i="4"/>
  <c r="X654" i="4"/>
  <c r="Y653" i="4"/>
  <c r="X653" i="4"/>
  <c r="Y652" i="4"/>
  <c r="X652" i="4"/>
  <c r="Y651" i="4"/>
  <c r="X651" i="4"/>
  <c r="Y650" i="4"/>
  <c r="X650" i="4"/>
  <c r="Y649" i="4"/>
  <c r="X649" i="4"/>
  <c r="Y648" i="4"/>
  <c r="X648" i="4"/>
  <c r="Y647" i="4"/>
  <c r="X647" i="4"/>
  <c r="Y646" i="4"/>
  <c r="X646" i="4"/>
  <c r="Y645" i="4"/>
  <c r="X645" i="4"/>
  <c r="Y644" i="4"/>
  <c r="X644" i="4"/>
  <c r="Y643" i="4"/>
  <c r="X643" i="4"/>
  <c r="Y642" i="4"/>
  <c r="X642" i="4"/>
  <c r="Y641" i="4"/>
  <c r="X641" i="4"/>
  <c r="Y640" i="4"/>
  <c r="X640" i="4"/>
  <c r="Y639" i="4"/>
  <c r="X639" i="4"/>
  <c r="Y638" i="4"/>
  <c r="X638" i="4"/>
  <c r="Y637" i="4"/>
  <c r="X637" i="4"/>
  <c r="Y636" i="4"/>
  <c r="X636" i="4"/>
  <c r="Y635" i="4"/>
  <c r="X635" i="4"/>
  <c r="Y634" i="4"/>
  <c r="X634" i="4"/>
  <c r="Y633" i="4"/>
  <c r="X633" i="4"/>
  <c r="Y632" i="4"/>
  <c r="X632" i="4"/>
  <c r="Y631" i="4"/>
  <c r="X631" i="4"/>
  <c r="Y630" i="4"/>
  <c r="X630" i="4"/>
  <c r="Y629" i="4"/>
  <c r="X629" i="4"/>
  <c r="Y628" i="4"/>
  <c r="X628" i="4"/>
  <c r="Y627" i="4"/>
  <c r="X627" i="4"/>
  <c r="Y626" i="4"/>
  <c r="X626" i="4"/>
  <c r="Y625" i="4"/>
  <c r="X625" i="4"/>
  <c r="Y624" i="4"/>
  <c r="X624" i="4"/>
  <c r="Y623" i="4"/>
  <c r="X623" i="4"/>
  <c r="Y622" i="4"/>
  <c r="X622" i="4"/>
  <c r="Y621" i="4"/>
  <c r="X621" i="4"/>
  <c r="Y620" i="4"/>
  <c r="X620" i="4"/>
  <c r="Y619" i="4"/>
  <c r="X619" i="4"/>
  <c r="Y618" i="4"/>
  <c r="X618" i="4"/>
  <c r="Y617" i="4"/>
  <c r="X617" i="4"/>
  <c r="Y616" i="4"/>
  <c r="X616" i="4"/>
  <c r="Y615" i="4"/>
  <c r="X615" i="4"/>
  <c r="Y614" i="4"/>
  <c r="X614" i="4"/>
  <c r="Y613" i="4"/>
  <c r="X613" i="4"/>
  <c r="Y612" i="4"/>
  <c r="X612" i="4"/>
  <c r="Y611" i="4"/>
  <c r="X611" i="4"/>
  <c r="Y610" i="4"/>
  <c r="X610" i="4"/>
  <c r="Y609" i="4"/>
  <c r="X609" i="4"/>
  <c r="Y608" i="4"/>
  <c r="X608" i="4"/>
  <c r="Y607" i="4"/>
  <c r="X607" i="4"/>
  <c r="Y606" i="4"/>
  <c r="X606" i="4"/>
  <c r="Y605" i="4"/>
  <c r="X605" i="4"/>
  <c r="Y604" i="4"/>
  <c r="X604" i="4"/>
  <c r="Y603" i="4"/>
  <c r="X603" i="4"/>
  <c r="Y602" i="4"/>
  <c r="X602" i="4"/>
  <c r="Y601" i="4"/>
  <c r="X601" i="4"/>
  <c r="Y600" i="4"/>
  <c r="X600" i="4"/>
  <c r="Y599" i="4"/>
  <c r="X599" i="4"/>
  <c r="Y598" i="4"/>
  <c r="X598" i="4"/>
  <c r="Y597" i="4"/>
  <c r="X597" i="4"/>
  <c r="Y596" i="4"/>
  <c r="X596" i="4"/>
  <c r="Y595" i="4"/>
  <c r="X595" i="4"/>
  <c r="Y594" i="4"/>
  <c r="X594" i="4"/>
  <c r="Y593" i="4"/>
  <c r="X593" i="4"/>
  <c r="Y592" i="4"/>
  <c r="X592" i="4"/>
  <c r="Y591" i="4"/>
  <c r="X591" i="4"/>
  <c r="Y590" i="4"/>
  <c r="X590" i="4"/>
  <c r="Y589" i="4"/>
  <c r="X589" i="4"/>
  <c r="Y588" i="4"/>
  <c r="X588" i="4"/>
  <c r="Y587" i="4"/>
  <c r="X587" i="4"/>
  <c r="Y586" i="4"/>
  <c r="X586" i="4"/>
  <c r="Y585" i="4"/>
  <c r="X585" i="4"/>
  <c r="Y584" i="4"/>
  <c r="X584" i="4"/>
  <c r="Y583" i="4"/>
  <c r="X583" i="4"/>
  <c r="Y582" i="4"/>
  <c r="X582" i="4"/>
  <c r="Y581" i="4"/>
  <c r="X581" i="4"/>
  <c r="Y580" i="4"/>
  <c r="X580" i="4"/>
  <c r="Y579" i="4"/>
  <c r="X579" i="4"/>
  <c r="Y578" i="4"/>
  <c r="X578" i="4"/>
  <c r="Y577" i="4"/>
  <c r="X577" i="4"/>
  <c r="Y576" i="4"/>
  <c r="X576" i="4"/>
  <c r="Y575" i="4"/>
  <c r="X575" i="4"/>
  <c r="Y574" i="4"/>
  <c r="X574" i="4"/>
  <c r="Y573" i="4"/>
  <c r="X573" i="4"/>
  <c r="Y572" i="4"/>
  <c r="X572" i="4"/>
  <c r="Y571" i="4"/>
  <c r="X571" i="4"/>
  <c r="Y570" i="4"/>
  <c r="X570" i="4"/>
  <c r="Y569" i="4"/>
  <c r="X569" i="4"/>
  <c r="Y568" i="4"/>
  <c r="X568" i="4"/>
  <c r="Y567" i="4"/>
  <c r="X567" i="4"/>
  <c r="Y566" i="4"/>
  <c r="X566" i="4"/>
  <c r="Y565" i="4"/>
  <c r="X565" i="4"/>
  <c r="Y564" i="4"/>
  <c r="X564" i="4"/>
  <c r="Y563" i="4"/>
  <c r="X563" i="4"/>
  <c r="Y562" i="4"/>
  <c r="X562" i="4"/>
  <c r="Y561" i="4"/>
  <c r="X561" i="4"/>
  <c r="Y560" i="4"/>
  <c r="X560" i="4"/>
  <c r="Y559" i="4"/>
  <c r="X559" i="4"/>
  <c r="Y558" i="4"/>
  <c r="X558" i="4"/>
  <c r="Y557" i="4"/>
  <c r="X557" i="4"/>
  <c r="Y556" i="4"/>
  <c r="X556" i="4"/>
  <c r="Y555" i="4"/>
  <c r="X555" i="4"/>
  <c r="Y554" i="4"/>
  <c r="X554" i="4"/>
  <c r="Y553" i="4"/>
  <c r="X553" i="4"/>
  <c r="Y552" i="4"/>
  <c r="X552" i="4"/>
  <c r="Y551" i="4"/>
  <c r="X551" i="4"/>
  <c r="Y550" i="4"/>
  <c r="X550" i="4"/>
  <c r="Y549" i="4"/>
  <c r="X549" i="4"/>
  <c r="Y548" i="4"/>
  <c r="X548" i="4"/>
  <c r="Y547" i="4"/>
  <c r="X547" i="4"/>
  <c r="Y546" i="4"/>
  <c r="X546" i="4"/>
  <c r="Y545" i="4"/>
  <c r="X545" i="4"/>
  <c r="Y544" i="4"/>
  <c r="X544" i="4"/>
  <c r="Y543" i="4"/>
  <c r="X543" i="4"/>
  <c r="Y542" i="4"/>
  <c r="X542" i="4"/>
  <c r="Y541" i="4"/>
  <c r="X541" i="4"/>
  <c r="Y540" i="4"/>
  <c r="X540" i="4"/>
  <c r="Y539" i="4"/>
  <c r="X539" i="4"/>
  <c r="Y538" i="4"/>
  <c r="X538" i="4"/>
  <c r="Y537" i="4"/>
  <c r="X537" i="4"/>
  <c r="Y536" i="4"/>
  <c r="X536" i="4"/>
  <c r="Y535" i="4"/>
  <c r="X535" i="4"/>
  <c r="Y534" i="4"/>
  <c r="X534" i="4"/>
  <c r="Y533" i="4"/>
  <c r="X533" i="4"/>
  <c r="Y532" i="4"/>
  <c r="X532" i="4"/>
  <c r="Y531" i="4"/>
  <c r="X531" i="4"/>
  <c r="Y530" i="4"/>
  <c r="X530" i="4"/>
  <c r="Y529" i="4"/>
  <c r="X529" i="4"/>
  <c r="Y528" i="4"/>
  <c r="X528" i="4"/>
  <c r="Y527" i="4"/>
  <c r="X527" i="4"/>
  <c r="Y526" i="4"/>
  <c r="X526" i="4"/>
  <c r="Y525" i="4"/>
  <c r="X525" i="4"/>
  <c r="Y524" i="4"/>
  <c r="X524" i="4"/>
  <c r="Y523" i="4"/>
  <c r="X523" i="4"/>
  <c r="Y522" i="4"/>
  <c r="X522" i="4"/>
  <c r="Y521" i="4"/>
  <c r="X521" i="4"/>
  <c r="Y520" i="4"/>
  <c r="X520" i="4"/>
  <c r="Y519" i="4"/>
  <c r="X519" i="4"/>
  <c r="Y518" i="4"/>
  <c r="X518" i="4"/>
  <c r="Y517" i="4"/>
  <c r="X517" i="4"/>
  <c r="Y516" i="4"/>
  <c r="X516" i="4"/>
  <c r="Y515" i="4"/>
  <c r="X515" i="4"/>
  <c r="Y514" i="4"/>
  <c r="X514" i="4"/>
  <c r="Y513" i="4"/>
  <c r="X513" i="4"/>
  <c r="Y512" i="4"/>
  <c r="X512" i="4"/>
  <c r="Y511" i="4"/>
  <c r="X511" i="4"/>
  <c r="Y510" i="4"/>
  <c r="X510" i="4"/>
  <c r="Y509" i="4"/>
  <c r="X509" i="4"/>
  <c r="Y508" i="4"/>
  <c r="X508" i="4"/>
  <c r="Y507" i="4"/>
  <c r="X507" i="4"/>
  <c r="Y506" i="4"/>
  <c r="X506" i="4"/>
  <c r="Y505" i="4"/>
  <c r="X505" i="4"/>
  <c r="Y504" i="4"/>
  <c r="X504" i="4"/>
  <c r="Y503" i="4"/>
  <c r="X503" i="4"/>
  <c r="Y502" i="4"/>
  <c r="X502" i="4"/>
  <c r="Y501" i="4"/>
  <c r="X501" i="4"/>
  <c r="Y500" i="4"/>
  <c r="X500" i="4"/>
  <c r="Y499" i="4"/>
  <c r="X499" i="4"/>
  <c r="Y498" i="4"/>
  <c r="X498" i="4"/>
  <c r="Y497" i="4"/>
  <c r="X497" i="4"/>
  <c r="Y496" i="4"/>
  <c r="X496" i="4"/>
  <c r="Y495" i="4"/>
  <c r="X495" i="4"/>
  <c r="Y494" i="4"/>
  <c r="X494" i="4"/>
  <c r="Y493" i="4"/>
  <c r="X493" i="4"/>
  <c r="Y492" i="4"/>
  <c r="X492" i="4"/>
  <c r="Y491" i="4"/>
  <c r="X491" i="4"/>
  <c r="Y490" i="4"/>
  <c r="X490" i="4"/>
  <c r="Y489" i="4"/>
  <c r="X489" i="4"/>
  <c r="Y488" i="4"/>
  <c r="X488" i="4"/>
  <c r="Y487" i="4"/>
  <c r="X487" i="4"/>
  <c r="Y486" i="4"/>
  <c r="X486" i="4"/>
  <c r="Y485" i="4"/>
  <c r="X485" i="4"/>
  <c r="Y484" i="4"/>
  <c r="X484" i="4"/>
  <c r="Y483" i="4"/>
  <c r="X483" i="4"/>
  <c r="Y482" i="4"/>
  <c r="X482" i="4"/>
  <c r="Y481" i="4"/>
  <c r="X481" i="4"/>
  <c r="Y480" i="4"/>
  <c r="X480" i="4"/>
  <c r="Y479" i="4"/>
  <c r="X479" i="4"/>
  <c r="Y478" i="4"/>
  <c r="X478" i="4"/>
  <c r="Y477" i="4"/>
  <c r="X477" i="4"/>
  <c r="Y476" i="4"/>
  <c r="X476" i="4"/>
  <c r="Y475" i="4"/>
  <c r="X475" i="4"/>
  <c r="Y474" i="4"/>
  <c r="X474" i="4"/>
  <c r="Y473" i="4"/>
  <c r="X473" i="4"/>
  <c r="Y472" i="4"/>
  <c r="X472" i="4"/>
  <c r="Y471" i="4"/>
  <c r="X471" i="4"/>
  <c r="Y470" i="4"/>
  <c r="X470" i="4"/>
  <c r="Y469" i="4"/>
  <c r="X469" i="4"/>
  <c r="Y468" i="4"/>
  <c r="X468" i="4"/>
  <c r="Y467" i="4"/>
  <c r="X467" i="4"/>
  <c r="Y466" i="4"/>
  <c r="X466" i="4"/>
  <c r="Y465" i="4"/>
  <c r="X465" i="4"/>
  <c r="Y464" i="4"/>
  <c r="X464" i="4"/>
  <c r="Y463" i="4"/>
  <c r="X463" i="4"/>
  <c r="Y462" i="4"/>
  <c r="X462" i="4"/>
  <c r="Y461" i="4"/>
  <c r="X461" i="4"/>
  <c r="Y460" i="4"/>
  <c r="X460" i="4"/>
  <c r="Y459" i="4"/>
  <c r="X459" i="4"/>
  <c r="Y458" i="4"/>
  <c r="X458" i="4"/>
  <c r="Y457" i="4"/>
  <c r="X457" i="4"/>
  <c r="Y456" i="4"/>
  <c r="X456" i="4"/>
  <c r="Y455" i="4"/>
  <c r="X455" i="4"/>
  <c r="Y454" i="4"/>
  <c r="X454" i="4"/>
  <c r="Y453" i="4"/>
  <c r="X453" i="4"/>
  <c r="Y452" i="4"/>
  <c r="X452" i="4"/>
  <c r="Y451" i="4"/>
  <c r="X451" i="4"/>
  <c r="Y450" i="4"/>
  <c r="X450" i="4"/>
  <c r="Y449" i="4"/>
  <c r="X449" i="4"/>
  <c r="Y448" i="4"/>
  <c r="X448" i="4"/>
  <c r="Y447" i="4"/>
  <c r="X447" i="4"/>
  <c r="Y446" i="4"/>
  <c r="X446" i="4"/>
  <c r="Y445" i="4"/>
  <c r="X445" i="4"/>
  <c r="Y444" i="4"/>
  <c r="X444" i="4"/>
  <c r="Y443" i="4"/>
  <c r="X443" i="4"/>
  <c r="Y442" i="4"/>
  <c r="X442" i="4"/>
  <c r="Y441" i="4"/>
  <c r="X441" i="4"/>
  <c r="Y440" i="4"/>
  <c r="X440" i="4"/>
  <c r="Y439" i="4"/>
  <c r="X439" i="4"/>
  <c r="Y438" i="4"/>
  <c r="X438" i="4"/>
  <c r="Y437" i="4"/>
  <c r="X437" i="4"/>
  <c r="Y436" i="4"/>
  <c r="X436" i="4"/>
  <c r="Y435" i="4"/>
  <c r="X435" i="4"/>
  <c r="Y434" i="4"/>
  <c r="X434" i="4"/>
  <c r="Y433" i="4"/>
  <c r="X433" i="4"/>
  <c r="Y432" i="4"/>
  <c r="X432" i="4"/>
  <c r="Y431" i="4"/>
  <c r="X431" i="4"/>
  <c r="Y430" i="4"/>
  <c r="X430" i="4"/>
  <c r="Y429" i="4"/>
  <c r="X429" i="4"/>
  <c r="Y428" i="4"/>
  <c r="X428" i="4"/>
  <c r="Y427" i="4"/>
  <c r="X427" i="4"/>
  <c r="Y426" i="4"/>
  <c r="X426" i="4"/>
  <c r="Y425" i="4"/>
  <c r="X425" i="4"/>
  <c r="Y424" i="4"/>
  <c r="X424" i="4"/>
  <c r="Y423" i="4"/>
  <c r="X423" i="4"/>
  <c r="Y422" i="4"/>
  <c r="X422" i="4"/>
  <c r="Y421" i="4"/>
  <c r="X421" i="4"/>
  <c r="Y420" i="4"/>
  <c r="X420" i="4"/>
  <c r="Y419" i="4"/>
  <c r="X419" i="4"/>
  <c r="Y418" i="4"/>
  <c r="X418" i="4"/>
  <c r="Y417" i="4"/>
  <c r="X417" i="4"/>
  <c r="Y416" i="4"/>
  <c r="X416" i="4"/>
  <c r="Y415" i="4"/>
  <c r="X415" i="4"/>
  <c r="Y414" i="4"/>
  <c r="X414" i="4"/>
  <c r="Y413" i="4"/>
  <c r="X413" i="4"/>
  <c r="Y412" i="4"/>
  <c r="X412" i="4"/>
  <c r="Y411" i="4"/>
  <c r="X411" i="4"/>
  <c r="Y410" i="4"/>
  <c r="X410" i="4"/>
  <c r="Y409" i="4"/>
  <c r="X409" i="4"/>
  <c r="Y408" i="4"/>
  <c r="X408" i="4"/>
  <c r="Y407" i="4"/>
  <c r="X407" i="4"/>
  <c r="Y406" i="4"/>
  <c r="X406" i="4"/>
  <c r="Y405" i="4"/>
  <c r="X405" i="4"/>
  <c r="Y404" i="4"/>
  <c r="X404" i="4"/>
  <c r="Y403" i="4"/>
  <c r="X403" i="4"/>
  <c r="Y402" i="4"/>
  <c r="X402" i="4"/>
  <c r="Y401" i="4"/>
  <c r="X401" i="4"/>
  <c r="Y400" i="4"/>
  <c r="X400" i="4"/>
  <c r="Y399" i="4"/>
  <c r="X399" i="4"/>
  <c r="Y398" i="4"/>
  <c r="X398" i="4"/>
  <c r="Y397" i="4"/>
  <c r="X397" i="4"/>
  <c r="Y396" i="4"/>
  <c r="X396" i="4"/>
  <c r="Y395" i="4"/>
  <c r="X395" i="4"/>
  <c r="Y394" i="4"/>
  <c r="X394" i="4"/>
  <c r="Y393" i="4"/>
  <c r="X393" i="4"/>
  <c r="Y392" i="4"/>
  <c r="X392" i="4"/>
  <c r="Y391" i="4"/>
  <c r="X391" i="4"/>
  <c r="Y390" i="4"/>
  <c r="X390" i="4"/>
  <c r="Y389" i="4"/>
  <c r="X389" i="4"/>
  <c r="Y388" i="4"/>
  <c r="X388" i="4"/>
  <c r="Y387" i="4"/>
  <c r="X387" i="4"/>
  <c r="Y386" i="4"/>
  <c r="X386" i="4"/>
  <c r="Y385" i="4"/>
  <c r="X385" i="4"/>
  <c r="Y384" i="4"/>
  <c r="X384" i="4"/>
  <c r="Y383" i="4"/>
  <c r="X383" i="4"/>
  <c r="Y382" i="4"/>
  <c r="X382" i="4"/>
  <c r="Y381" i="4"/>
  <c r="X381" i="4"/>
  <c r="Y380" i="4"/>
  <c r="X380" i="4"/>
  <c r="Y379" i="4"/>
  <c r="X379" i="4"/>
  <c r="Y378" i="4"/>
  <c r="X378" i="4"/>
  <c r="Y377" i="4"/>
  <c r="X377" i="4"/>
  <c r="Y376" i="4"/>
  <c r="X376" i="4"/>
  <c r="Y375" i="4"/>
  <c r="X375" i="4"/>
  <c r="Y374" i="4"/>
  <c r="X374" i="4"/>
  <c r="Y373" i="4"/>
  <c r="X373" i="4"/>
  <c r="Y372" i="4"/>
  <c r="X372" i="4"/>
  <c r="Y371" i="4"/>
  <c r="X371" i="4"/>
  <c r="Y370" i="4"/>
  <c r="X370" i="4"/>
  <c r="Y369" i="4"/>
  <c r="X369" i="4"/>
  <c r="Y368" i="4"/>
  <c r="X368" i="4"/>
  <c r="Y367" i="4"/>
  <c r="X367" i="4"/>
  <c r="Y366" i="4"/>
  <c r="X366" i="4"/>
  <c r="Y365" i="4"/>
  <c r="X365" i="4"/>
  <c r="Y364" i="4"/>
  <c r="X364" i="4"/>
  <c r="Y363" i="4"/>
  <c r="X363" i="4"/>
  <c r="Y362" i="4"/>
  <c r="X362" i="4"/>
  <c r="Y361" i="4"/>
  <c r="X361" i="4"/>
  <c r="Y360" i="4"/>
  <c r="X360" i="4"/>
  <c r="Y359" i="4"/>
  <c r="X359" i="4"/>
  <c r="Y358" i="4"/>
  <c r="X358" i="4"/>
  <c r="Y357" i="4"/>
  <c r="X357" i="4"/>
  <c r="Y356" i="4"/>
  <c r="X356" i="4"/>
  <c r="Y355" i="4"/>
  <c r="X355" i="4"/>
  <c r="Y354" i="4"/>
  <c r="X354" i="4"/>
  <c r="Y353" i="4"/>
  <c r="X353" i="4"/>
  <c r="Y352" i="4"/>
  <c r="X352" i="4"/>
  <c r="Y351" i="4"/>
  <c r="X351" i="4"/>
  <c r="Y350" i="4"/>
  <c r="X350" i="4"/>
  <c r="Y349" i="4"/>
  <c r="X349" i="4"/>
  <c r="Y348" i="4"/>
  <c r="X348" i="4"/>
  <c r="Y347" i="4"/>
  <c r="X347" i="4"/>
  <c r="Y346" i="4"/>
  <c r="X346" i="4"/>
  <c r="Y345" i="4"/>
  <c r="X345" i="4"/>
  <c r="Y344" i="4"/>
  <c r="X344" i="4"/>
  <c r="Y343" i="4"/>
  <c r="X343" i="4"/>
  <c r="Y342" i="4"/>
  <c r="X342" i="4"/>
  <c r="Y341" i="4"/>
  <c r="X341" i="4"/>
  <c r="Y340" i="4"/>
  <c r="X340" i="4"/>
  <c r="Y339" i="4"/>
  <c r="X339" i="4"/>
  <c r="Y338" i="4"/>
  <c r="X338" i="4"/>
  <c r="Y337" i="4"/>
  <c r="X337" i="4"/>
  <c r="Y336" i="4"/>
  <c r="X336" i="4"/>
  <c r="Y335" i="4"/>
  <c r="X335" i="4"/>
  <c r="Y334" i="4"/>
  <c r="X334" i="4"/>
  <c r="Y333" i="4"/>
  <c r="X333" i="4"/>
  <c r="Y332" i="4"/>
  <c r="X332" i="4"/>
  <c r="Y331" i="4"/>
  <c r="X331" i="4"/>
  <c r="Y330" i="4"/>
  <c r="X330" i="4"/>
  <c r="Y329" i="4"/>
  <c r="X329" i="4"/>
  <c r="Y328" i="4"/>
  <c r="X328" i="4"/>
  <c r="Y327" i="4"/>
  <c r="X327" i="4"/>
  <c r="Y326" i="4"/>
  <c r="X326" i="4"/>
  <c r="Y325" i="4"/>
  <c r="X325" i="4"/>
  <c r="Y324" i="4"/>
  <c r="X324" i="4"/>
  <c r="Y323" i="4"/>
  <c r="X323" i="4"/>
  <c r="Y322" i="4"/>
  <c r="X322" i="4"/>
  <c r="Y321" i="4"/>
  <c r="X321" i="4"/>
  <c r="Y320" i="4"/>
  <c r="X320" i="4"/>
  <c r="Y319" i="4"/>
  <c r="X319" i="4"/>
  <c r="Y318" i="4"/>
  <c r="X318" i="4"/>
  <c r="Y317" i="4"/>
  <c r="X317" i="4"/>
  <c r="Y316" i="4"/>
  <c r="X316" i="4"/>
  <c r="Y315" i="4"/>
  <c r="X315" i="4"/>
  <c r="Y314" i="4"/>
  <c r="X314" i="4"/>
  <c r="Y313" i="4"/>
  <c r="X313" i="4"/>
  <c r="Y312" i="4"/>
  <c r="X312" i="4"/>
  <c r="Y311" i="4"/>
  <c r="X311" i="4"/>
  <c r="Y310" i="4"/>
  <c r="X310" i="4"/>
  <c r="Y309" i="4"/>
  <c r="X309" i="4"/>
  <c r="Y308" i="4"/>
  <c r="X308" i="4"/>
  <c r="Y307" i="4"/>
  <c r="X307" i="4"/>
  <c r="Y306" i="4"/>
  <c r="X306" i="4"/>
  <c r="Y305" i="4"/>
  <c r="X305" i="4"/>
  <c r="Y304" i="4"/>
  <c r="X304" i="4"/>
  <c r="Y303" i="4"/>
  <c r="X303" i="4"/>
  <c r="Y302" i="4"/>
  <c r="X302" i="4"/>
  <c r="Y301" i="4"/>
  <c r="X301" i="4"/>
  <c r="Y300" i="4"/>
  <c r="X300" i="4"/>
  <c r="Y299" i="4"/>
  <c r="X299" i="4"/>
  <c r="Y298" i="4"/>
  <c r="X298" i="4"/>
  <c r="Y297" i="4"/>
  <c r="X297" i="4"/>
  <c r="Y296" i="4"/>
  <c r="X296" i="4"/>
  <c r="Y295" i="4"/>
  <c r="X295" i="4"/>
  <c r="Y294" i="4"/>
  <c r="X294" i="4"/>
  <c r="Y293" i="4"/>
  <c r="X293" i="4"/>
  <c r="Y292" i="4"/>
  <c r="X292" i="4"/>
  <c r="Y291" i="4"/>
  <c r="X291" i="4"/>
  <c r="Y290" i="4"/>
  <c r="X290" i="4"/>
  <c r="Y289" i="4"/>
  <c r="X289" i="4"/>
  <c r="Y288" i="4"/>
  <c r="X288" i="4"/>
  <c r="Y287" i="4"/>
  <c r="X287" i="4"/>
  <c r="Y286" i="4"/>
  <c r="X286" i="4"/>
  <c r="Y285" i="4"/>
  <c r="X285" i="4"/>
  <c r="Y284" i="4"/>
  <c r="X284" i="4"/>
  <c r="Y283" i="4"/>
  <c r="X283" i="4"/>
  <c r="Y282" i="4"/>
  <c r="X282" i="4"/>
  <c r="Y281" i="4"/>
  <c r="X281" i="4"/>
  <c r="Y280" i="4"/>
  <c r="X280" i="4"/>
  <c r="Y279" i="4"/>
  <c r="X279" i="4"/>
  <c r="Y278" i="4"/>
  <c r="X278" i="4"/>
  <c r="Y277" i="4"/>
  <c r="X277" i="4"/>
  <c r="Y276" i="4"/>
  <c r="X276" i="4"/>
  <c r="Y275" i="4"/>
  <c r="X275" i="4"/>
  <c r="Y274" i="4"/>
  <c r="X274" i="4"/>
  <c r="Y273" i="4"/>
  <c r="X273" i="4"/>
  <c r="Y272" i="4"/>
  <c r="X272" i="4"/>
  <c r="Y270" i="4"/>
  <c r="X270" i="4"/>
  <c r="Y269" i="4"/>
  <c r="X269" i="4"/>
  <c r="Y268" i="4"/>
  <c r="X268" i="4"/>
  <c r="Y267" i="4"/>
  <c r="X267" i="4"/>
  <c r="Y266" i="4"/>
  <c r="X266" i="4"/>
  <c r="Y265" i="4"/>
  <c r="X265" i="4"/>
  <c r="Y264" i="4"/>
  <c r="X264" i="4"/>
  <c r="Y263" i="4"/>
  <c r="X263" i="4"/>
  <c r="Y262" i="4"/>
  <c r="X262" i="4"/>
  <c r="Y261" i="4"/>
  <c r="X261" i="4"/>
  <c r="Y260" i="4"/>
  <c r="X260" i="4"/>
  <c r="Y259" i="4"/>
  <c r="X259" i="4"/>
  <c r="Y258" i="4"/>
  <c r="X258" i="4"/>
  <c r="Y257" i="4"/>
  <c r="X257" i="4"/>
  <c r="Y256" i="4"/>
  <c r="X256" i="4"/>
  <c r="Y255" i="4"/>
  <c r="X255" i="4"/>
  <c r="Y254" i="4"/>
  <c r="X254" i="4"/>
  <c r="Y253" i="4"/>
  <c r="X253" i="4"/>
  <c r="Y252" i="4"/>
  <c r="X252" i="4"/>
  <c r="Y251" i="4"/>
  <c r="X251" i="4"/>
  <c r="Y250" i="4"/>
  <c r="X250" i="4"/>
  <c r="Y249" i="4"/>
  <c r="X249" i="4"/>
  <c r="Y248" i="4"/>
  <c r="X248" i="4"/>
  <c r="Y247" i="4"/>
  <c r="X247" i="4"/>
  <c r="Y246" i="4"/>
  <c r="X246" i="4"/>
  <c r="Y245" i="4"/>
  <c r="X245" i="4"/>
  <c r="Y244" i="4"/>
  <c r="X244" i="4"/>
  <c r="Y243" i="4"/>
  <c r="X243" i="4"/>
  <c r="Y242" i="4"/>
  <c r="X242" i="4"/>
  <c r="Y241" i="4"/>
  <c r="X241" i="4"/>
  <c r="Y240" i="4"/>
  <c r="X240" i="4"/>
  <c r="Y239" i="4"/>
  <c r="X239" i="4"/>
  <c r="Y238" i="4"/>
  <c r="X238" i="4"/>
  <c r="Y237" i="4"/>
  <c r="X237" i="4"/>
  <c r="Y236" i="4"/>
  <c r="X236" i="4"/>
  <c r="Y235" i="4"/>
  <c r="X235" i="4"/>
  <c r="Y234" i="4"/>
  <c r="X234" i="4"/>
  <c r="Y233" i="4"/>
  <c r="X233" i="4"/>
  <c r="Y232" i="4"/>
  <c r="X232" i="4"/>
  <c r="Y231" i="4"/>
  <c r="X231" i="4"/>
  <c r="Y230" i="4"/>
  <c r="X230" i="4"/>
  <c r="Y229" i="4"/>
  <c r="X229" i="4"/>
  <c r="Y228" i="4"/>
  <c r="X228" i="4"/>
  <c r="Y227" i="4"/>
  <c r="X227" i="4"/>
  <c r="Y226" i="4"/>
  <c r="X226" i="4"/>
  <c r="Y225" i="4"/>
  <c r="X225" i="4"/>
  <c r="Y224" i="4"/>
  <c r="X224" i="4"/>
  <c r="Y223" i="4"/>
  <c r="X223" i="4"/>
  <c r="Y222" i="4"/>
  <c r="X222" i="4"/>
  <c r="Y221" i="4"/>
  <c r="X221" i="4"/>
  <c r="Y220" i="4"/>
  <c r="X220" i="4"/>
  <c r="Y219" i="4"/>
  <c r="X219" i="4"/>
  <c r="Y218" i="4"/>
  <c r="X218" i="4"/>
  <c r="Y217" i="4"/>
  <c r="X217" i="4"/>
  <c r="Y216" i="4"/>
  <c r="X216" i="4"/>
  <c r="Y215" i="4"/>
  <c r="X215" i="4"/>
  <c r="Y214" i="4"/>
  <c r="X214" i="4"/>
  <c r="Y213" i="4"/>
  <c r="X213" i="4"/>
  <c r="Y212" i="4"/>
  <c r="X212" i="4"/>
  <c r="Y211" i="4"/>
  <c r="X211" i="4"/>
  <c r="Y210" i="4"/>
  <c r="X210" i="4"/>
  <c r="Y209" i="4"/>
  <c r="X209" i="4"/>
  <c r="Y208" i="4"/>
  <c r="X208" i="4"/>
  <c r="Y207" i="4"/>
  <c r="X207" i="4"/>
  <c r="Y206" i="4"/>
  <c r="X206" i="4"/>
  <c r="Y205" i="4"/>
  <c r="X205" i="4"/>
  <c r="Y204" i="4"/>
  <c r="X204" i="4"/>
  <c r="Y203" i="4"/>
  <c r="X203" i="4"/>
  <c r="Y202" i="4"/>
  <c r="X202" i="4"/>
  <c r="Y201" i="4"/>
  <c r="X201" i="4"/>
  <c r="Y200" i="4"/>
  <c r="X200" i="4"/>
  <c r="Y199" i="4"/>
  <c r="X199" i="4"/>
  <c r="Y198" i="4"/>
  <c r="X198" i="4"/>
  <c r="Y197" i="4"/>
  <c r="X197" i="4"/>
  <c r="Y196" i="4"/>
  <c r="X196" i="4"/>
  <c r="Y195" i="4"/>
  <c r="X195" i="4"/>
  <c r="Y194" i="4"/>
  <c r="X194" i="4"/>
  <c r="Y193" i="4"/>
  <c r="X193" i="4"/>
  <c r="Y192" i="4"/>
  <c r="X192" i="4"/>
  <c r="Y191" i="4"/>
  <c r="X191" i="4"/>
  <c r="Y190" i="4"/>
  <c r="X190" i="4"/>
  <c r="Y189" i="4"/>
  <c r="X189" i="4"/>
  <c r="Y188" i="4"/>
  <c r="X188" i="4"/>
  <c r="Y187" i="4"/>
  <c r="X187" i="4"/>
  <c r="Y186" i="4"/>
  <c r="X186" i="4"/>
  <c r="Y185" i="4"/>
  <c r="X185" i="4"/>
  <c r="Y184" i="4"/>
  <c r="X184" i="4"/>
  <c r="Y183" i="4"/>
  <c r="X183" i="4"/>
  <c r="Y182" i="4"/>
  <c r="X182" i="4"/>
  <c r="Y181" i="4"/>
  <c r="X181" i="4"/>
  <c r="Y180" i="4"/>
  <c r="X180" i="4"/>
  <c r="Y179" i="4"/>
  <c r="X179" i="4"/>
  <c r="Y178" i="4"/>
  <c r="X178" i="4"/>
  <c r="Y177" i="4"/>
  <c r="X177" i="4"/>
  <c r="Y176" i="4"/>
  <c r="X176" i="4"/>
  <c r="Y175" i="4"/>
  <c r="X175" i="4"/>
  <c r="Y174" i="4"/>
  <c r="X174" i="4"/>
  <c r="Y173" i="4"/>
  <c r="X173" i="4"/>
  <c r="Y172" i="4"/>
  <c r="X172" i="4"/>
  <c r="Y171" i="4"/>
  <c r="X171" i="4"/>
  <c r="Y170" i="4"/>
  <c r="X170" i="4"/>
  <c r="Y169" i="4"/>
  <c r="X169" i="4"/>
  <c r="Y168" i="4"/>
  <c r="X168" i="4"/>
  <c r="Y167" i="4"/>
  <c r="X167" i="4"/>
  <c r="Y166" i="4"/>
  <c r="X166" i="4"/>
  <c r="Y165" i="4"/>
  <c r="X165" i="4"/>
  <c r="Y164" i="4"/>
  <c r="X164" i="4"/>
  <c r="Y163" i="4"/>
  <c r="X163" i="4"/>
  <c r="Y162" i="4"/>
  <c r="X162" i="4"/>
  <c r="Y161" i="4"/>
  <c r="X161" i="4"/>
  <c r="Y160" i="4"/>
  <c r="X160" i="4"/>
  <c r="Y159" i="4"/>
  <c r="X159" i="4"/>
  <c r="Y158" i="4"/>
  <c r="X158" i="4"/>
  <c r="Y157" i="4"/>
  <c r="X157" i="4"/>
  <c r="Y156" i="4"/>
  <c r="X156" i="4"/>
  <c r="Y155" i="4"/>
  <c r="X155" i="4"/>
  <c r="Y154" i="4"/>
  <c r="X154" i="4"/>
  <c r="Y153" i="4"/>
  <c r="X153" i="4"/>
  <c r="Y152" i="4"/>
  <c r="X152" i="4"/>
  <c r="Y151" i="4"/>
  <c r="X151" i="4"/>
  <c r="Y150" i="4"/>
  <c r="X150" i="4"/>
  <c r="Y149" i="4"/>
  <c r="X149" i="4"/>
  <c r="Y148" i="4"/>
  <c r="X148" i="4"/>
  <c r="Y147" i="4"/>
  <c r="X147" i="4"/>
  <c r="Y146" i="4"/>
  <c r="X146" i="4"/>
  <c r="Y145" i="4"/>
  <c r="X145" i="4"/>
  <c r="Y144" i="4"/>
  <c r="X144" i="4"/>
  <c r="Y143" i="4"/>
  <c r="X143" i="4"/>
  <c r="Y142" i="4"/>
  <c r="X142" i="4"/>
  <c r="Y141" i="4"/>
  <c r="X141" i="4"/>
  <c r="Y140" i="4"/>
  <c r="X140" i="4"/>
  <c r="Y139" i="4"/>
  <c r="X139" i="4"/>
  <c r="Y138" i="4"/>
  <c r="X138" i="4"/>
  <c r="Y137" i="4"/>
  <c r="X137" i="4"/>
  <c r="Y136" i="4"/>
  <c r="X136" i="4"/>
  <c r="Y135" i="4"/>
  <c r="X135" i="4"/>
  <c r="Y134" i="4"/>
  <c r="X134" i="4"/>
  <c r="Y133" i="4"/>
  <c r="X133" i="4"/>
  <c r="Y132" i="4"/>
  <c r="X132" i="4"/>
  <c r="Y131" i="4"/>
  <c r="X131" i="4"/>
  <c r="Y130" i="4"/>
  <c r="X130" i="4"/>
  <c r="Y129" i="4"/>
  <c r="X129" i="4"/>
  <c r="Y128" i="4"/>
  <c r="X128" i="4"/>
  <c r="Y127" i="4"/>
  <c r="X127" i="4"/>
  <c r="Y126" i="4"/>
  <c r="X126" i="4"/>
  <c r="Y125" i="4"/>
  <c r="X125" i="4"/>
  <c r="Y124" i="4"/>
  <c r="X124" i="4"/>
  <c r="Y123" i="4"/>
  <c r="X123" i="4"/>
  <c r="Y122" i="4"/>
  <c r="X122" i="4"/>
  <c r="Y121" i="4"/>
  <c r="X121" i="4"/>
  <c r="Y120" i="4"/>
  <c r="X120" i="4"/>
  <c r="Y119" i="4"/>
  <c r="X119" i="4"/>
  <c r="Y118" i="4"/>
  <c r="X118" i="4"/>
  <c r="Y117" i="4"/>
  <c r="X117" i="4"/>
  <c r="Y116" i="4"/>
  <c r="X116" i="4"/>
  <c r="Y115" i="4"/>
  <c r="X115" i="4"/>
  <c r="Y114" i="4"/>
  <c r="X114" i="4"/>
  <c r="Y113" i="4"/>
  <c r="X113" i="4"/>
  <c r="Y112" i="4"/>
  <c r="X112" i="4"/>
  <c r="Y111" i="4"/>
  <c r="X111" i="4"/>
  <c r="Y110" i="4"/>
  <c r="X110" i="4"/>
  <c r="Y109" i="4"/>
  <c r="X109" i="4"/>
  <c r="Y108" i="4"/>
  <c r="X108" i="4"/>
  <c r="Y107" i="4"/>
  <c r="X107" i="4"/>
  <c r="Y106" i="4"/>
  <c r="X106" i="4"/>
  <c r="Y105" i="4"/>
  <c r="X105" i="4"/>
  <c r="Y104" i="4"/>
  <c r="X104" i="4"/>
  <c r="Y103" i="4"/>
  <c r="X103" i="4"/>
  <c r="Y102" i="4"/>
  <c r="X102" i="4"/>
  <c r="Y101" i="4"/>
  <c r="X101" i="4"/>
  <c r="Y100" i="4"/>
  <c r="X100" i="4"/>
  <c r="Y99" i="4"/>
  <c r="X99" i="4"/>
  <c r="Y98" i="4"/>
  <c r="X98" i="4"/>
  <c r="Y97" i="4"/>
  <c r="X97" i="4"/>
  <c r="Y96" i="4"/>
  <c r="X96" i="4"/>
  <c r="Y95" i="4"/>
  <c r="X95" i="4"/>
  <c r="Y94" i="4"/>
  <c r="X94" i="4"/>
  <c r="Y93" i="4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6" i="4"/>
  <c r="X86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Y14" i="4"/>
  <c r="X14" i="4"/>
  <c r="Y13" i="4"/>
  <c r="X13" i="4"/>
  <c r="Y12" i="4"/>
  <c r="X12" i="4"/>
  <c r="Y11" i="4"/>
  <c r="X11" i="4"/>
  <c r="Y10" i="4"/>
  <c r="X10" i="4"/>
  <c r="Y9" i="4"/>
  <c r="X9" i="4"/>
  <c r="Y8" i="4"/>
  <c r="X8" i="4"/>
  <c r="Y7" i="4"/>
  <c r="X7" i="4"/>
  <c r="Y6" i="4"/>
  <c r="X6" i="4"/>
  <c r="Y5" i="4"/>
  <c r="X5" i="4"/>
  <c r="Y4" i="4"/>
  <c r="X4" i="4"/>
  <c r="Y3" i="4"/>
  <c r="X3" i="4"/>
  <c r="Y2" i="4"/>
  <c r="X2" i="4"/>
  <c r="X717" i="3"/>
  <c r="W717" i="3"/>
  <c r="X716" i="3"/>
  <c r="W716" i="3"/>
  <c r="X715" i="3"/>
  <c r="W715" i="3"/>
  <c r="X714" i="3"/>
  <c r="W714" i="3"/>
  <c r="X713" i="3"/>
  <c r="W713" i="3"/>
  <c r="X712" i="3"/>
  <c r="W712" i="3"/>
  <c r="X711" i="3"/>
  <c r="W711" i="3"/>
  <c r="X710" i="3"/>
  <c r="W710" i="3"/>
  <c r="X709" i="3"/>
  <c r="W709" i="3"/>
  <c r="X708" i="3"/>
  <c r="W708" i="3"/>
  <c r="X707" i="3"/>
  <c r="W707" i="3"/>
  <c r="X706" i="3"/>
  <c r="W706" i="3"/>
  <c r="X705" i="3"/>
  <c r="W705" i="3"/>
  <c r="X704" i="3"/>
  <c r="W704" i="3"/>
  <c r="X703" i="3"/>
  <c r="W703" i="3"/>
  <c r="X702" i="3"/>
  <c r="W702" i="3"/>
  <c r="X701" i="3"/>
  <c r="W701" i="3"/>
  <c r="X700" i="3"/>
  <c r="W700" i="3"/>
  <c r="X699" i="3"/>
  <c r="W699" i="3"/>
  <c r="X698" i="3"/>
  <c r="W698" i="3"/>
  <c r="X697" i="3"/>
  <c r="W697" i="3"/>
  <c r="X696" i="3"/>
  <c r="W696" i="3"/>
  <c r="X695" i="3"/>
  <c r="W695" i="3"/>
  <c r="X694" i="3"/>
  <c r="W694" i="3"/>
  <c r="X693" i="3"/>
  <c r="W693" i="3"/>
  <c r="X692" i="3"/>
  <c r="W692" i="3"/>
  <c r="X691" i="3"/>
  <c r="W691" i="3"/>
  <c r="X690" i="3"/>
  <c r="W690" i="3"/>
  <c r="X689" i="3"/>
  <c r="W689" i="3"/>
  <c r="X688" i="3"/>
  <c r="W688" i="3"/>
  <c r="X687" i="3"/>
  <c r="W687" i="3"/>
  <c r="X686" i="3"/>
  <c r="W686" i="3"/>
  <c r="X685" i="3"/>
  <c r="W685" i="3"/>
  <c r="X684" i="3"/>
  <c r="W684" i="3"/>
  <c r="X683" i="3"/>
  <c r="W683" i="3"/>
  <c r="X682" i="3"/>
  <c r="W682" i="3"/>
  <c r="X681" i="3"/>
  <c r="W681" i="3"/>
  <c r="X680" i="3"/>
  <c r="W680" i="3"/>
  <c r="X679" i="3"/>
  <c r="W679" i="3"/>
  <c r="X678" i="3"/>
  <c r="W678" i="3"/>
  <c r="X677" i="3"/>
  <c r="W677" i="3"/>
  <c r="X676" i="3"/>
  <c r="W676" i="3"/>
  <c r="X675" i="3"/>
  <c r="W675" i="3"/>
  <c r="X674" i="3"/>
  <c r="W674" i="3"/>
  <c r="X673" i="3"/>
  <c r="W673" i="3"/>
  <c r="X672" i="3"/>
  <c r="W672" i="3"/>
  <c r="X671" i="3"/>
  <c r="W671" i="3"/>
  <c r="X670" i="3"/>
  <c r="W670" i="3"/>
  <c r="X669" i="3"/>
  <c r="W669" i="3"/>
  <c r="X668" i="3"/>
  <c r="W668" i="3"/>
  <c r="X667" i="3"/>
  <c r="W667" i="3"/>
  <c r="X666" i="3"/>
  <c r="W666" i="3"/>
  <c r="X665" i="3"/>
  <c r="W665" i="3"/>
  <c r="X664" i="3"/>
  <c r="W664" i="3"/>
  <c r="X663" i="3"/>
  <c r="W663" i="3"/>
  <c r="X662" i="3"/>
  <c r="W662" i="3"/>
  <c r="X661" i="3"/>
  <c r="W661" i="3"/>
  <c r="X660" i="3"/>
  <c r="W660" i="3"/>
  <c r="X659" i="3"/>
  <c r="W659" i="3"/>
  <c r="X658" i="3"/>
  <c r="W658" i="3"/>
  <c r="X657" i="3"/>
  <c r="W657" i="3"/>
  <c r="X656" i="3"/>
  <c r="W656" i="3"/>
  <c r="X655" i="3"/>
  <c r="W655" i="3"/>
  <c r="X654" i="3"/>
  <c r="W654" i="3"/>
  <c r="X653" i="3"/>
  <c r="W653" i="3"/>
  <c r="X652" i="3"/>
  <c r="W652" i="3"/>
  <c r="X651" i="3"/>
  <c r="W651" i="3"/>
  <c r="X650" i="3"/>
  <c r="W650" i="3"/>
  <c r="X649" i="3"/>
  <c r="W649" i="3"/>
  <c r="X648" i="3"/>
  <c r="W648" i="3"/>
  <c r="X647" i="3"/>
  <c r="W647" i="3"/>
  <c r="X646" i="3"/>
  <c r="W646" i="3"/>
  <c r="X645" i="3"/>
  <c r="W645" i="3"/>
  <c r="X644" i="3"/>
  <c r="W644" i="3"/>
  <c r="X643" i="3"/>
  <c r="W643" i="3"/>
  <c r="X642" i="3"/>
  <c r="W642" i="3"/>
  <c r="X641" i="3"/>
  <c r="W641" i="3"/>
  <c r="X640" i="3"/>
  <c r="W640" i="3"/>
  <c r="X639" i="3"/>
  <c r="W639" i="3"/>
  <c r="X638" i="3"/>
  <c r="W638" i="3"/>
  <c r="X637" i="3"/>
  <c r="W637" i="3"/>
  <c r="X636" i="3"/>
  <c r="W636" i="3"/>
  <c r="X635" i="3"/>
  <c r="W635" i="3"/>
  <c r="X634" i="3"/>
  <c r="W634" i="3"/>
  <c r="X633" i="3"/>
  <c r="W633" i="3"/>
  <c r="X632" i="3"/>
  <c r="W632" i="3"/>
  <c r="X631" i="3"/>
  <c r="W631" i="3"/>
  <c r="X630" i="3"/>
  <c r="W630" i="3"/>
  <c r="X629" i="3"/>
  <c r="W629" i="3"/>
  <c r="X628" i="3"/>
  <c r="W628" i="3"/>
  <c r="X627" i="3"/>
  <c r="W627" i="3"/>
  <c r="X626" i="3"/>
  <c r="W626" i="3"/>
  <c r="X625" i="3"/>
  <c r="W625" i="3"/>
  <c r="X624" i="3"/>
  <c r="W624" i="3"/>
  <c r="X623" i="3"/>
  <c r="W623" i="3"/>
  <c r="X622" i="3"/>
  <c r="W622" i="3"/>
  <c r="X621" i="3"/>
  <c r="W621" i="3"/>
  <c r="X620" i="3"/>
  <c r="W620" i="3"/>
  <c r="X619" i="3"/>
  <c r="W619" i="3"/>
  <c r="X618" i="3"/>
  <c r="W618" i="3"/>
  <c r="X617" i="3"/>
  <c r="W617" i="3"/>
  <c r="X616" i="3"/>
  <c r="W616" i="3"/>
  <c r="X615" i="3"/>
  <c r="W615" i="3"/>
  <c r="X614" i="3"/>
  <c r="W614" i="3"/>
  <c r="X613" i="3"/>
  <c r="W613" i="3"/>
  <c r="X612" i="3"/>
  <c r="W612" i="3"/>
  <c r="X611" i="3"/>
  <c r="W611" i="3"/>
  <c r="X610" i="3"/>
  <c r="W610" i="3"/>
  <c r="X609" i="3"/>
  <c r="W609" i="3"/>
  <c r="X608" i="3"/>
  <c r="W608" i="3"/>
  <c r="X607" i="3"/>
  <c r="W607" i="3"/>
  <c r="X606" i="3"/>
  <c r="W606" i="3"/>
  <c r="X605" i="3"/>
  <c r="W605" i="3"/>
  <c r="X604" i="3"/>
  <c r="W604" i="3"/>
  <c r="X603" i="3"/>
  <c r="W603" i="3"/>
  <c r="X602" i="3"/>
  <c r="W602" i="3"/>
  <c r="X601" i="3"/>
  <c r="W601" i="3"/>
  <c r="X600" i="3"/>
  <c r="W600" i="3"/>
  <c r="X599" i="3"/>
  <c r="W599" i="3"/>
  <c r="X598" i="3"/>
  <c r="W598" i="3"/>
  <c r="X597" i="3"/>
  <c r="W597" i="3"/>
  <c r="X596" i="3"/>
  <c r="W596" i="3"/>
  <c r="X595" i="3"/>
  <c r="W595" i="3"/>
  <c r="X594" i="3"/>
  <c r="W594" i="3"/>
  <c r="X593" i="3"/>
  <c r="W593" i="3"/>
  <c r="X592" i="3"/>
  <c r="W592" i="3"/>
  <c r="X591" i="3"/>
  <c r="W591" i="3"/>
  <c r="X590" i="3"/>
  <c r="W590" i="3"/>
  <c r="X589" i="3"/>
  <c r="W589" i="3"/>
  <c r="X588" i="3"/>
  <c r="W588" i="3"/>
  <c r="X587" i="3"/>
  <c r="W587" i="3"/>
  <c r="X586" i="3"/>
  <c r="W586" i="3"/>
  <c r="X585" i="3"/>
  <c r="W585" i="3"/>
  <c r="X584" i="3"/>
  <c r="W584" i="3"/>
  <c r="X583" i="3"/>
  <c r="W583" i="3"/>
  <c r="X582" i="3"/>
  <c r="W582" i="3"/>
  <c r="X581" i="3"/>
  <c r="W581" i="3"/>
  <c r="X580" i="3"/>
  <c r="W580" i="3"/>
  <c r="X579" i="3"/>
  <c r="W579" i="3"/>
  <c r="X578" i="3"/>
  <c r="W578" i="3"/>
  <c r="X577" i="3"/>
  <c r="W577" i="3"/>
  <c r="X576" i="3"/>
  <c r="W576" i="3"/>
  <c r="X575" i="3"/>
  <c r="W575" i="3"/>
  <c r="X574" i="3"/>
  <c r="W574" i="3"/>
  <c r="X573" i="3"/>
  <c r="W573" i="3"/>
  <c r="X572" i="3"/>
  <c r="W572" i="3"/>
  <c r="X571" i="3"/>
  <c r="W571" i="3"/>
  <c r="X570" i="3"/>
  <c r="W570" i="3"/>
  <c r="X569" i="3"/>
  <c r="W569" i="3"/>
  <c r="X568" i="3"/>
  <c r="W568" i="3"/>
  <c r="X567" i="3"/>
  <c r="W567" i="3"/>
  <c r="X566" i="3"/>
  <c r="W566" i="3"/>
  <c r="X565" i="3"/>
  <c r="W565" i="3"/>
  <c r="X564" i="3"/>
  <c r="W564" i="3"/>
  <c r="X563" i="3"/>
  <c r="W563" i="3"/>
  <c r="X562" i="3"/>
  <c r="W562" i="3"/>
  <c r="X561" i="3"/>
  <c r="W561" i="3"/>
  <c r="X560" i="3"/>
  <c r="W560" i="3"/>
  <c r="X559" i="3"/>
  <c r="W559" i="3"/>
  <c r="X558" i="3"/>
  <c r="W558" i="3"/>
  <c r="X557" i="3"/>
  <c r="W557" i="3"/>
  <c r="X556" i="3"/>
  <c r="W556" i="3"/>
  <c r="X555" i="3"/>
  <c r="W555" i="3"/>
  <c r="X554" i="3"/>
  <c r="W554" i="3"/>
  <c r="X553" i="3"/>
  <c r="W553" i="3"/>
  <c r="X552" i="3"/>
  <c r="W552" i="3"/>
  <c r="X551" i="3"/>
  <c r="W551" i="3"/>
  <c r="X550" i="3"/>
  <c r="W550" i="3"/>
  <c r="X549" i="3"/>
  <c r="W549" i="3"/>
  <c r="X548" i="3"/>
  <c r="W548" i="3"/>
  <c r="X547" i="3"/>
  <c r="W547" i="3"/>
  <c r="X546" i="3"/>
  <c r="W546" i="3"/>
  <c r="X545" i="3"/>
  <c r="W545" i="3"/>
  <c r="X544" i="3"/>
  <c r="W544" i="3"/>
  <c r="X543" i="3"/>
  <c r="W543" i="3"/>
  <c r="X542" i="3"/>
  <c r="W542" i="3"/>
  <c r="X541" i="3"/>
  <c r="W541" i="3"/>
  <c r="X540" i="3"/>
  <c r="W540" i="3"/>
  <c r="X539" i="3"/>
  <c r="W539" i="3"/>
  <c r="X538" i="3"/>
  <c r="W538" i="3"/>
  <c r="X537" i="3"/>
  <c r="W537" i="3"/>
  <c r="X536" i="3"/>
  <c r="W536" i="3"/>
  <c r="X535" i="3"/>
  <c r="W535" i="3"/>
  <c r="X534" i="3"/>
  <c r="W534" i="3"/>
  <c r="X533" i="3"/>
  <c r="W533" i="3"/>
  <c r="X532" i="3"/>
  <c r="W532" i="3"/>
  <c r="X531" i="3"/>
  <c r="W531" i="3"/>
  <c r="X530" i="3"/>
  <c r="W530" i="3"/>
  <c r="X529" i="3"/>
  <c r="W529" i="3"/>
  <c r="X528" i="3"/>
  <c r="W528" i="3"/>
  <c r="X527" i="3"/>
  <c r="W527" i="3"/>
  <c r="X526" i="3"/>
  <c r="W526" i="3"/>
  <c r="X525" i="3"/>
  <c r="W525" i="3"/>
  <c r="X524" i="3"/>
  <c r="W524" i="3"/>
  <c r="X523" i="3"/>
  <c r="W523" i="3"/>
  <c r="X522" i="3"/>
  <c r="W522" i="3"/>
  <c r="X521" i="3"/>
  <c r="W521" i="3"/>
  <c r="X520" i="3"/>
  <c r="W520" i="3"/>
  <c r="X519" i="3"/>
  <c r="W519" i="3"/>
  <c r="X518" i="3"/>
  <c r="W518" i="3"/>
  <c r="X517" i="3"/>
  <c r="W517" i="3"/>
  <c r="X516" i="3"/>
  <c r="W516" i="3"/>
  <c r="X515" i="3"/>
  <c r="W515" i="3"/>
  <c r="X514" i="3"/>
  <c r="W514" i="3"/>
  <c r="X513" i="3"/>
  <c r="W513" i="3"/>
  <c r="X512" i="3"/>
  <c r="W512" i="3"/>
  <c r="X511" i="3"/>
  <c r="W511" i="3"/>
  <c r="X510" i="3"/>
  <c r="W510" i="3"/>
  <c r="X509" i="3"/>
  <c r="W509" i="3"/>
  <c r="X508" i="3"/>
  <c r="W508" i="3"/>
  <c r="X507" i="3"/>
  <c r="W507" i="3"/>
  <c r="X506" i="3"/>
  <c r="W506" i="3"/>
  <c r="X505" i="3"/>
  <c r="W505" i="3"/>
  <c r="X504" i="3"/>
  <c r="W504" i="3"/>
  <c r="X503" i="3"/>
  <c r="W503" i="3"/>
  <c r="X502" i="3"/>
  <c r="W502" i="3"/>
  <c r="X501" i="3"/>
  <c r="W501" i="3"/>
  <c r="X500" i="3"/>
  <c r="W500" i="3"/>
  <c r="X499" i="3"/>
  <c r="W499" i="3"/>
  <c r="X498" i="3"/>
  <c r="W498" i="3"/>
  <c r="X497" i="3"/>
  <c r="W497" i="3"/>
  <c r="X496" i="3"/>
  <c r="W496" i="3"/>
  <c r="X495" i="3"/>
  <c r="W495" i="3"/>
  <c r="X494" i="3"/>
  <c r="W494" i="3"/>
  <c r="X493" i="3"/>
  <c r="W493" i="3"/>
  <c r="X492" i="3"/>
  <c r="W492" i="3"/>
  <c r="X491" i="3"/>
  <c r="W491" i="3"/>
  <c r="X490" i="3"/>
  <c r="W490" i="3"/>
  <c r="X489" i="3"/>
  <c r="W489" i="3"/>
  <c r="X488" i="3"/>
  <c r="W488" i="3"/>
  <c r="X487" i="3"/>
  <c r="W487" i="3"/>
  <c r="X486" i="3"/>
  <c r="W486" i="3"/>
  <c r="X485" i="3"/>
  <c r="W485" i="3"/>
  <c r="X484" i="3"/>
  <c r="W484" i="3"/>
  <c r="X483" i="3"/>
  <c r="W483" i="3"/>
  <c r="X482" i="3"/>
  <c r="W482" i="3"/>
  <c r="X481" i="3"/>
  <c r="W481" i="3"/>
  <c r="X480" i="3"/>
  <c r="W480" i="3"/>
  <c r="X479" i="3"/>
  <c r="W479" i="3"/>
  <c r="X478" i="3"/>
  <c r="W478" i="3"/>
  <c r="X477" i="3"/>
  <c r="W477" i="3"/>
  <c r="X476" i="3"/>
  <c r="W476" i="3"/>
  <c r="X475" i="3"/>
  <c r="W475" i="3"/>
  <c r="X474" i="3"/>
  <c r="W474" i="3"/>
  <c r="X473" i="3"/>
  <c r="W473" i="3"/>
  <c r="X472" i="3"/>
  <c r="W472" i="3"/>
  <c r="X471" i="3"/>
  <c r="W471" i="3"/>
  <c r="X470" i="3"/>
  <c r="W470" i="3"/>
  <c r="X469" i="3"/>
  <c r="W469" i="3"/>
  <c r="X468" i="3"/>
  <c r="W468" i="3"/>
  <c r="X467" i="3"/>
  <c r="W467" i="3"/>
  <c r="X466" i="3"/>
  <c r="W466" i="3"/>
  <c r="X465" i="3"/>
  <c r="W465" i="3"/>
  <c r="X464" i="3"/>
  <c r="W464" i="3"/>
  <c r="X463" i="3"/>
  <c r="W463" i="3"/>
  <c r="X462" i="3"/>
  <c r="W462" i="3"/>
  <c r="X461" i="3"/>
  <c r="W461" i="3"/>
  <c r="X460" i="3"/>
  <c r="W460" i="3"/>
  <c r="X459" i="3"/>
  <c r="W459" i="3"/>
  <c r="X458" i="3"/>
  <c r="W458" i="3"/>
  <c r="X457" i="3"/>
  <c r="W457" i="3"/>
  <c r="X456" i="3"/>
  <c r="W456" i="3"/>
  <c r="X455" i="3"/>
  <c r="W455" i="3"/>
  <c r="X454" i="3"/>
  <c r="W454" i="3"/>
  <c r="X453" i="3"/>
  <c r="W453" i="3"/>
  <c r="X452" i="3"/>
  <c r="W452" i="3"/>
  <c r="X451" i="3"/>
  <c r="W451" i="3"/>
  <c r="X450" i="3"/>
  <c r="W450" i="3"/>
  <c r="X449" i="3"/>
  <c r="W449" i="3"/>
  <c r="X448" i="3"/>
  <c r="W448" i="3"/>
  <c r="X447" i="3"/>
  <c r="W447" i="3"/>
  <c r="X446" i="3"/>
  <c r="W446" i="3"/>
  <c r="X445" i="3"/>
  <c r="W445" i="3"/>
  <c r="X444" i="3"/>
  <c r="W444" i="3"/>
  <c r="X443" i="3"/>
  <c r="W443" i="3"/>
  <c r="X442" i="3"/>
  <c r="W442" i="3"/>
  <c r="X441" i="3"/>
  <c r="W441" i="3"/>
  <c r="X440" i="3"/>
  <c r="W440" i="3"/>
  <c r="X439" i="3"/>
  <c r="W439" i="3"/>
  <c r="X438" i="3"/>
  <c r="W438" i="3"/>
  <c r="X437" i="3"/>
  <c r="W437" i="3"/>
  <c r="X436" i="3"/>
  <c r="W436" i="3"/>
  <c r="X435" i="3"/>
  <c r="W435" i="3"/>
  <c r="X434" i="3"/>
  <c r="W434" i="3"/>
  <c r="X433" i="3"/>
  <c r="W433" i="3"/>
  <c r="X432" i="3"/>
  <c r="W432" i="3"/>
  <c r="X431" i="3"/>
  <c r="W431" i="3"/>
  <c r="X430" i="3"/>
  <c r="W430" i="3"/>
  <c r="X429" i="3"/>
  <c r="W429" i="3"/>
  <c r="X428" i="3"/>
  <c r="W428" i="3"/>
  <c r="X427" i="3"/>
  <c r="W427" i="3"/>
  <c r="X426" i="3"/>
  <c r="W426" i="3"/>
  <c r="X425" i="3"/>
  <c r="W425" i="3"/>
  <c r="X424" i="3"/>
  <c r="W424" i="3"/>
  <c r="X423" i="3"/>
  <c r="W423" i="3"/>
  <c r="X422" i="3"/>
  <c r="W422" i="3"/>
  <c r="X421" i="3"/>
  <c r="W421" i="3"/>
  <c r="X420" i="3"/>
  <c r="W420" i="3"/>
  <c r="X419" i="3"/>
  <c r="W419" i="3"/>
  <c r="X418" i="3"/>
  <c r="W418" i="3"/>
  <c r="X417" i="3"/>
  <c r="W417" i="3"/>
  <c r="X416" i="3"/>
  <c r="W416" i="3"/>
  <c r="X415" i="3"/>
  <c r="W415" i="3"/>
  <c r="X414" i="3"/>
  <c r="W414" i="3"/>
  <c r="X413" i="3"/>
  <c r="W413" i="3"/>
  <c r="X412" i="3"/>
  <c r="W412" i="3"/>
  <c r="X411" i="3"/>
  <c r="W411" i="3"/>
  <c r="X410" i="3"/>
  <c r="W410" i="3"/>
  <c r="X409" i="3"/>
  <c r="W409" i="3"/>
  <c r="X408" i="3"/>
  <c r="W408" i="3"/>
  <c r="X407" i="3"/>
  <c r="W407" i="3"/>
  <c r="X406" i="3"/>
  <c r="W406" i="3"/>
  <c r="X405" i="3"/>
  <c r="W405" i="3"/>
  <c r="X404" i="3"/>
  <c r="W404" i="3"/>
  <c r="X403" i="3"/>
  <c r="W403" i="3"/>
  <c r="X402" i="3"/>
  <c r="W402" i="3"/>
  <c r="X401" i="3"/>
  <c r="W401" i="3"/>
  <c r="X400" i="3"/>
  <c r="W400" i="3"/>
  <c r="X399" i="3"/>
  <c r="W399" i="3"/>
  <c r="X398" i="3"/>
  <c r="W398" i="3"/>
  <c r="X397" i="3"/>
  <c r="W397" i="3"/>
  <c r="X396" i="3"/>
  <c r="W396" i="3"/>
  <c r="X395" i="3"/>
  <c r="W395" i="3"/>
  <c r="X394" i="3"/>
  <c r="W394" i="3"/>
  <c r="X393" i="3"/>
  <c r="W393" i="3"/>
  <c r="X392" i="3"/>
  <c r="W392" i="3"/>
  <c r="X391" i="3"/>
  <c r="W391" i="3"/>
  <c r="X390" i="3"/>
  <c r="W390" i="3"/>
  <c r="X389" i="3"/>
  <c r="W389" i="3"/>
  <c r="X388" i="3"/>
  <c r="W388" i="3"/>
  <c r="X387" i="3"/>
  <c r="W387" i="3"/>
  <c r="X386" i="3"/>
  <c r="W386" i="3"/>
  <c r="X385" i="3"/>
  <c r="W385" i="3"/>
  <c r="X384" i="3"/>
  <c r="W384" i="3"/>
  <c r="X383" i="3"/>
  <c r="W383" i="3"/>
  <c r="X382" i="3"/>
  <c r="W382" i="3"/>
  <c r="X381" i="3"/>
  <c r="W381" i="3"/>
  <c r="X380" i="3"/>
  <c r="W380" i="3"/>
  <c r="X379" i="3"/>
  <c r="W379" i="3"/>
  <c r="X378" i="3"/>
  <c r="W378" i="3"/>
  <c r="X377" i="3"/>
  <c r="W377" i="3"/>
  <c r="X376" i="3"/>
  <c r="W376" i="3"/>
  <c r="X375" i="3"/>
  <c r="W375" i="3"/>
  <c r="X374" i="3"/>
  <c r="W374" i="3"/>
  <c r="X373" i="3"/>
  <c r="W373" i="3"/>
  <c r="X372" i="3"/>
  <c r="W372" i="3"/>
  <c r="X371" i="3"/>
  <c r="W371" i="3"/>
  <c r="X370" i="3"/>
  <c r="W370" i="3"/>
  <c r="X369" i="3"/>
  <c r="W369" i="3"/>
  <c r="X368" i="3"/>
  <c r="W368" i="3"/>
  <c r="X367" i="3"/>
  <c r="W367" i="3"/>
  <c r="X366" i="3"/>
  <c r="W366" i="3"/>
  <c r="X365" i="3"/>
  <c r="W365" i="3"/>
  <c r="X364" i="3"/>
  <c r="W364" i="3"/>
  <c r="X363" i="3"/>
  <c r="W363" i="3"/>
  <c r="X362" i="3"/>
  <c r="W362" i="3"/>
  <c r="X361" i="3"/>
  <c r="W361" i="3"/>
  <c r="X360" i="3"/>
  <c r="W360" i="3"/>
  <c r="X359" i="3"/>
  <c r="W359" i="3"/>
  <c r="X358" i="3"/>
  <c r="W358" i="3"/>
  <c r="X357" i="3"/>
  <c r="W357" i="3"/>
  <c r="X356" i="3"/>
  <c r="W356" i="3"/>
  <c r="X355" i="3"/>
  <c r="W355" i="3"/>
  <c r="X354" i="3"/>
  <c r="W354" i="3"/>
  <c r="X353" i="3"/>
  <c r="W353" i="3"/>
  <c r="X352" i="3"/>
  <c r="W352" i="3"/>
  <c r="X351" i="3"/>
  <c r="W351" i="3"/>
  <c r="X350" i="3"/>
  <c r="W350" i="3"/>
  <c r="X349" i="3"/>
  <c r="W349" i="3"/>
  <c r="X348" i="3"/>
  <c r="W348" i="3"/>
  <c r="X347" i="3"/>
  <c r="W347" i="3"/>
  <c r="X346" i="3"/>
  <c r="W346" i="3"/>
  <c r="X345" i="3"/>
  <c r="W345" i="3"/>
  <c r="X344" i="3"/>
  <c r="W344" i="3"/>
  <c r="X343" i="3"/>
  <c r="W343" i="3"/>
  <c r="X342" i="3"/>
  <c r="W342" i="3"/>
  <c r="X341" i="3"/>
  <c r="W341" i="3"/>
  <c r="X340" i="3"/>
  <c r="W340" i="3"/>
  <c r="X339" i="3"/>
  <c r="W339" i="3"/>
  <c r="X338" i="3"/>
  <c r="W338" i="3"/>
  <c r="X337" i="3"/>
  <c r="W337" i="3"/>
  <c r="X336" i="3"/>
  <c r="W336" i="3"/>
  <c r="X335" i="3"/>
  <c r="W335" i="3"/>
  <c r="X334" i="3"/>
  <c r="W334" i="3"/>
  <c r="X333" i="3"/>
  <c r="W333" i="3"/>
  <c r="X332" i="3"/>
  <c r="W332" i="3"/>
  <c r="X331" i="3"/>
  <c r="W331" i="3"/>
  <c r="X330" i="3"/>
  <c r="W330" i="3"/>
  <c r="X329" i="3"/>
  <c r="W329" i="3"/>
  <c r="X328" i="3"/>
  <c r="W328" i="3"/>
  <c r="X327" i="3"/>
  <c r="W327" i="3"/>
  <c r="X326" i="3"/>
  <c r="W326" i="3"/>
  <c r="X325" i="3"/>
  <c r="W325" i="3"/>
  <c r="X324" i="3"/>
  <c r="W324" i="3"/>
  <c r="X323" i="3"/>
  <c r="W323" i="3"/>
  <c r="X322" i="3"/>
  <c r="W322" i="3"/>
  <c r="X321" i="3"/>
  <c r="W321" i="3"/>
  <c r="X320" i="3"/>
  <c r="W320" i="3"/>
  <c r="X319" i="3"/>
  <c r="W319" i="3"/>
  <c r="X318" i="3"/>
  <c r="W318" i="3"/>
  <c r="X317" i="3"/>
  <c r="W317" i="3"/>
  <c r="X316" i="3"/>
  <c r="W316" i="3"/>
  <c r="X315" i="3"/>
  <c r="W315" i="3"/>
  <c r="X314" i="3"/>
  <c r="W314" i="3"/>
  <c r="X313" i="3"/>
  <c r="W313" i="3"/>
  <c r="X312" i="3"/>
  <c r="W312" i="3"/>
  <c r="X311" i="3"/>
  <c r="W311" i="3"/>
  <c r="X310" i="3"/>
  <c r="W310" i="3"/>
  <c r="X309" i="3"/>
  <c r="W309" i="3"/>
  <c r="X308" i="3"/>
  <c r="W308" i="3"/>
  <c r="X307" i="3"/>
  <c r="W307" i="3"/>
  <c r="X306" i="3"/>
  <c r="W306" i="3"/>
  <c r="X305" i="3"/>
  <c r="W305" i="3"/>
  <c r="X304" i="3"/>
  <c r="W304" i="3"/>
  <c r="X303" i="3"/>
  <c r="W303" i="3"/>
  <c r="X302" i="3"/>
  <c r="W302" i="3"/>
  <c r="X301" i="3"/>
  <c r="W301" i="3"/>
  <c r="X300" i="3"/>
  <c r="W300" i="3"/>
  <c r="X299" i="3"/>
  <c r="W299" i="3"/>
  <c r="X298" i="3"/>
  <c r="W298" i="3"/>
  <c r="X297" i="3"/>
  <c r="W297" i="3"/>
  <c r="X296" i="3"/>
  <c r="W296" i="3"/>
  <c r="X295" i="3"/>
  <c r="W295" i="3"/>
  <c r="X294" i="3"/>
  <c r="W294" i="3"/>
  <c r="X293" i="3"/>
  <c r="W293" i="3"/>
  <c r="X292" i="3"/>
  <c r="W292" i="3"/>
  <c r="X291" i="3"/>
  <c r="W291" i="3"/>
  <c r="X290" i="3"/>
  <c r="W290" i="3"/>
  <c r="X289" i="3"/>
  <c r="W289" i="3"/>
  <c r="X288" i="3"/>
  <c r="W288" i="3"/>
  <c r="X287" i="3"/>
  <c r="W287" i="3"/>
  <c r="X286" i="3"/>
  <c r="W286" i="3"/>
  <c r="X285" i="3"/>
  <c r="W285" i="3"/>
  <c r="X284" i="3"/>
  <c r="W284" i="3"/>
  <c r="X283" i="3"/>
  <c r="W283" i="3"/>
  <c r="X282" i="3"/>
  <c r="W282" i="3"/>
  <c r="X281" i="3"/>
  <c r="W281" i="3"/>
  <c r="X280" i="3"/>
  <c r="W280" i="3"/>
  <c r="X279" i="3"/>
  <c r="W279" i="3"/>
  <c r="X278" i="3"/>
  <c r="W278" i="3"/>
  <c r="X277" i="3"/>
  <c r="W277" i="3"/>
  <c r="X276" i="3"/>
  <c r="W276" i="3"/>
  <c r="X275" i="3"/>
  <c r="W275" i="3"/>
  <c r="X274" i="3"/>
  <c r="W274" i="3"/>
  <c r="X273" i="3"/>
  <c r="W273" i="3"/>
  <c r="X272" i="3"/>
  <c r="W272" i="3"/>
  <c r="X271" i="3"/>
  <c r="W271" i="3"/>
  <c r="X270" i="3"/>
  <c r="W270" i="3"/>
  <c r="X269" i="3"/>
  <c r="W269" i="3"/>
  <c r="X268" i="3"/>
  <c r="W268" i="3"/>
  <c r="X267" i="3"/>
  <c r="W267" i="3"/>
  <c r="X266" i="3"/>
  <c r="W266" i="3"/>
  <c r="X265" i="3"/>
  <c r="W265" i="3"/>
  <c r="X264" i="3"/>
  <c r="W264" i="3"/>
  <c r="X263" i="3"/>
  <c r="W263" i="3"/>
  <c r="X262" i="3"/>
  <c r="W262" i="3"/>
  <c r="X261" i="3"/>
  <c r="W261" i="3"/>
  <c r="X260" i="3"/>
  <c r="W260" i="3"/>
  <c r="X259" i="3"/>
  <c r="W259" i="3"/>
  <c r="X258" i="3"/>
  <c r="W258" i="3"/>
  <c r="X257" i="3"/>
  <c r="W257" i="3"/>
  <c r="X256" i="3"/>
  <c r="W256" i="3"/>
  <c r="X255" i="3"/>
  <c r="W255" i="3"/>
  <c r="X254" i="3"/>
  <c r="W254" i="3"/>
  <c r="X253" i="3"/>
  <c r="W253" i="3"/>
  <c r="X252" i="3"/>
  <c r="W252" i="3"/>
  <c r="X251" i="3"/>
  <c r="W251" i="3"/>
  <c r="X250" i="3"/>
  <c r="W250" i="3"/>
  <c r="X249" i="3"/>
  <c r="W249" i="3"/>
  <c r="X248" i="3"/>
  <c r="W248" i="3"/>
  <c r="X247" i="3"/>
  <c r="W247" i="3"/>
  <c r="X246" i="3"/>
  <c r="W246" i="3"/>
  <c r="X245" i="3"/>
  <c r="W245" i="3"/>
  <c r="X244" i="3"/>
  <c r="W244" i="3"/>
  <c r="X243" i="3"/>
  <c r="W243" i="3"/>
  <c r="X242" i="3"/>
  <c r="W242" i="3"/>
  <c r="X241" i="3"/>
  <c r="W241" i="3"/>
  <c r="X240" i="3"/>
  <c r="W240" i="3"/>
  <c r="X239" i="3"/>
  <c r="W239" i="3"/>
  <c r="X238" i="3"/>
  <c r="W238" i="3"/>
  <c r="X237" i="3"/>
  <c r="W237" i="3"/>
  <c r="X236" i="3"/>
  <c r="W236" i="3"/>
  <c r="X235" i="3"/>
  <c r="W235" i="3"/>
  <c r="X234" i="3"/>
  <c r="W234" i="3"/>
  <c r="X233" i="3"/>
  <c r="W233" i="3"/>
  <c r="X232" i="3"/>
  <c r="W232" i="3"/>
  <c r="X231" i="3"/>
  <c r="W231" i="3"/>
  <c r="X230" i="3"/>
  <c r="W230" i="3"/>
  <c r="X229" i="3"/>
  <c r="W229" i="3"/>
  <c r="X228" i="3"/>
  <c r="W228" i="3"/>
  <c r="X227" i="3"/>
  <c r="W227" i="3"/>
  <c r="X226" i="3"/>
  <c r="W226" i="3"/>
  <c r="X225" i="3"/>
  <c r="W225" i="3"/>
  <c r="X224" i="3"/>
  <c r="W224" i="3"/>
  <c r="X223" i="3"/>
  <c r="W223" i="3"/>
  <c r="X222" i="3"/>
  <c r="W222" i="3"/>
  <c r="X221" i="3"/>
  <c r="W221" i="3"/>
  <c r="X220" i="3"/>
  <c r="W220" i="3"/>
  <c r="X219" i="3"/>
  <c r="W219" i="3"/>
  <c r="X218" i="3"/>
  <c r="W218" i="3"/>
  <c r="X217" i="3"/>
  <c r="W217" i="3"/>
  <c r="X216" i="3"/>
  <c r="W216" i="3"/>
  <c r="X215" i="3"/>
  <c r="W215" i="3"/>
  <c r="X214" i="3"/>
  <c r="W214" i="3"/>
  <c r="X213" i="3"/>
  <c r="W213" i="3"/>
  <c r="X212" i="3"/>
  <c r="W212" i="3"/>
  <c r="X211" i="3"/>
  <c r="W211" i="3"/>
  <c r="X210" i="3"/>
  <c r="W210" i="3"/>
  <c r="X209" i="3"/>
  <c r="W209" i="3"/>
  <c r="X208" i="3"/>
  <c r="W208" i="3"/>
  <c r="X207" i="3"/>
  <c r="W207" i="3"/>
  <c r="X206" i="3"/>
  <c r="W206" i="3"/>
  <c r="X205" i="3"/>
  <c r="W205" i="3"/>
  <c r="X204" i="3"/>
  <c r="W204" i="3"/>
  <c r="X203" i="3"/>
  <c r="W203" i="3"/>
  <c r="X202" i="3"/>
  <c r="W202" i="3"/>
  <c r="X201" i="3"/>
  <c r="W201" i="3"/>
  <c r="X200" i="3"/>
  <c r="W200" i="3"/>
  <c r="X199" i="3"/>
  <c r="W199" i="3"/>
  <c r="X198" i="3"/>
  <c r="W198" i="3"/>
  <c r="X197" i="3"/>
  <c r="W197" i="3"/>
  <c r="X196" i="3"/>
  <c r="W196" i="3"/>
  <c r="X195" i="3"/>
  <c r="W195" i="3"/>
  <c r="X194" i="3"/>
  <c r="W194" i="3"/>
  <c r="X193" i="3"/>
  <c r="W193" i="3"/>
  <c r="X192" i="3"/>
  <c r="W192" i="3"/>
  <c r="X191" i="3"/>
  <c r="W191" i="3"/>
  <c r="X190" i="3"/>
  <c r="W190" i="3"/>
  <c r="X189" i="3"/>
  <c r="W189" i="3"/>
  <c r="X188" i="3"/>
  <c r="W188" i="3"/>
  <c r="X187" i="3"/>
  <c r="W187" i="3"/>
  <c r="X186" i="3"/>
  <c r="W186" i="3"/>
  <c r="X185" i="3"/>
  <c r="W185" i="3"/>
  <c r="X184" i="3"/>
  <c r="W184" i="3"/>
  <c r="X183" i="3"/>
  <c r="W183" i="3"/>
  <c r="X182" i="3"/>
  <c r="W182" i="3"/>
  <c r="X181" i="3"/>
  <c r="W181" i="3"/>
  <c r="X180" i="3"/>
  <c r="W180" i="3"/>
  <c r="X179" i="3"/>
  <c r="W179" i="3"/>
  <c r="X178" i="3"/>
  <c r="W178" i="3"/>
  <c r="X177" i="3"/>
  <c r="W177" i="3"/>
  <c r="X176" i="3"/>
  <c r="W176" i="3"/>
  <c r="X175" i="3"/>
  <c r="W175" i="3"/>
  <c r="X174" i="3"/>
  <c r="W174" i="3"/>
  <c r="X173" i="3"/>
  <c r="W173" i="3"/>
  <c r="X172" i="3"/>
  <c r="W172" i="3"/>
  <c r="X171" i="3"/>
  <c r="W171" i="3"/>
  <c r="X170" i="3"/>
  <c r="W170" i="3"/>
  <c r="X169" i="3"/>
  <c r="W169" i="3"/>
  <c r="X168" i="3"/>
  <c r="W168" i="3"/>
  <c r="X167" i="3"/>
  <c r="W167" i="3"/>
  <c r="X166" i="3"/>
  <c r="W166" i="3"/>
  <c r="X165" i="3"/>
  <c r="W165" i="3"/>
  <c r="X164" i="3"/>
  <c r="W164" i="3"/>
  <c r="X163" i="3"/>
  <c r="W163" i="3"/>
  <c r="X162" i="3"/>
  <c r="W162" i="3"/>
  <c r="X161" i="3"/>
  <c r="W161" i="3"/>
  <c r="X160" i="3"/>
  <c r="W160" i="3"/>
  <c r="X159" i="3"/>
  <c r="W159" i="3"/>
  <c r="X158" i="3"/>
  <c r="W158" i="3"/>
  <c r="X157" i="3"/>
  <c r="W157" i="3"/>
  <c r="X156" i="3"/>
  <c r="W156" i="3"/>
  <c r="X155" i="3"/>
  <c r="W155" i="3"/>
  <c r="X154" i="3"/>
  <c r="W154" i="3"/>
  <c r="X153" i="3"/>
  <c r="W153" i="3"/>
  <c r="X152" i="3"/>
  <c r="W152" i="3"/>
  <c r="X151" i="3"/>
  <c r="W151" i="3"/>
  <c r="X150" i="3"/>
  <c r="W150" i="3"/>
  <c r="X149" i="3"/>
  <c r="W149" i="3"/>
  <c r="X148" i="3"/>
  <c r="W148" i="3"/>
  <c r="X147" i="3"/>
  <c r="W147" i="3"/>
  <c r="X146" i="3"/>
  <c r="W146" i="3"/>
  <c r="X145" i="3"/>
  <c r="W145" i="3"/>
  <c r="X144" i="3"/>
  <c r="W144" i="3"/>
  <c r="X143" i="3"/>
  <c r="W143" i="3"/>
  <c r="X142" i="3"/>
  <c r="W142" i="3"/>
  <c r="X141" i="3"/>
  <c r="W141" i="3"/>
  <c r="X140" i="3"/>
  <c r="W140" i="3"/>
  <c r="X139" i="3"/>
  <c r="W139" i="3"/>
  <c r="X138" i="3"/>
  <c r="W138" i="3"/>
  <c r="X137" i="3"/>
  <c r="W137" i="3"/>
  <c r="X136" i="3"/>
  <c r="W136" i="3"/>
  <c r="X135" i="3"/>
  <c r="W135" i="3"/>
  <c r="X134" i="3"/>
  <c r="W134" i="3"/>
  <c r="X133" i="3"/>
  <c r="W133" i="3"/>
  <c r="X132" i="3"/>
  <c r="W132" i="3"/>
  <c r="X131" i="3"/>
  <c r="W131" i="3"/>
  <c r="X130" i="3"/>
  <c r="W130" i="3"/>
  <c r="X129" i="3"/>
  <c r="W129" i="3"/>
  <c r="X128" i="3"/>
  <c r="W128" i="3"/>
  <c r="X127" i="3"/>
  <c r="W127" i="3"/>
  <c r="X126" i="3"/>
  <c r="W126" i="3"/>
  <c r="X125" i="3"/>
  <c r="W125" i="3"/>
  <c r="X124" i="3"/>
  <c r="W124" i="3"/>
  <c r="X123" i="3"/>
  <c r="W123" i="3"/>
  <c r="X122" i="3"/>
  <c r="W122" i="3"/>
  <c r="X121" i="3"/>
  <c r="W121" i="3"/>
  <c r="X120" i="3"/>
  <c r="W120" i="3"/>
  <c r="X119" i="3"/>
  <c r="W119" i="3"/>
  <c r="X118" i="3"/>
  <c r="W118" i="3"/>
  <c r="X117" i="3"/>
  <c r="W117" i="3"/>
  <c r="X116" i="3"/>
  <c r="W116" i="3"/>
  <c r="X115" i="3"/>
  <c r="W115" i="3"/>
  <c r="X114" i="3"/>
  <c r="W114" i="3"/>
  <c r="X113" i="3"/>
  <c r="W113" i="3"/>
  <c r="X112" i="3"/>
  <c r="W112" i="3"/>
  <c r="X111" i="3"/>
  <c r="W111" i="3"/>
  <c r="X110" i="3"/>
  <c r="W110" i="3"/>
  <c r="X109" i="3"/>
  <c r="W109" i="3"/>
  <c r="X108" i="3"/>
  <c r="W108" i="3"/>
  <c r="X107" i="3"/>
  <c r="W107" i="3"/>
  <c r="X106" i="3"/>
  <c r="W106" i="3"/>
  <c r="X105" i="3"/>
  <c r="W105" i="3"/>
  <c r="X104" i="3"/>
  <c r="W104" i="3"/>
  <c r="X103" i="3"/>
  <c r="W103" i="3"/>
  <c r="X102" i="3"/>
  <c r="W102" i="3"/>
  <c r="X101" i="3"/>
  <c r="W101" i="3"/>
  <c r="X100" i="3"/>
  <c r="W100" i="3"/>
  <c r="X99" i="3"/>
  <c r="W99" i="3"/>
  <c r="X98" i="3"/>
  <c r="W98" i="3"/>
  <c r="X97" i="3"/>
  <c r="W97" i="3"/>
  <c r="X96" i="3"/>
  <c r="W96" i="3"/>
  <c r="X95" i="3"/>
  <c r="W95" i="3"/>
  <c r="X94" i="3"/>
  <c r="W94" i="3"/>
  <c r="X93" i="3"/>
  <c r="W93" i="3"/>
  <c r="X92" i="3"/>
  <c r="W92" i="3"/>
  <c r="X91" i="3"/>
  <c r="W91" i="3"/>
  <c r="X90" i="3"/>
  <c r="W90" i="3"/>
  <c r="X89" i="3"/>
  <c r="W89" i="3"/>
  <c r="X88" i="3"/>
  <c r="W88" i="3"/>
  <c r="X87" i="3"/>
  <c r="W87" i="3"/>
  <c r="X86" i="3"/>
  <c r="W86" i="3"/>
  <c r="X85" i="3"/>
  <c r="W85" i="3"/>
  <c r="X84" i="3"/>
  <c r="W84" i="3"/>
  <c r="X83" i="3"/>
  <c r="W83" i="3"/>
  <c r="X82" i="3"/>
  <c r="W82" i="3"/>
  <c r="X81" i="3"/>
  <c r="W81" i="3"/>
  <c r="X80" i="3"/>
  <c r="W80" i="3"/>
  <c r="X79" i="3"/>
  <c r="W79" i="3"/>
  <c r="X78" i="3"/>
  <c r="W78" i="3"/>
  <c r="X77" i="3"/>
  <c r="W77" i="3"/>
  <c r="X76" i="3"/>
  <c r="W76" i="3"/>
  <c r="X75" i="3"/>
  <c r="W75" i="3"/>
  <c r="X74" i="3"/>
  <c r="W74" i="3"/>
  <c r="X73" i="3"/>
  <c r="W73" i="3"/>
  <c r="X72" i="3"/>
  <c r="W72" i="3"/>
  <c r="X71" i="3"/>
  <c r="W71" i="3"/>
  <c r="X70" i="3"/>
  <c r="W70" i="3"/>
  <c r="X69" i="3"/>
  <c r="W69" i="3"/>
  <c r="X68" i="3"/>
  <c r="W68" i="3"/>
  <c r="X67" i="3"/>
  <c r="W67" i="3"/>
  <c r="X66" i="3"/>
  <c r="W66" i="3"/>
  <c r="X65" i="3"/>
  <c r="W65" i="3"/>
  <c r="X64" i="3"/>
  <c r="W64" i="3"/>
  <c r="X63" i="3"/>
  <c r="W63" i="3"/>
  <c r="X62" i="3"/>
  <c r="W62" i="3"/>
  <c r="X61" i="3"/>
  <c r="W61" i="3"/>
  <c r="X60" i="3"/>
  <c r="W60" i="3"/>
  <c r="X59" i="3"/>
  <c r="W59" i="3"/>
  <c r="X58" i="3"/>
  <c r="W58" i="3"/>
  <c r="X57" i="3"/>
  <c r="W57" i="3"/>
  <c r="X56" i="3"/>
  <c r="W56" i="3"/>
  <c r="X55" i="3"/>
  <c r="W55" i="3"/>
  <c r="X54" i="3"/>
  <c r="W54" i="3"/>
  <c r="X53" i="3"/>
  <c r="W53" i="3"/>
  <c r="X52" i="3"/>
  <c r="W52" i="3"/>
  <c r="X51" i="3"/>
  <c r="W51" i="3"/>
  <c r="X50" i="3"/>
  <c r="W50" i="3"/>
  <c r="X49" i="3"/>
  <c r="W49" i="3"/>
  <c r="X48" i="3"/>
  <c r="W48" i="3"/>
  <c r="X47" i="3"/>
  <c r="W47" i="3"/>
  <c r="X46" i="3"/>
  <c r="W46" i="3"/>
  <c r="X45" i="3"/>
  <c r="W45" i="3"/>
  <c r="X44" i="3"/>
  <c r="W44" i="3"/>
  <c r="X43" i="3"/>
  <c r="W43" i="3"/>
  <c r="X42" i="3"/>
  <c r="W42" i="3"/>
  <c r="X41" i="3"/>
  <c r="W41" i="3"/>
  <c r="X40" i="3"/>
  <c r="W40" i="3"/>
  <c r="X39" i="3"/>
  <c r="W39" i="3"/>
  <c r="X38" i="3"/>
  <c r="W38" i="3"/>
  <c r="X37" i="3"/>
  <c r="W37" i="3"/>
  <c r="X36" i="3"/>
  <c r="W36" i="3"/>
  <c r="X35" i="3"/>
  <c r="W35" i="3"/>
  <c r="X34" i="3"/>
  <c r="W34" i="3"/>
  <c r="X33" i="3"/>
  <c r="W33" i="3"/>
  <c r="X32" i="3"/>
  <c r="W32" i="3"/>
  <c r="X31" i="3"/>
  <c r="W31" i="3"/>
  <c r="X30" i="3"/>
  <c r="W30" i="3"/>
  <c r="X29" i="3"/>
  <c r="W29" i="3"/>
  <c r="X28" i="3"/>
  <c r="W28" i="3"/>
  <c r="X27" i="3"/>
  <c r="W27" i="3"/>
  <c r="X26" i="3"/>
  <c r="W26" i="3"/>
  <c r="X25" i="3"/>
  <c r="W25" i="3"/>
  <c r="X24" i="3"/>
  <c r="W24" i="3"/>
  <c r="X23" i="3"/>
  <c r="W23" i="3"/>
  <c r="X22" i="3"/>
  <c r="W22" i="3"/>
  <c r="X21" i="3"/>
  <c r="W21" i="3"/>
  <c r="U21" i="3" s="1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U10" i="3" s="1"/>
  <c r="X9" i="3"/>
  <c r="W9" i="3"/>
  <c r="X8" i="3"/>
  <c r="W8" i="3"/>
  <c r="U8" i="3" s="1"/>
  <c r="X7" i="3"/>
  <c r="W7" i="3"/>
  <c r="U7" i="3" s="1"/>
  <c r="X6" i="3"/>
  <c r="W6" i="3"/>
  <c r="X5" i="3"/>
  <c r="W5" i="3"/>
  <c r="X4" i="3"/>
  <c r="W4" i="3"/>
  <c r="U4" i="3" s="1"/>
  <c r="X3" i="3"/>
  <c r="W3" i="3"/>
  <c r="X2" i="3"/>
  <c r="W2" i="3"/>
  <c r="V271" i="4" l="1"/>
  <c r="V10" i="4"/>
  <c r="V21" i="4"/>
  <c r="V22" i="4"/>
  <c r="V23" i="4"/>
  <c r="V24" i="4"/>
  <c r="V25" i="4"/>
  <c r="V26" i="4"/>
  <c r="V27" i="4"/>
  <c r="V30" i="4"/>
  <c r="V31" i="4"/>
  <c r="V36" i="4"/>
  <c r="V45" i="4"/>
  <c r="V46" i="4"/>
  <c r="V47" i="4"/>
  <c r="V50" i="4"/>
  <c r="V52" i="4"/>
  <c r="V57" i="4"/>
  <c r="V59" i="4"/>
  <c r="V60" i="4"/>
  <c r="V61" i="4"/>
  <c r="V64" i="4"/>
  <c r="V66" i="4"/>
  <c r="V67" i="4"/>
  <c r="V70" i="4"/>
  <c r="V74" i="4"/>
  <c r="V75" i="4"/>
  <c r="V77" i="4"/>
  <c r="V78" i="4"/>
  <c r="V79" i="4"/>
  <c r="V80" i="4"/>
  <c r="V81" i="4"/>
  <c r="V82" i="4"/>
  <c r="V83" i="4"/>
  <c r="V84" i="4"/>
  <c r="V85" i="4"/>
  <c r="V86" i="4"/>
  <c r="V89" i="4"/>
  <c r="V91" i="4"/>
  <c r="V92" i="4"/>
  <c r="V94" i="4"/>
  <c r="V95" i="4"/>
  <c r="V98" i="4"/>
  <c r="V99" i="4"/>
  <c r="V102" i="4"/>
  <c r="V104" i="4"/>
  <c r="V105" i="4"/>
  <c r="V107" i="4"/>
  <c r="V109" i="4"/>
  <c r="V110" i="4"/>
  <c r="V112" i="4"/>
  <c r="V113" i="4"/>
  <c r="V114" i="4"/>
  <c r="V116" i="4"/>
  <c r="V119" i="4"/>
  <c r="V120" i="4"/>
  <c r="V121" i="4"/>
  <c r="V122" i="4"/>
  <c r="V124" i="4"/>
  <c r="V127" i="4"/>
  <c r="V129" i="4"/>
  <c r="V131" i="4"/>
  <c r="V132" i="4"/>
  <c r="V133" i="4"/>
  <c r="V134" i="4"/>
  <c r="V138" i="4"/>
  <c r="V139" i="4"/>
  <c r="V140" i="4"/>
  <c r="V142" i="4"/>
  <c r="V143" i="4"/>
  <c r="V144" i="4"/>
  <c r="V146" i="4"/>
  <c r="V148" i="4"/>
  <c r="V150" i="4"/>
  <c r="V151" i="4"/>
  <c r="V152" i="4"/>
  <c r="V153" i="4"/>
  <c r="V154" i="4"/>
  <c r="V155" i="4"/>
  <c r="V157" i="4"/>
  <c r="V159" i="4"/>
  <c r="V160" i="4"/>
  <c r="V161" i="4"/>
  <c r="V162" i="4"/>
  <c r="V163" i="4"/>
  <c r="V164" i="4"/>
  <c r="V165" i="4"/>
  <c r="V166" i="4"/>
  <c r="V168" i="4"/>
  <c r="V169" i="4"/>
  <c r="V170" i="4"/>
  <c r="V171" i="4"/>
  <c r="V172" i="4"/>
  <c r="V173" i="4"/>
  <c r="V175" i="4"/>
  <c r="V176" i="4"/>
  <c r="V178" i="4"/>
  <c r="V180" i="4"/>
  <c r="V181" i="4"/>
  <c r="V182" i="4"/>
  <c r="V183" i="4"/>
  <c r="V184" i="4"/>
  <c r="V185" i="4"/>
  <c r="V186" i="4"/>
  <c r="V188" i="4"/>
  <c r="V189" i="4"/>
  <c r="V190" i="4"/>
  <c r="V191" i="4"/>
  <c r="V193" i="4"/>
  <c r="V197" i="4"/>
  <c r="V199" i="4"/>
  <c r="V200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8" i="4"/>
  <c r="V219" i="4"/>
  <c r="V220" i="4"/>
  <c r="V221" i="4"/>
  <c r="V222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7" i="4"/>
  <c r="V265" i="4"/>
  <c r="V267" i="4"/>
  <c r="V270" i="4"/>
  <c r="V274" i="4"/>
  <c r="V282" i="4"/>
  <c r="V283" i="4"/>
  <c r="V284" i="4"/>
  <c r="V285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43" i="4"/>
  <c r="V6" i="4"/>
  <c r="V286" i="4"/>
  <c r="V287" i="4"/>
  <c r="V288" i="4"/>
  <c r="V289" i="4"/>
  <c r="V290" i="4"/>
  <c r="V291" i="4"/>
  <c r="V292" i="4"/>
  <c r="V293" i="4"/>
  <c r="V294" i="4"/>
  <c r="V660" i="4"/>
  <c r="B661" i="4" s="1"/>
  <c r="V661" i="4"/>
  <c r="V662" i="4"/>
  <c r="B663" i="4" s="1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677" i="4"/>
  <c r="V678" i="4"/>
  <c r="V679" i="4"/>
  <c r="V680" i="4"/>
  <c r="V681" i="4"/>
  <c r="V682" i="4"/>
  <c r="V683" i="4"/>
  <c r="V684" i="4"/>
  <c r="V685" i="4"/>
  <c r="V686" i="4"/>
  <c r="V687" i="4"/>
  <c r="V688" i="4"/>
  <c r="V689" i="4"/>
  <c r="V690" i="4"/>
  <c r="V691" i="4"/>
  <c r="V692" i="4"/>
  <c r="V693" i="4"/>
  <c r="V694" i="4"/>
  <c r="V281" i="4"/>
  <c r="V238" i="4"/>
  <c r="V96" i="4"/>
  <c r="V147" i="4"/>
  <c r="V55" i="4"/>
  <c r="V135" i="4"/>
  <c r="V196" i="4"/>
  <c r="B246" i="4" s="1"/>
  <c r="V195" i="4"/>
  <c r="V141" i="4"/>
  <c r="V128" i="4"/>
  <c r="V101" i="4"/>
  <c r="V177" i="4"/>
  <c r="B233" i="4" s="1"/>
  <c r="V280" i="4"/>
  <c r="V277" i="4"/>
  <c r="V279" i="4"/>
  <c r="V278" i="4"/>
  <c r="V276" i="4"/>
  <c r="V275" i="4"/>
  <c r="B132" i="4"/>
  <c r="V273" i="4"/>
  <c r="B147" i="4" s="1"/>
  <c r="V272" i="4"/>
  <c r="V126" i="4"/>
  <c r="V125" i="4"/>
  <c r="V87" i="4"/>
  <c r="B158" i="4" s="1"/>
  <c r="V269" i="4"/>
  <c r="B283" i="4" s="1"/>
  <c r="V268" i="4"/>
  <c r="V88" i="4"/>
  <c r="V39" i="4"/>
  <c r="V53" i="4"/>
  <c r="V198" i="4"/>
  <c r="B247" i="4" s="1"/>
  <c r="V49" i="4"/>
  <c r="V65" i="4"/>
  <c r="V40" i="4"/>
  <c r="V41" i="4"/>
  <c r="V72" i="4"/>
  <c r="V68" i="4"/>
  <c r="V63" i="4"/>
  <c r="V97" i="4"/>
  <c r="V103" i="4"/>
  <c r="V123" i="4"/>
  <c r="B123" i="4" s="1"/>
  <c r="V44" i="4"/>
  <c r="V16" i="4"/>
  <c r="V42" i="4"/>
  <c r="V29" i="4"/>
  <c r="V90" i="4"/>
  <c r="V20" i="4"/>
  <c r="V32" i="4"/>
  <c r="V19" i="4"/>
  <c r="V34" i="4"/>
  <c r="V17" i="4"/>
  <c r="V8" i="4"/>
  <c r="V5" i="4"/>
  <c r="V2" i="4"/>
  <c r="B200" i="4"/>
  <c r="V174" i="4"/>
  <c r="B150" i="4"/>
  <c r="V158" i="4"/>
  <c r="B196" i="4" s="1"/>
  <c r="V117" i="4"/>
  <c r="V100" i="4"/>
  <c r="V136" i="4"/>
  <c r="B188" i="4" s="1"/>
  <c r="V93" i="4"/>
  <c r="V118" i="4"/>
  <c r="V145" i="4"/>
  <c r="B213" i="4" s="1"/>
  <c r="V167" i="4"/>
  <c r="V106" i="4"/>
  <c r="V179" i="4"/>
  <c r="B176" i="4" s="1"/>
  <c r="V149" i="4"/>
  <c r="B216" i="4" s="1"/>
  <c r="V108" i="4"/>
  <c r="B161" i="4" s="1"/>
  <c r="V111" i="4"/>
  <c r="V217" i="4"/>
  <c r="V69" i="4"/>
  <c r="V239" i="4"/>
  <c r="B254" i="4" s="1"/>
  <c r="V266" i="4"/>
  <c r="V264" i="4"/>
  <c r="V263" i="4"/>
  <c r="V262" i="4"/>
  <c r="B291" i="4" s="1"/>
  <c r="V261" i="4"/>
  <c r="V260" i="4"/>
  <c r="B289" i="4" s="1"/>
  <c r="V259" i="4"/>
  <c r="B288" i="4" s="1"/>
  <c r="V258" i="4"/>
  <c r="V130" i="4"/>
  <c r="B190" i="4" s="1"/>
  <c r="V137" i="4"/>
  <c r="V256" i="4"/>
  <c r="B271" i="4" s="1"/>
  <c r="B136" i="4"/>
  <c r="B151" i="4"/>
  <c r="B143" i="4"/>
  <c r="B145" i="4"/>
  <c r="B160" i="4"/>
  <c r="B181" i="4"/>
  <c r="B122" i="4"/>
  <c r="B187" i="4"/>
  <c r="B186" i="4"/>
  <c r="V71" i="4"/>
  <c r="B69" i="4" s="1"/>
  <c r="V73" i="4"/>
  <c r="B206" i="4" s="1"/>
  <c r="V76" i="4"/>
  <c r="V58" i="4"/>
  <c r="B61" i="4" s="1"/>
  <c r="V54" i="4"/>
  <c r="V187" i="4"/>
  <c r="B225" i="4" s="1"/>
  <c r="V223" i="4"/>
  <c r="B253" i="4" s="1"/>
  <c r="V194" i="4"/>
  <c r="B231" i="4" s="1"/>
  <c r="V62" i="4"/>
  <c r="V48" i="4"/>
  <c r="V51" i="4"/>
  <c r="V156" i="4"/>
  <c r="V37" i="4"/>
  <c r="B66" i="4" s="1"/>
  <c r="V33" i="4"/>
  <c r="V115" i="4"/>
  <c r="B115" i="4" s="1"/>
  <c r="V38" i="4"/>
  <c r="B39" i="4" s="1"/>
  <c r="V201" i="4"/>
  <c r="B29" i="4" s="1"/>
  <c r="V18" i="4"/>
  <c r="V35" i="4"/>
  <c r="V56" i="4"/>
  <c r="B44" i="4" s="1"/>
  <c r="V28" i="4"/>
  <c r="V14" i="4"/>
  <c r="V192" i="4"/>
  <c r="B212" i="4" s="1"/>
  <c r="V13" i="4"/>
  <c r="V12" i="4"/>
  <c r="V15" i="4"/>
  <c r="V9" i="4"/>
  <c r="V11" i="4"/>
  <c r="B11" i="4" s="1"/>
  <c r="V4" i="4"/>
  <c r="V7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B425" i="4" s="1"/>
  <c r="V422" i="4"/>
  <c r="B426" i="4" s="1"/>
  <c r="V695" i="4"/>
  <c r="V696" i="4"/>
  <c r="V697" i="4"/>
  <c r="V698" i="4"/>
  <c r="V699" i="4"/>
  <c r="V700" i="4"/>
  <c r="V701" i="4"/>
  <c r="V702" i="4"/>
  <c r="V703" i="4"/>
  <c r="V704" i="4"/>
  <c r="V705" i="4"/>
  <c r="V706" i="4"/>
  <c r="V707" i="4"/>
  <c r="V708" i="4"/>
  <c r="V709" i="4"/>
  <c r="V710" i="4"/>
  <c r="V711" i="4"/>
  <c r="V712" i="4"/>
  <c r="V713" i="4"/>
  <c r="B205" i="4" s="1"/>
  <c r="V3" i="4"/>
  <c r="U3" i="3"/>
  <c r="U5" i="3"/>
  <c r="U715" i="3"/>
  <c r="U6" i="3"/>
  <c r="U14" i="3"/>
  <c r="B694" i="4" l="1"/>
  <c r="B692" i="4"/>
  <c r="B690" i="4"/>
  <c r="B688" i="4"/>
  <c r="B686" i="4"/>
  <c r="B684" i="4"/>
  <c r="B682" i="4"/>
  <c r="B659" i="4"/>
  <c r="B657" i="4"/>
  <c r="B655" i="4"/>
  <c r="B653" i="4"/>
  <c r="B651" i="4"/>
  <c r="B649" i="4"/>
  <c r="B647" i="4"/>
  <c r="B645" i="4"/>
  <c r="B643" i="4"/>
  <c r="B641" i="4"/>
  <c r="B639" i="4"/>
  <c r="B637" i="4"/>
  <c r="B635" i="4"/>
  <c r="B633" i="4"/>
  <c r="B631" i="4"/>
  <c r="B629" i="4"/>
  <c r="B627" i="4"/>
  <c r="B625" i="4"/>
  <c r="B623" i="4"/>
  <c r="B621" i="4"/>
  <c r="B619" i="4"/>
  <c r="B617" i="4"/>
  <c r="B615" i="4"/>
  <c r="B613" i="4"/>
  <c r="B611" i="4"/>
  <c r="B609" i="4"/>
  <c r="B607" i="4"/>
  <c r="B605" i="4"/>
  <c r="B603" i="4"/>
  <c r="B601" i="4"/>
  <c r="B599" i="4"/>
  <c r="B597" i="4"/>
  <c r="B595" i="4"/>
  <c r="B593" i="4"/>
  <c r="B591" i="4"/>
  <c r="B589" i="4"/>
  <c r="B587" i="4"/>
  <c r="B585" i="4"/>
  <c r="B583" i="4"/>
  <c r="B581" i="4"/>
  <c r="B579" i="4"/>
  <c r="B577" i="4"/>
  <c r="B16" i="4"/>
  <c r="B35" i="4"/>
  <c r="B179" i="4"/>
  <c r="B118" i="4"/>
  <c r="B90" i="4"/>
  <c r="B261" i="4"/>
  <c r="B174" i="4"/>
  <c r="B107" i="4"/>
  <c r="B201" i="4"/>
  <c r="B105" i="4"/>
  <c r="B146" i="4"/>
  <c r="B87" i="4"/>
  <c r="B191" i="4"/>
  <c r="B134" i="4"/>
  <c r="B113" i="4"/>
  <c r="B189" i="4"/>
  <c r="B77" i="4"/>
  <c r="B157" i="4"/>
  <c r="B209" i="4"/>
  <c r="B575" i="4"/>
  <c r="B573" i="4"/>
  <c r="B571" i="4"/>
  <c r="B569" i="4"/>
  <c r="B567" i="4"/>
  <c r="B565" i="4"/>
  <c r="B563" i="4"/>
  <c r="B561" i="4"/>
  <c r="B559" i="4"/>
  <c r="B557" i="4"/>
  <c r="B555" i="4"/>
  <c r="B553" i="4"/>
  <c r="B551" i="4"/>
  <c r="B549" i="4"/>
  <c r="B547" i="4"/>
  <c r="B545" i="4"/>
  <c r="B543" i="4"/>
  <c r="B541" i="4"/>
  <c r="B539" i="4"/>
  <c r="B537" i="4"/>
  <c r="B535" i="4"/>
  <c r="B533" i="4"/>
  <c r="B531" i="4"/>
  <c r="B82" i="4"/>
  <c r="B135" i="4"/>
  <c r="B202" i="4"/>
  <c r="B286" i="4"/>
  <c r="B162" i="4"/>
  <c r="B279" i="4"/>
  <c r="B148" i="4"/>
  <c r="B129" i="4"/>
  <c r="B99" i="4"/>
  <c r="B529" i="4"/>
  <c r="B527" i="4"/>
  <c r="B525" i="4"/>
  <c r="B523" i="4"/>
  <c r="B521" i="4"/>
  <c r="B519" i="4"/>
  <c r="B517" i="4"/>
  <c r="B515" i="4"/>
  <c r="B513" i="4"/>
  <c r="B511" i="4"/>
  <c r="B509" i="4"/>
  <c r="B507" i="4"/>
  <c r="B505" i="4"/>
  <c r="B503" i="4"/>
  <c r="B501" i="4"/>
  <c r="B499" i="4"/>
  <c r="B497" i="4"/>
  <c r="B495" i="4"/>
  <c r="B493" i="4"/>
  <c r="B491" i="4"/>
  <c r="B489" i="4"/>
  <c r="B4" i="4"/>
  <c r="B114" i="4"/>
  <c r="B184" i="4"/>
  <c r="B127" i="4"/>
  <c r="B20" i="4"/>
  <c r="B106" i="4"/>
  <c r="B104" i="4"/>
  <c r="B142" i="4"/>
  <c r="B163" i="4"/>
  <c r="B193" i="4"/>
  <c r="B177" i="4"/>
  <c r="B2" i="4"/>
  <c r="B198" i="4"/>
  <c r="B487" i="4"/>
  <c r="B96" i="4"/>
  <c r="B119" i="4"/>
  <c r="B93" i="4"/>
  <c r="B167" i="4"/>
  <c r="B45" i="4"/>
  <c r="B154" i="4"/>
  <c r="B485" i="4"/>
  <c r="B483" i="4"/>
  <c r="B481" i="4"/>
  <c r="B479" i="4"/>
  <c r="B477" i="4"/>
  <c r="B475" i="4"/>
  <c r="B473" i="4"/>
  <c r="B471" i="4"/>
  <c r="B469" i="4"/>
  <c r="B467" i="4"/>
  <c r="B465" i="4"/>
  <c r="B463" i="4"/>
  <c r="B461" i="4"/>
  <c r="B459" i="4"/>
  <c r="B457" i="4"/>
  <c r="B455" i="4"/>
  <c r="B453" i="4"/>
  <c r="B451" i="4"/>
  <c r="B449" i="4"/>
  <c r="B447" i="4"/>
  <c r="B445" i="4"/>
  <c r="B443" i="4"/>
  <c r="B441" i="4"/>
  <c r="B439" i="4"/>
  <c r="B437" i="4"/>
  <c r="B435" i="4"/>
  <c r="B433" i="4"/>
  <c r="B431" i="4"/>
  <c r="B429" i="4"/>
  <c r="B427" i="4"/>
  <c r="B182" i="4"/>
  <c r="B141" i="4"/>
  <c r="B95" i="4"/>
  <c r="B140" i="4"/>
  <c r="B62" i="4"/>
  <c r="B25" i="4"/>
  <c r="B121" i="4"/>
  <c r="B58" i="4"/>
  <c r="B101" i="4"/>
  <c r="B53" i="4"/>
  <c r="B149" i="4"/>
  <c r="B49" i="4"/>
  <c r="B52" i="4"/>
  <c r="B13" i="4"/>
  <c r="B138" i="4"/>
  <c r="B112" i="4"/>
  <c r="B259" i="4"/>
  <c r="B239" i="4"/>
  <c r="B230" i="4"/>
  <c r="B227" i="4"/>
  <c r="B224" i="4"/>
  <c r="B222" i="4"/>
  <c r="B169" i="4"/>
  <c r="B170" i="4"/>
  <c r="B111" i="4"/>
  <c r="B3" i="4"/>
  <c r="B5" i="4"/>
  <c r="B34" i="4"/>
  <c r="B24" i="4"/>
  <c r="B172" i="4"/>
  <c r="B139" i="4"/>
  <c r="B86" i="4"/>
  <c r="B290" i="4"/>
  <c r="B292" i="4"/>
  <c r="B218" i="4"/>
  <c r="B57" i="4"/>
  <c r="B88" i="4"/>
  <c r="B48" i="4"/>
  <c r="B100" i="4"/>
  <c r="B64" i="4"/>
  <c r="B10" i="4"/>
  <c r="B109" i="4"/>
  <c r="B108" i="4"/>
  <c r="B50" i="4"/>
  <c r="B199" i="4"/>
  <c r="B40" i="4"/>
  <c r="B660" i="4"/>
  <c r="B658" i="4"/>
  <c r="B656" i="4"/>
  <c r="B654" i="4"/>
  <c r="B652" i="4"/>
  <c r="B650" i="4"/>
  <c r="B648" i="4"/>
  <c r="B646" i="4"/>
  <c r="B644" i="4"/>
  <c r="B642" i="4"/>
  <c r="B640" i="4"/>
  <c r="B638" i="4"/>
  <c r="B636" i="4"/>
  <c r="B634" i="4"/>
  <c r="B632" i="4"/>
  <c r="B630" i="4"/>
  <c r="B628" i="4"/>
  <c r="B626" i="4"/>
  <c r="B624" i="4"/>
  <c r="B622" i="4"/>
  <c r="B620" i="4"/>
  <c r="B618" i="4"/>
  <c r="B616" i="4"/>
  <c r="B614" i="4"/>
  <c r="B612" i="4"/>
  <c r="B610" i="4"/>
  <c r="B608" i="4"/>
  <c r="B606" i="4"/>
  <c r="B604" i="4"/>
  <c r="B602" i="4"/>
  <c r="B600" i="4"/>
  <c r="B598" i="4"/>
  <c r="B596" i="4"/>
  <c r="B594" i="4"/>
  <c r="B592" i="4"/>
  <c r="B590" i="4"/>
  <c r="B588" i="4"/>
  <c r="B586" i="4"/>
  <c r="B584" i="4"/>
  <c r="B582" i="4"/>
  <c r="B580" i="4"/>
  <c r="B578" i="4"/>
  <c r="B576" i="4"/>
  <c r="B574" i="4"/>
  <c r="B572" i="4"/>
  <c r="B570" i="4"/>
  <c r="B568" i="4"/>
  <c r="B566" i="4"/>
  <c r="B564" i="4"/>
  <c r="B562" i="4"/>
  <c r="B560" i="4"/>
  <c r="B558" i="4"/>
  <c r="B556" i="4"/>
  <c r="B554" i="4"/>
  <c r="B552" i="4"/>
  <c r="B550" i="4"/>
  <c r="B548" i="4"/>
  <c r="B546" i="4"/>
  <c r="B544" i="4"/>
  <c r="B542" i="4"/>
  <c r="B540" i="4"/>
  <c r="B538" i="4"/>
  <c r="B536" i="4"/>
  <c r="B534" i="4"/>
  <c r="B532" i="4"/>
  <c r="B530" i="4"/>
  <c r="B528" i="4"/>
  <c r="B526" i="4"/>
  <c r="B524" i="4"/>
  <c r="B522" i="4"/>
  <c r="B520" i="4"/>
  <c r="B518" i="4"/>
  <c r="B516" i="4"/>
  <c r="B514" i="4"/>
  <c r="B512" i="4"/>
  <c r="B510" i="4"/>
  <c r="B508" i="4"/>
  <c r="B506" i="4"/>
  <c r="B504" i="4"/>
  <c r="B502" i="4"/>
  <c r="B500" i="4"/>
  <c r="B498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42" i="4"/>
  <c r="B440" i="4"/>
  <c r="B438" i="4"/>
  <c r="B436" i="4"/>
  <c r="B434" i="4"/>
  <c r="B432" i="4"/>
  <c r="B430" i="4"/>
  <c r="B428" i="4"/>
  <c r="B281" i="4"/>
  <c r="B272" i="4"/>
  <c r="B270" i="4"/>
  <c r="B267" i="4"/>
  <c r="B265" i="4"/>
  <c r="B263" i="4"/>
  <c r="B260" i="4"/>
  <c r="B257" i="4"/>
  <c r="B255" i="4"/>
  <c r="B252" i="4"/>
  <c r="B250" i="4"/>
  <c r="B245" i="4"/>
  <c r="B243" i="4"/>
  <c r="B242" i="4"/>
  <c r="B237" i="4"/>
  <c r="B232" i="4"/>
  <c r="B226" i="4"/>
  <c r="B70" i="4"/>
  <c r="B223" i="4"/>
  <c r="B219" i="4"/>
  <c r="B217" i="4"/>
  <c r="B210" i="4"/>
  <c r="B194" i="4"/>
  <c r="B183" i="4"/>
  <c r="B85" i="4"/>
  <c r="B71" i="4"/>
  <c r="B296" i="4"/>
  <c r="B284" i="4"/>
  <c r="B268" i="4"/>
  <c r="B266" i="4"/>
  <c r="B262" i="4"/>
  <c r="B258" i="4"/>
  <c r="B256" i="4"/>
  <c r="B116" i="4"/>
  <c r="B251" i="4"/>
  <c r="B249" i="4"/>
  <c r="B244" i="4"/>
  <c r="B165" i="4"/>
  <c r="B236" i="4"/>
  <c r="B228" i="4"/>
  <c r="B220" i="4"/>
  <c r="B211" i="4"/>
  <c r="B32" i="4"/>
  <c r="B12" i="4"/>
  <c r="B42" i="4"/>
  <c r="B68" i="4"/>
  <c r="B156" i="4"/>
  <c r="B17" i="4"/>
  <c r="B73" i="4"/>
  <c r="B130" i="4"/>
  <c r="B120" i="4"/>
  <c r="B59" i="4"/>
  <c r="B695" i="4"/>
  <c r="B693" i="4"/>
  <c r="B691" i="4"/>
  <c r="B689" i="4"/>
  <c r="B687" i="4"/>
  <c r="B685" i="4"/>
  <c r="B683" i="4"/>
  <c r="B681" i="4"/>
  <c r="B679" i="4"/>
  <c r="B677" i="4"/>
  <c r="B675" i="4"/>
  <c r="B673" i="4"/>
  <c r="B671" i="4"/>
  <c r="B669" i="4"/>
  <c r="B667" i="4"/>
  <c r="B665" i="4"/>
  <c r="B192" i="4"/>
  <c r="B180" i="4"/>
  <c r="B175" i="4"/>
  <c r="B282" i="4"/>
  <c r="B276" i="4"/>
  <c r="B75" i="4"/>
  <c r="B273" i="4"/>
  <c r="B221" i="4"/>
  <c r="B155" i="4"/>
  <c r="B297" i="4"/>
  <c r="B280" i="4"/>
  <c r="B277" i="4"/>
  <c r="B43" i="4"/>
  <c r="B89" i="4"/>
  <c r="B78" i="4"/>
  <c r="B102" i="4"/>
  <c r="B215" i="4"/>
  <c r="B696" i="4"/>
  <c r="B680" i="4"/>
  <c r="B678" i="4"/>
  <c r="B676" i="4"/>
  <c r="B674" i="4"/>
  <c r="B672" i="4"/>
  <c r="B670" i="4"/>
  <c r="B668" i="4"/>
  <c r="B666" i="4"/>
  <c r="B664" i="4"/>
  <c r="B662" i="4"/>
  <c r="B31" i="4"/>
  <c r="B185" i="4"/>
  <c r="B178" i="4"/>
  <c r="B171" i="4"/>
  <c r="B131" i="4"/>
  <c r="B294" i="4"/>
  <c r="B278" i="4"/>
  <c r="B275" i="4"/>
  <c r="B274" i="4"/>
  <c r="B241" i="4"/>
  <c r="B214" i="4"/>
  <c r="B207" i="4"/>
  <c r="B168" i="4"/>
  <c r="B144" i="4"/>
  <c r="B84" i="4"/>
  <c r="B63" i="4"/>
  <c r="B41" i="4"/>
  <c r="B92" i="4"/>
  <c r="B23" i="4"/>
  <c r="B713" i="4"/>
  <c r="B711" i="4"/>
  <c r="B709" i="4"/>
  <c r="B707" i="4"/>
  <c r="B705" i="4"/>
  <c r="B703" i="4"/>
  <c r="B701" i="4"/>
  <c r="B699" i="4"/>
  <c r="B423" i="4"/>
  <c r="B421" i="4"/>
  <c r="B419" i="4"/>
  <c r="B417" i="4"/>
  <c r="B415" i="4"/>
  <c r="B413" i="4"/>
  <c r="B411" i="4"/>
  <c r="B409" i="4"/>
  <c r="B407" i="4"/>
  <c r="B405" i="4"/>
  <c r="B403" i="4"/>
  <c r="B401" i="4"/>
  <c r="B399" i="4"/>
  <c r="B397" i="4"/>
  <c r="B395" i="4"/>
  <c r="B393" i="4"/>
  <c r="B391" i="4"/>
  <c r="B389" i="4"/>
  <c r="B387" i="4"/>
  <c r="B385" i="4"/>
  <c r="B383" i="4"/>
  <c r="B381" i="4"/>
  <c r="B379" i="4"/>
  <c r="B377" i="4"/>
  <c r="B375" i="4"/>
  <c r="B373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43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17" i="4"/>
  <c r="B315" i="4"/>
  <c r="B313" i="4"/>
  <c r="B311" i="4"/>
  <c r="B309" i="4"/>
  <c r="B307" i="4"/>
  <c r="B37" i="4"/>
  <c r="B47" i="4"/>
  <c r="B133" i="4"/>
  <c r="B287" i="4"/>
  <c r="B79" i="4"/>
  <c r="B56" i="4"/>
  <c r="B203" i="4"/>
  <c r="B195" i="4"/>
  <c r="B128" i="4"/>
  <c r="B235" i="4"/>
  <c r="B697" i="4"/>
  <c r="B293" i="4"/>
  <c r="B285" i="4"/>
  <c r="B208" i="4"/>
  <c r="B269" i="4"/>
  <c r="B248" i="4"/>
  <c r="B229" i="4"/>
  <c r="B125" i="4"/>
  <c r="B76" i="4"/>
  <c r="B166" i="4"/>
  <c r="B305" i="4"/>
  <c r="B303" i="4"/>
  <c r="B301" i="4"/>
  <c r="B80" i="4"/>
  <c r="B295" i="4"/>
  <c r="B152" i="4"/>
  <c r="B117" i="4"/>
  <c r="B110" i="4"/>
  <c r="B164" i="4"/>
  <c r="B159" i="4"/>
  <c r="B153" i="4"/>
  <c r="B124" i="4"/>
  <c r="B137" i="4"/>
  <c r="B21" i="4"/>
  <c r="B30" i="4"/>
  <c r="B28" i="4"/>
  <c r="B26" i="4"/>
  <c r="B51" i="4"/>
  <c r="B264" i="4"/>
  <c r="B72" i="4"/>
  <c r="B83" i="4"/>
  <c r="B173" i="4"/>
  <c r="B698" i="4"/>
  <c r="B238" i="4"/>
  <c r="B299" i="4"/>
  <c r="B298" i="4"/>
  <c r="B204" i="4"/>
  <c r="B98" i="4"/>
  <c r="B197" i="4"/>
  <c r="B712" i="4"/>
  <c r="B710" i="4"/>
  <c r="B708" i="4"/>
  <c r="B706" i="4"/>
  <c r="B704" i="4"/>
  <c r="B702" i="4"/>
  <c r="B700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86" i="4"/>
  <c r="B384" i="4"/>
  <c r="B382" i="4"/>
  <c r="B380" i="4"/>
  <c r="B378" i="4"/>
  <c r="B376" i="4"/>
  <c r="B374" i="4"/>
  <c r="B372" i="4"/>
  <c r="B370" i="4"/>
  <c r="B368" i="4"/>
  <c r="B366" i="4"/>
  <c r="B364" i="4"/>
  <c r="B362" i="4"/>
  <c r="B360" i="4"/>
  <c r="B358" i="4"/>
  <c r="B356" i="4"/>
  <c r="B354" i="4"/>
  <c r="B352" i="4"/>
  <c r="B350" i="4"/>
  <c r="B348" i="4"/>
  <c r="B346" i="4"/>
  <c r="B344" i="4"/>
  <c r="B342" i="4"/>
  <c r="B340" i="4"/>
  <c r="B338" i="4"/>
  <c r="B336" i="4"/>
  <c r="B334" i="4"/>
  <c r="B332" i="4"/>
  <c r="B330" i="4"/>
  <c r="B328" i="4"/>
  <c r="B326" i="4"/>
  <c r="B324" i="4"/>
  <c r="B322" i="4"/>
  <c r="B320" i="4"/>
  <c r="B318" i="4"/>
  <c r="B316" i="4"/>
  <c r="B314" i="4"/>
  <c r="B312" i="4"/>
  <c r="B310" i="4"/>
  <c r="B308" i="4"/>
  <c r="B306" i="4"/>
  <c r="B304" i="4"/>
  <c r="B302" i="4"/>
  <c r="B300" i="4"/>
  <c r="B7" i="4"/>
  <c r="B38" i="4"/>
  <c r="B36" i="4"/>
  <c r="B65" i="4"/>
  <c r="B103" i="4"/>
  <c r="B54" i="4"/>
  <c r="B240" i="4"/>
  <c r="B234" i="4"/>
  <c r="B18" i="4"/>
  <c r="B8" i="4"/>
  <c r="B15" i="4"/>
  <c r="B74" i="4"/>
  <c r="B46" i="4"/>
  <c r="B60" i="4"/>
  <c r="B94" i="4"/>
  <c r="B81" i="4"/>
  <c r="B55" i="4"/>
  <c r="B27" i="4"/>
  <c r="B33" i="4"/>
  <c r="B9" i="4"/>
  <c r="B14" i="4"/>
  <c r="B126" i="4"/>
  <c r="B97" i="4"/>
  <c r="B91" i="4"/>
  <c r="B67" i="4"/>
  <c r="B19" i="4"/>
  <c r="B22" i="4"/>
  <c r="B6" i="4"/>
  <c r="B3" i="2"/>
  <c r="C3" i="2"/>
  <c r="E3" i="2"/>
  <c r="F3" i="2"/>
  <c r="G3" i="2"/>
  <c r="H3" i="2"/>
  <c r="J3" i="2"/>
  <c r="K3" i="2"/>
  <c r="L3" i="2"/>
  <c r="M3" i="2"/>
  <c r="N3" i="2"/>
  <c r="O3" i="2"/>
  <c r="P3" i="2"/>
  <c r="Q3" i="2"/>
  <c r="R3" i="2"/>
  <c r="S3" i="2"/>
  <c r="T3" i="2"/>
  <c r="B4" i="2"/>
  <c r="C4" i="2"/>
  <c r="E4" i="2"/>
  <c r="F4" i="2"/>
  <c r="G4" i="2"/>
  <c r="H4" i="2"/>
  <c r="J4" i="2"/>
  <c r="K4" i="2"/>
  <c r="L4" i="2"/>
  <c r="M4" i="2"/>
  <c r="N4" i="2"/>
  <c r="O4" i="2"/>
  <c r="P4" i="2"/>
  <c r="Q4" i="2"/>
  <c r="R4" i="2"/>
  <c r="S4" i="2"/>
  <c r="T4" i="2"/>
  <c r="B5" i="2"/>
  <c r="C5" i="2"/>
  <c r="E5" i="2"/>
  <c r="F5" i="2"/>
  <c r="G5" i="2"/>
  <c r="H5" i="2"/>
  <c r="J5" i="2"/>
  <c r="K5" i="2"/>
  <c r="L5" i="2"/>
  <c r="M5" i="2"/>
  <c r="N5" i="2"/>
  <c r="O5" i="2"/>
  <c r="P5" i="2"/>
  <c r="Q5" i="2"/>
  <c r="R5" i="2"/>
  <c r="S5" i="2"/>
  <c r="T5" i="2"/>
  <c r="B6" i="2"/>
  <c r="C6" i="2"/>
  <c r="E6" i="2"/>
  <c r="F6" i="2"/>
  <c r="G6" i="2"/>
  <c r="H6" i="2"/>
  <c r="J6" i="2"/>
  <c r="K6" i="2"/>
  <c r="L6" i="2"/>
  <c r="M6" i="2"/>
  <c r="N6" i="2"/>
  <c r="O6" i="2"/>
  <c r="P6" i="2"/>
  <c r="Q6" i="2"/>
  <c r="R6" i="2"/>
  <c r="S6" i="2"/>
  <c r="T6" i="2"/>
  <c r="B7" i="2"/>
  <c r="C7" i="2"/>
  <c r="E7" i="2"/>
  <c r="F7" i="2"/>
  <c r="G7" i="2"/>
  <c r="H7" i="2"/>
  <c r="J7" i="2"/>
  <c r="K7" i="2"/>
  <c r="L7" i="2"/>
  <c r="M7" i="2"/>
  <c r="N7" i="2"/>
  <c r="O7" i="2"/>
  <c r="P7" i="2"/>
  <c r="Q7" i="2"/>
  <c r="R7" i="2"/>
  <c r="S7" i="2"/>
  <c r="T7" i="2"/>
  <c r="B8" i="2"/>
  <c r="C8" i="2"/>
  <c r="E8" i="2"/>
  <c r="F8" i="2"/>
  <c r="G8" i="2"/>
  <c r="H8" i="2"/>
  <c r="J8" i="2"/>
  <c r="K8" i="2"/>
  <c r="L8" i="2"/>
  <c r="M8" i="2"/>
  <c r="N8" i="2"/>
  <c r="O8" i="2"/>
  <c r="P8" i="2"/>
  <c r="Q8" i="2"/>
  <c r="R8" i="2"/>
  <c r="S8" i="2"/>
  <c r="T8" i="2"/>
  <c r="B9" i="2"/>
  <c r="C9" i="2"/>
  <c r="E9" i="2"/>
  <c r="F9" i="2"/>
  <c r="G9" i="2"/>
  <c r="H9" i="2"/>
  <c r="J9" i="2"/>
  <c r="K9" i="2"/>
  <c r="L9" i="2"/>
  <c r="M9" i="2"/>
  <c r="N9" i="2"/>
  <c r="O9" i="2"/>
  <c r="P9" i="2"/>
  <c r="Q9" i="2"/>
  <c r="R9" i="2"/>
  <c r="S9" i="2"/>
  <c r="T9" i="2"/>
  <c r="B10" i="2"/>
  <c r="C10" i="2"/>
  <c r="E10" i="2"/>
  <c r="F10" i="2"/>
  <c r="G10" i="2"/>
  <c r="H10" i="2"/>
  <c r="J10" i="2"/>
  <c r="K10" i="2"/>
  <c r="L10" i="2"/>
  <c r="M10" i="2"/>
  <c r="N10" i="2"/>
  <c r="O10" i="2"/>
  <c r="P10" i="2"/>
  <c r="Q10" i="2"/>
  <c r="R10" i="2"/>
  <c r="S10" i="2"/>
  <c r="T10" i="2"/>
  <c r="B11" i="2"/>
  <c r="C11" i="2"/>
  <c r="E11" i="2"/>
  <c r="F11" i="2"/>
  <c r="G11" i="2"/>
  <c r="J11" i="2"/>
  <c r="K11" i="2"/>
  <c r="L11" i="2"/>
  <c r="M11" i="2"/>
  <c r="N11" i="2"/>
  <c r="O11" i="2"/>
  <c r="P11" i="2"/>
  <c r="Q11" i="2"/>
  <c r="R11" i="2"/>
  <c r="S11" i="2"/>
  <c r="T11" i="2"/>
  <c r="B12" i="2"/>
  <c r="C12" i="2"/>
  <c r="E12" i="2"/>
  <c r="F12" i="2"/>
  <c r="G12" i="2"/>
  <c r="H12" i="2"/>
  <c r="J12" i="2"/>
  <c r="K12" i="2"/>
  <c r="L12" i="2"/>
  <c r="M12" i="2"/>
  <c r="N12" i="2"/>
  <c r="O12" i="2"/>
  <c r="P12" i="2"/>
  <c r="Q12" i="2"/>
  <c r="R12" i="2"/>
  <c r="S12" i="2"/>
  <c r="T12" i="2"/>
  <c r="B13" i="2"/>
  <c r="C13" i="2"/>
  <c r="E13" i="2"/>
  <c r="F13" i="2"/>
  <c r="G13" i="2"/>
  <c r="H13" i="2"/>
  <c r="J13" i="2"/>
  <c r="K13" i="2"/>
  <c r="L13" i="2"/>
  <c r="M13" i="2"/>
  <c r="N13" i="2"/>
  <c r="O13" i="2"/>
  <c r="P13" i="2"/>
  <c r="Q13" i="2"/>
  <c r="R13" i="2"/>
  <c r="S13" i="2"/>
  <c r="T13" i="2"/>
  <c r="B14" i="2"/>
  <c r="C14" i="2"/>
  <c r="E14" i="2"/>
  <c r="F14" i="2"/>
  <c r="G14" i="2"/>
  <c r="H14" i="2"/>
  <c r="J14" i="2"/>
  <c r="K14" i="2"/>
  <c r="L14" i="2"/>
  <c r="M14" i="2"/>
  <c r="N14" i="2"/>
  <c r="O14" i="2"/>
  <c r="P14" i="2"/>
  <c r="Q14" i="2"/>
  <c r="R14" i="2"/>
  <c r="S14" i="2"/>
  <c r="T14" i="2"/>
  <c r="B15" i="2"/>
  <c r="C15" i="2"/>
  <c r="E15" i="2"/>
  <c r="F15" i="2"/>
  <c r="G15" i="2"/>
  <c r="H15" i="2"/>
  <c r="J15" i="2"/>
  <c r="K15" i="2"/>
  <c r="L15" i="2"/>
  <c r="M15" i="2"/>
  <c r="N15" i="2"/>
  <c r="O15" i="2"/>
  <c r="P15" i="2"/>
  <c r="Q15" i="2"/>
  <c r="R15" i="2"/>
  <c r="S15" i="2"/>
  <c r="T15" i="2"/>
  <c r="B16" i="2"/>
  <c r="C16" i="2"/>
  <c r="E16" i="2"/>
  <c r="F16" i="2"/>
  <c r="G16" i="2"/>
  <c r="H16" i="2"/>
  <c r="J16" i="2"/>
  <c r="K16" i="2"/>
  <c r="L16" i="2"/>
  <c r="M16" i="2"/>
  <c r="N16" i="2"/>
  <c r="O16" i="2"/>
  <c r="P16" i="2"/>
  <c r="Q16" i="2"/>
  <c r="R16" i="2"/>
  <c r="S16" i="2"/>
  <c r="T16" i="2"/>
  <c r="B17" i="2"/>
  <c r="C17" i="2"/>
  <c r="E17" i="2"/>
  <c r="F17" i="2"/>
  <c r="G17" i="2"/>
  <c r="H17" i="2"/>
  <c r="J17" i="2"/>
  <c r="K17" i="2"/>
  <c r="L17" i="2"/>
  <c r="M17" i="2"/>
  <c r="N17" i="2"/>
  <c r="O17" i="2"/>
  <c r="P17" i="2"/>
  <c r="Q17" i="2"/>
  <c r="R17" i="2"/>
  <c r="S17" i="2"/>
  <c r="T17" i="2"/>
  <c r="B18" i="2"/>
  <c r="C18" i="2"/>
  <c r="E18" i="2"/>
  <c r="F18" i="2"/>
  <c r="G18" i="2"/>
  <c r="H18" i="2"/>
  <c r="J18" i="2"/>
  <c r="K18" i="2"/>
  <c r="L18" i="2"/>
  <c r="M18" i="2"/>
  <c r="N18" i="2"/>
  <c r="O18" i="2"/>
  <c r="P18" i="2"/>
  <c r="Q18" i="2"/>
  <c r="R18" i="2"/>
  <c r="S18" i="2"/>
  <c r="T18" i="2"/>
  <c r="B19" i="2"/>
  <c r="C19" i="2"/>
  <c r="E19" i="2"/>
  <c r="F19" i="2"/>
  <c r="G19" i="2"/>
  <c r="H19" i="2"/>
  <c r="J19" i="2"/>
  <c r="K19" i="2"/>
  <c r="L19" i="2"/>
  <c r="M19" i="2"/>
  <c r="N19" i="2"/>
  <c r="O19" i="2"/>
  <c r="P19" i="2"/>
  <c r="Q19" i="2"/>
  <c r="R19" i="2"/>
  <c r="S19" i="2"/>
  <c r="T19" i="2"/>
  <c r="B20" i="2"/>
  <c r="C20" i="2"/>
  <c r="E20" i="2"/>
  <c r="F20" i="2"/>
  <c r="G20" i="2"/>
  <c r="H20" i="2"/>
  <c r="J20" i="2"/>
  <c r="K20" i="2"/>
  <c r="L20" i="2"/>
  <c r="M20" i="2"/>
  <c r="N20" i="2"/>
  <c r="O20" i="2"/>
  <c r="P20" i="2"/>
  <c r="Q20" i="2"/>
  <c r="R20" i="2"/>
  <c r="S20" i="2"/>
  <c r="T20" i="2"/>
  <c r="B21" i="2"/>
  <c r="C21" i="2"/>
  <c r="E21" i="2"/>
  <c r="F21" i="2"/>
  <c r="G21" i="2"/>
  <c r="H21" i="2"/>
  <c r="J21" i="2"/>
  <c r="K21" i="2"/>
  <c r="L21" i="2"/>
  <c r="M21" i="2"/>
  <c r="N21" i="2"/>
  <c r="O21" i="2"/>
  <c r="P21" i="2"/>
  <c r="Q21" i="2"/>
  <c r="R21" i="2"/>
  <c r="S21" i="2"/>
  <c r="T21" i="2"/>
  <c r="B22" i="2"/>
  <c r="C22" i="2"/>
  <c r="E22" i="2"/>
  <c r="F22" i="2"/>
  <c r="G22" i="2"/>
  <c r="H22" i="2"/>
  <c r="J22" i="2"/>
  <c r="K22" i="2"/>
  <c r="L22" i="2"/>
  <c r="M22" i="2"/>
  <c r="N22" i="2"/>
  <c r="O22" i="2"/>
  <c r="P22" i="2"/>
  <c r="Q22" i="2"/>
  <c r="R22" i="2"/>
  <c r="S22" i="2"/>
  <c r="T22" i="2"/>
  <c r="B23" i="2"/>
  <c r="C23" i="2"/>
  <c r="E23" i="2"/>
  <c r="F23" i="2"/>
  <c r="G23" i="2"/>
  <c r="H23" i="2"/>
  <c r="J23" i="2"/>
  <c r="K23" i="2"/>
  <c r="L23" i="2"/>
  <c r="M23" i="2"/>
  <c r="N23" i="2"/>
  <c r="O23" i="2"/>
  <c r="P23" i="2"/>
  <c r="Q23" i="2"/>
  <c r="R23" i="2"/>
  <c r="S23" i="2"/>
  <c r="T23" i="2"/>
  <c r="B24" i="2"/>
  <c r="C24" i="2"/>
  <c r="E24" i="2"/>
  <c r="F24" i="2"/>
  <c r="G24" i="2"/>
  <c r="H24" i="2"/>
  <c r="J24" i="2"/>
  <c r="K24" i="2"/>
  <c r="L24" i="2"/>
  <c r="M24" i="2"/>
  <c r="N24" i="2"/>
  <c r="O24" i="2"/>
  <c r="P24" i="2"/>
  <c r="Q24" i="2"/>
  <c r="R24" i="2"/>
  <c r="S24" i="2"/>
  <c r="T24" i="2"/>
  <c r="B25" i="2"/>
  <c r="C25" i="2"/>
  <c r="E25" i="2"/>
  <c r="F25" i="2"/>
  <c r="G25" i="2"/>
  <c r="H25" i="2"/>
  <c r="J25" i="2"/>
  <c r="K25" i="2"/>
  <c r="L25" i="2"/>
  <c r="M25" i="2"/>
  <c r="N25" i="2"/>
  <c r="O25" i="2"/>
  <c r="P25" i="2"/>
  <c r="Q25" i="2"/>
  <c r="R25" i="2"/>
  <c r="S25" i="2"/>
  <c r="T25" i="2"/>
  <c r="B26" i="2"/>
  <c r="C26" i="2"/>
  <c r="E26" i="2"/>
  <c r="F26" i="2"/>
  <c r="G26" i="2"/>
  <c r="H26" i="2"/>
  <c r="J26" i="2"/>
  <c r="K26" i="2"/>
  <c r="L26" i="2"/>
  <c r="M26" i="2"/>
  <c r="N26" i="2"/>
  <c r="O26" i="2"/>
  <c r="P26" i="2"/>
  <c r="Q26" i="2"/>
  <c r="R26" i="2"/>
  <c r="S26" i="2"/>
  <c r="T26" i="2"/>
  <c r="B27" i="2"/>
  <c r="C27" i="2"/>
  <c r="E27" i="2"/>
  <c r="F27" i="2"/>
  <c r="G27" i="2"/>
  <c r="H27" i="2"/>
  <c r="J27" i="2"/>
  <c r="K27" i="2"/>
  <c r="L27" i="2"/>
  <c r="M27" i="2"/>
  <c r="N27" i="2"/>
  <c r="O27" i="2"/>
  <c r="P27" i="2"/>
  <c r="Q27" i="2"/>
  <c r="R27" i="2"/>
  <c r="S27" i="2"/>
  <c r="T27" i="2"/>
  <c r="B28" i="2"/>
  <c r="C28" i="2"/>
  <c r="E28" i="2"/>
  <c r="F28" i="2"/>
  <c r="G28" i="2"/>
  <c r="H28" i="2"/>
  <c r="J28" i="2"/>
  <c r="K28" i="2"/>
  <c r="L28" i="2"/>
  <c r="M28" i="2"/>
  <c r="N28" i="2"/>
  <c r="O28" i="2"/>
  <c r="P28" i="2"/>
  <c r="Q28" i="2"/>
  <c r="R28" i="2"/>
  <c r="S28" i="2"/>
  <c r="T28" i="2"/>
  <c r="B29" i="2"/>
  <c r="C29" i="2"/>
  <c r="E29" i="2"/>
  <c r="F29" i="2"/>
  <c r="G29" i="2"/>
  <c r="H29" i="2"/>
  <c r="J29" i="2"/>
  <c r="K29" i="2"/>
  <c r="L29" i="2"/>
  <c r="M29" i="2"/>
  <c r="N29" i="2"/>
  <c r="O29" i="2"/>
  <c r="P29" i="2"/>
  <c r="Q29" i="2"/>
  <c r="R29" i="2"/>
  <c r="S29" i="2"/>
  <c r="T29" i="2"/>
  <c r="B30" i="2"/>
  <c r="C30" i="2"/>
  <c r="E30" i="2"/>
  <c r="F30" i="2"/>
  <c r="G30" i="2"/>
  <c r="H30" i="2"/>
  <c r="J30" i="2"/>
  <c r="K30" i="2"/>
  <c r="L30" i="2"/>
  <c r="M30" i="2"/>
  <c r="N30" i="2"/>
  <c r="O30" i="2"/>
  <c r="P30" i="2"/>
  <c r="Q30" i="2"/>
  <c r="R30" i="2"/>
  <c r="S30" i="2"/>
  <c r="T30" i="2"/>
  <c r="B31" i="2"/>
  <c r="C31" i="2"/>
  <c r="E31" i="2"/>
  <c r="F31" i="2"/>
  <c r="G31" i="2"/>
  <c r="H31" i="2"/>
  <c r="J31" i="2"/>
  <c r="K31" i="2"/>
  <c r="L31" i="2"/>
  <c r="M31" i="2"/>
  <c r="N31" i="2"/>
  <c r="O31" i="2"/>
  <c r="P31" i="2"/>
  <c r="Q31" i="2"/>
  <c r="R31" i="2"/>
  <c r="S31" i="2"/>
  <c r="T31" i="2"/>
  <c r="B32" i="2"/>
  <c r="C32" i="2"/>
  <c r="E32" i="2"/>
  <c r="F32" i="2"/>
  <c r="G32" i="2"/>
  <c r="H32" i="2"/>
  <c r="J32" i="2"/>
  <c r="K32" i="2"/>
  <c r="L32" i="2"/>
  <c r="M32" i="2"/>
  <c r="N32" i="2"/>
  <c r="O32" i="2"/>
  <c r="P32" i="2"/>
  <c r="Q32" i="2"/>
  <c r="R32" i="2"/>
  <c r="S32" i="2"/>
  <c r="T32" i="2"/>
  <c r="B33" i="2"/>
  <c r="C33" i="2"/>
  <c r="E33" i="2"/>
  <c r="F33" i="2"/>
  <c r="G33" i="2"/>
  <c r="H33" i="2"/>
  <c r="J33" i="2"/>
  <c r="K33" i="2"/>
  <c r="L33" i="2"/>
  <c r="M33" i="2"/>
  <c r="N33" i="2"/>
  <c r="O33" i="2"/>
  <c r="P33" i="2"/>
  <c r="Q33" i="2"/>
  <c r="R33" i="2"/>
  <c r="S33" i="2"/>
  <c r="T33" i="2"/>
  <c r="B34" i="2"/>
  <c r="C34" i="2"/>
  <c r="E34" i="2"/>
  <c r="F34" i="2"/>
  <c r="G34" i="2"/>
  <c r="H34" i="2"/>
  <c r="J34" i="2"/>
  <c r="K34" i="2"/>
  <c r="L34" i="2"/>
  <c r="M34" i="2"/>
  <c r="N34" i="2"/>
  <c r="O34" i="2"/>
  <c r="P34" i="2"/>
  <c r="Q34" i="2"/>
  <c r="R34" i="2"/>
  <c r="S34" i="2"/>
  <c r="T34" i="2"/>
  <c r="B35" i="2"/>
  <c r="C35" i="2"/>
  <c r="E35" i="2"/>
  <c r="F35" i="2"/>
  <c r="G35" i="2"/>
  <c r="H35" i="2"/>
  <c r="J35" i="2"/>
  <c r="K35" i="2"/>
  <c r="L35" i="2"/>
  <c r="M35" i="2"/>
  <c r="N35" i="2"/>
  <c r="O35" i="2"/>
  <c r="P35" i="2"/>
  <c r="Q35" i="2"/>
  <c r="R35" i="2"/>
  <c r="S35" i="2"/>
  <c r="T35" i="2"/>
  <c r="B36" i="2"/>
  <c r="C36" i="2"/>
  <c r="E36" i="2"/>
  <c r="F36" i="2"/>
  <c r="G36" i="2"/>
  <c r="H36" i="2"/>
  <c r="J36" i="2"/>
  <c r="K36" i="2"/>
  <c r="L36" i="2"/>
  <c r="M36" i="2"/>
  <c r="N36" i="2"/>
  <c r="O36" i="2"/>
  <c r="P36" i="2"/>
  <c r="Q36" i="2"/>
  <c r="R36" i="2"/>
  <c r="S36" i="2"/>
  <c r="T36" i="2"/>
  <c r="B37" i="2"/>
  <c r="C37" i="2"/>
  <c r="E37" i="2"/>
  <c r="F37" i="2"/>
  <c r="G37" i="2"/>
  <c r="H37" i="2"/>
  <c r="J37" i="2"/>
  <c r="K37" i="2"/>
  <c r="L37" i="2"/>
  <c r="M37" i="2"/>
  <c r="N37" i="2"/>
  <c r="O37" i="2"/>
  <c r="P37" i="2"/>
  <c r="Q37" i="2"/>
  <c r="R37" i="2"/>
  <c r="S37" i="2"/>
  <c r="T37" i="2"/>
  <c r="B38" i="2"/>
  <c r="C38" i="2"/>
  <c r="E38" i="2"/>
  <c r="F38" i="2"/>
  <c r="G38" i="2"/>
  <c r="H38" i="2"/>
  <c r="J38" i="2"/>
  <c r="K38" i="2"/>
  <c r="L38" i="2"/>
  <c r="M38" i="2"/>
  <c r="N38" i="2"/>
  <c r="O38" i="2"/>
  <c r="P38" i="2"/>
  <c r="Q38" i="2"/>
  <c r="R38" i="2"/>
  <c r="S38" i="2"/>
  <c r="T38" i="2"/>
  <c r="B39" i="2"/>
  <c r="C39" i="2"/>
  <c r="E39" i="2"/>
  <c r="F39" i="2"/>
  <c r="G39" i="2"/>
  <c r="H39" i="2"/>
  <c r="J39" i="2"/>
  <c r="K39" i="2"/>
  <c r="L39" i="2"/>
  <c r="M39" i="2"/>
  <c r="N39" i="2"/>
  <c r="O39" i="2"/>
  <c r="P39" i="2"/>
  <c r="Q39" i="2"/>
  <c r="R39" i="2"/>
  <c r="S39" i="2"/>
  <c r="T39" i="2"/>
  <c r="B40" i="2"/>
  <c r="C40" i="2"/>
  <c r="E40" i="2"/>
  <c r="F40" i="2"/>
  <c r="G40" i="2"/>
  <c r="H40" i="2"/>
  <c r="J40" i="2"/>
  <c r="K40" i="2"/>
  <c r="L40" i="2"/>
  <c r="M40" i="2"/>
  <c r="N40" i="2"/>
  <c r="O40" i="2"/>
  <c r="P40" i="2"/>
  <c r="Q40" i="2"/>
  <c r="R40" i="2"/>
  <c r="S40" i="2"/>
  <c r="T40" i="2"/>
  <c r="B41" i="2"/>
  <c r="C41" i="2"/>
  <c r="E41" i="2"/>
  <c r="F41" i="2"/>
  <c r="G41" i="2"/>
  <c r="H41" i="2"/>
  <c r="J41" i="2"/>
  <c r="K41" i="2"/>
  <c r="L41" i="2"/>
  <c r="M41" i="2"/>
  <c r="N41" i="2"/>
  <c r="O41" i="2"/>
  <c r="P41" i="2"/>
  <c r="Q41" i="2"/>
  <c r="R41" i="2"/>
  <c r="S41" i="2"/>
  <c r="T41" i="2"/>
  <c r="B42" i="2"/>
  <c r="C42" i="2"/>
  <c r="E42" i="2"/>
  <c r="F42" i="2"/>
  <c r="G42" i="2"/>
  <c r="H42" i="2"/>
  <c r="J42" i="2"/>
  <c r="K42" i="2"/>
  <c r="L42" i="2"/>
  <c r="M42" i="2"/>
  <c r="N42" i="2"/>
  <c r="O42" i="2"/>
  <c r="P42" i="2"/>
  <c r="Q42" i="2"/>
  <c r="R42" i="2"/>
  <c r="S42" i="2"/>
  <c r="T42" i="2"/>
  <c r="B43" i="2"/>
  <c r="C43" i="2"/>
  <c r="E43" i="2"/>
  <c r="F43" i="2"/>
  <c r="G43" i="2"/>
  <c r="H43" i="2"/>
  <c r="J43" i="2"/>
  <c r="K43" i="2"/>
  <c r="L43" i="2"/>
  <c r="M43" i="2"/>
  <c r="N43" i="2"/>
  <c r="O43" i="2"/>
  <c r="P43" i="2"/>
  <c r="Q43" i="2"/>
  <c r="R43" i="2"/>
  <c r="S43" i="2"/>
  <c r="T43" i="2"/>
  <c r="B44" i="2"/>
  <c r="C44" i="2"/>
  <c r="E44" i="2"/>
  <c r="F44" i="2"/>
  <c r="G44" i="2"/>
  <c r="H44" i="2"/>
  <c r="J44" i="2"/>
  <c r="K44" i="2"/>
  <c r="L44" i="2"/>
  <c r="M44" i="2"/>
  <c r="N44" i="2"/>
  <c r="O44" i="2"/>
  <c r="P44" i="2"/>
  <c r="Q44" i="2"/>
  <c r="R44" i="2"/>
  <c r="S44" i="2"/>
  <c r="T44" i="2"/>
  <c r="B45" i="2"/>
  <c r="C45" i="2"/>
  <c r="E45" i="2"/>
  <c r="F45" i="2"/>
  <c r="G45" i="2"/>
  <c r="H45" i="2"/>
  <c r="J45" i="2"/>
  <c r="K45" i="2"/>
  <c r="L45" i="2"/>
  <c r="M45" i="2"/>
  <c r="N45" i="2"/>
  <c r="O45" i="2"/>
  <c r="P45" i="2"/>
  <c r="Q45" i="2"/>
  <c r="R45" i="2"/>
  <c r="S45" i="2"/>
  <c r="T45" i="2"/>
  <c r="B46" i="2"/>
  <c r="C46" i="2"/>
  <c r="E46" i="2"/>
  <c r="F46" i="2"/>
  <c r="G46" i="2"/>
  <c r="H46" i="2"/>
  <c r="J46" i="2"/>
  <c r="K46" i="2"/>
  <c r="L46" i="2"/>
  <c r="M46" i="2"/>
  <c r="N46" i="2"/>
  <c r="O46" i="2"/>
  <c r="P46" i="2"/>
  <c r="Q46" i="2"/>
  <c r="R46" i="2"/>
  <c r="S46" i="2"/>
  <c r="T46" i="2"/>
  <c r="B47" i="2"/>
  <c r="C47" i="2"/>
  <c r="E47" i="2"/>
  <c r="F47" i="2"/>
  <c r="G47" i="2"/>
  <c r="H47" i="2"/>
  <c r="J47" i="2"/>
  <c r="K47" i="2"/>
  <c r="L47" i="2"/>
  <c r="M47" i="2"/>
  <c r="N47" i="2"/>
  <c r="O47" i="2"/>
  <c r="P47" i="2"/>
  <c r="Q47" i="2"/>
  <c r="R47" i="2"/>
  <c r="S47" i="2"/>
  <c r="T47" i="2"/>
  <c r="B48" i="2"/>
  <c r="C48" i="2"/>
  <c r="E48" i="2"/>
  <c r="F48" i="2"/>
  <c r="G48" i="2"/>
  <c r="H48" i="2"/>
  <c r="J48" i="2"/>
  <c r="K48" i="2"/>
  <c r="L48" i="2"/>
  <c r="M48" i="2"/>
  <c r="N48" i="2"/>
  <c r="O48" i="2"/>
  <c r="P48" i="2"/>
  <c r="Q48" i="2"/>
  <c r="R48" i="2"/>
  <c r="S48" i="2"/>
  <c r="T48" i="2"/>
  <c r="B49" i="2"/>
  <c r="C49" i="2"/>
  <c r="E49" i="2"/>
  <c r="F49" i="2"/>
  <c r="G49" i="2"/>
  <c r="H49" i="2"/>
  <c r="J49" i="2"/>
  <c r="K49" i="2"/>
  <c r="L49" i="2"/>
  <c r="M49" i="2"/>
  <c r="N49" i="2"/>
  <c r="O49" i="2"/>
  <c r="P49" i="2"/>
  <c r="Q49" i="2"/>
  <c r="R49" i="2"/>
  <c r="S49" i="2"/>
  <c r="T49" i="2"/>
  <c r="B50" i="2"/>
  <c r="C50" i="2"/>
  <c r="E50" i="2"/>
  <c r="F50" i="2"/>
  <c r="G50" i="2"/>
  <c r="H50" i="2"/>
  <c r="J50" i="2"/>
  <c r="K50" i="2"/>
  <c r="L50" i="2"/>
  <c r="M50" i="2"/>
  <c r="N50" i="2"/>
  <c r="O50" i="2"/>
  <c r="P50" i="2"/>
  <c r="Q50" i="2"/>
  <c r="R50" i="2"/>
  <c r="S50" i="2"/>
  <c r="T50" i="2"/>
  <c r="B51" i="2"/>
  <c r="C51" i="2"/>
  <c r="E51" i="2"/>
  <c r="F51" i="2"/>
  <c r="G51" i="2"/>
  <c r="H51" i="2"/>
  <c r="J51" i="2"/>
  <c r="K51" i="2"/>
  <c r="L51" i="2"/>
  <c r="M51" i="2"/>
  <c r="N51" i="2"/>
  <c r="O51" i="2"/>
  <c r="P51" i="2"/>
  <c r="Q51" i="2"/>
  <c r="R51" i="2"/>
  <c r="S51" i="2"/>
  <c r="T51" i="2"/>
  <c r="B52" i="2"/>
  <c r="C52" i="2"/>
  <c r="E52" i="2"/>
  <c r="F52" i="2"/>
  <c r="G52" i="2"/>
  <c r="H52" i="2"/>
  <c r="J52" i="2"/>
  <c r="K52" i="2"/>
  <c r="L52" i="2"/>
  <c r="M52" i="2"/>
  <c r="N52" i="2"/>
  <c r="O52" i="2"/>
  <c r="P52" i="2"/>
  <c r="Q52" i="2"/>
  <c r="R52" i="2"/>
  <c r="S52" i="2"/>
  <c r="T52" i="2"/>
  <c r="B53" i="2"/>
  <c r="C53" i="2"/>
  <c r="E53" i="2"/>
  <c r="F53" i="2"/>
  <c r="G53" i="2"/>
  <c r="H53" i="2"/>
  <c r="J53" i="2"/>
  <c r="K53" i="2"/>
  <c r="L53" i="2"/>
  <c r="M53" i="2"/>
  <c r="N53" i="2"/>
  <c r="O53" i="2"/>
  <c r="P53" i="2"/>
  <c r="Q53" i="2"/>
  <c r="R53" i="2"/>
  <c r="S53" i="2"/>
  <c r="T53" i="2"/>
  <c r="B54" i="2"/>
  <c r="C54" i="2"/>
  <c r="E54" i="2"/>
  <c r="F54" i="2"/>
  <c r="G54" i="2"/>
  <c r="H54" i="2"/>
  <c r="J54" i="2"/>
  <c r="K54" i="2"/>
  <c r="L54" i="2"/>
  <c r="M54" i="2"/>
  <c r="N54" i="2"/>
  <c r="O54" i="2"/>
  <c r="P54" i="2"/>
  <c r="Q54" i="2"/>
  <c r="R54" i="2"/>
  <c r="S54" i="2"/>
  <c r="T54" i="2"/>
  <c r="B55" i="2"/>
  <c r="C55" i="2"/>
  <c r="E55" i="2"/>
  <c r="F55" i="2"/>
  <c r="G55" i="2"/>
  <c r="H55" i="2"/>
  <c r="J55" i="2"/>
  <c r="K55" i="2"/>
  <c r="L55" i="2"/>
  <c r="M55" i="2"/>
  <c r="N55" i="2"/>
  <c r="O55" i="2"/>
  <c r="P55" i="2"/>
  <c r="Q55" i="2"/>
  <c r="R55" i="2"/>
  <c r="S55" i="2"/>
  <c r="T55" i="2"/>
  <c r="B56" i="2"/>
  <c r="C56" i="2"/>
  <c r="E56" i="2"/>
  <c r="F56" i="2"/>
  <c r="G56" i="2"/>
  <c r="H56" i="2"/>
  <c r="J56" i="2"/>
  <c r="K56" i="2"/>
  <c r="L56" i="2"/>
  <c r="M56" i="2"/>
  <c r="N56" i="2"/>
  <c r="O56" i="2"/>
  <c r="P56" i="2"/>
  <c r="Q56" i="2"/>
  <c r="R56" i="2"/>
  <c r="S56" i="2"/>
  <c r="T56" i="2"/>
  <c r="B57" i="2"/>
  <c r="C57" i="2"/>
  <c r="E57" i="2"/>
  <c r="F57" i="2"/>
  <c r="G57" i="2"/>
  <c r="H57" i="2"/>
  <c r="J57" i="2"/>
  <c r="K57" i="2"/>
  <c r="L57" i="2"/>
  <c r="M57" i="2"/>
  <c r="N57" i="2"/>
  <c r="O57" i="2"/>
  <c r="P57" i="2"/>
  <c r="Q57" i="2"/>
  <c r="R57" i="2"/>
  <c r="S57" i="2"/>
  <c r="T57" i="2"/>
  <c r="B58" i="2"/>
  <c r="C58" i="2"/>
  <c r="E58" i="2"/>
  <c r="F58" i="2"/>
  <c r="G58" i="2"/>
  <c r="H58" i="2"/>
  <c r="J58" i="2"/>
  <c r="K58" i="2"/>
  <c r="L58" i="2"/>
  <c r="M58" i="2"/>
  <c r="N58" i="2"/>
  <c r="O58" i="2"/>
  <c r="P58" i="2"/>
  <c r="Q58" i="2"/>
  <c r="R58" i="2"/>
  <c r="S58" i="2"/>
  <c r="T58" i="2"/>
  <c r="B59" i="2"/>
  <c r="C59" i="2"/>
  <c r="E59" i="2"/>
  <c r="F59" i="2"/>
  <c r="G59" i="2"/>
  <c r="H59" i="2"/>
  <c r="J59" i="2"/>
  <c r="K59" i="2"/>
  <c r="L59" i="2"/>
  <c r="M59" i="2"/>
  <c r="N59" i="2"/>
  <c r="O59" i="2"/>
  <c r="P59" i="2"/>
  <c r="Q59" i="2"/>
  <c r="R59" i="2"/>
  <c r="S59" i="2"/>
  <c r="T59" i="2"/>
  <c r="B60" i="2"/>
  <c r="C60" i="2"/>
  <c r="E60" i="2"/>
  <c r="F60" i="2"/>
  <c r="G60" i="2"/>
  <c r="H60" i="2"/>
  <c r="J60" i="2"/>
  <c r="K60" i="2"/>
  <c r="L60" i="2"/>
  <c r="M60" i="2"/>
  <c r="N60" i="2"/>
  <c r="O60" i="2"/>
  <c r="P60" i="2"/>
  <c r="Q60" i="2"/>
  <c r="R60" i="2"/>
  <c r="S60" i="2"/>
  <c r="T60" i="2"/>
  <c r="B61" i="2"/>
  <c r="C61" i="2"/>
  <c r="E61" i="2"/>
  <c r="F61" i="2"/>
  <c r="G61" i="2"/>
  <c r="H61" i="2"/>
  <c r="J61" i="2"/>
  <c r="K61" i="2"/>
  <c r="L61" i="2"/>
  <c r="M61" i="2"/>
  <c r="N61" i="2"/>
  <c r="O61" i="2"/>
  <c r="P61" i="2"/>
  <c r="Q61" i="2"/>
  <c r="R61" i="2"/>
  <c r="S61" i="2"/>
  <c r="T61" i="2"/>
  <c r="B62" i="2"/>
  <c r="C62" i="2"/>
  <c r="E62" i="2"/>
  <c r="F62" i="2"/>
  <c r="G62" i="2"/>
  <c r="H62" i="2"/>
  <c r="J62" i="2"/>
  <c r="K62" i="2"/>
  <c r="L62" i="2"/>
  <c r="M62" i="2"/>
  <c r="N62" i="2"/>
  <c r="O62" i="2"/>
  <c r="P62" i="2"/>
  <c r="Q62" i="2"/>
  <c r="R62" i="2"/>
  <c r="S62" i="2"/>
  <c r="T62" i="2"/>
  <c r="B63" i="2"/>
  <c r="C63" i="2"/>
  <c r="E63" i="2"/>
  <c r="F63" i="2"/>
  <c r="G63" i="2"/>
  <c r="H63" i="2"/>
  <c r="J63" i="2"/>
  <c r="K63" i="2"/>
  <c r="L63" i="2"/>
  <c r="M63" i="2"/>
  <c r="N63" i="2"/>
  <c r="O63" i="2"/>
  <c r="P63" i="2"/>
  <c r="Q63" i="2"/>
  <c r="R63" i="2"/>
  <c r="S63" i="2"/>
  <c r="T63" i="2"/>
  <c r="B64" i="2"/>
  <c r="C64" i="2"/>
  <c r="E64" i="2"/>
  <c r="F64" i="2"/>
  <c r="G64" i="2"/>
  <c r="H64" i="2"/>
  <c r="J64" i="2"/>
  <c r="K64" i="2"/>
  <c r="L64" i="2"/>
  <c r="M64" i="2"/>
  <c r="N64" i="2"/>
  <c r="O64" i="2"/>
  <c r="P64" i="2"/>
  <c r="Q64" i="2"/>
  <c r="R64" i="2"/>
  <c r="S64" i="2"/>
  <c r="T64" i="2"/>
  <c r="B65" i="2"/>
  <c r="C65" i="2"/>
  <c r="E65" i="2"/>
  <c r="F65" i="2"/>
  <c r="G65" i="2"/>
  <c r="H65" i="2"/>
  <c r="J65" i="2"/>
  <c r="K65" i="2"/>
  <c r="L65" i="2"/>
  <c r="M65" i="2"/>
  <c r="N65" i="2"/>
  <c r="O65" i="2"/>
  <c r="P65" i="2"/>
  <c r="Q65" i="2"/>
  <c r="R65" i="2"/>
  <c r="S65" i="2"/>
  <c r="T65" i="2"/>
  <c r="B66" i="2"/>
  <c r="C66" i="2"/>
  <c r="E66" i="2"/>
  <c r="F66" i="2"/>
  <c r="G66" i="2"/>
  <c r="H66" i="2"/>
  <c r="J66" i="2"/>
  <c r="K66" i="2"/>
  <c r="L66" i="2"/>
  <c r="M66" i="2"/>
  <c r="N66" i="2"/>
  <c r="O66" i="2"/>
  <c r="P66" i="2"/>
  <c r="Q66" i="2"/>
  <c r="R66" i="2"/>
  <c r="S66" i="2"/>
  <c r="T66" i="2"/>
  <c r="B67" i="2"/>
  <c r="C67" i="2"/>
  <c r="E67" i="2"/>
  <c r="F67" i="2"/>
  <c r="G67" i="2"/>
  <c r="H67" i="2"/>
  <c r="J67" i="2"/>
  <c r="K67" i="2"/>
  <c r="L67" i="2"/>
  <c r="M67" i="2"/>
  <c r="N67" i="2"/>
  <c r="O67" i="2"/>
  <c r="P67" i="2"/>
  <c r="Q67" i="2"/>
  <c r="R67" i="2"/>
  <c r="S67" i="2"/>
  <c r="T67" i="2"/>
  <c r="B68" i="2"/>
  <c r="C68" i="2"/>
  <c r="E68" i="2"/>
  <c r="F68" i="2"/>
  <c r="G68" i="2"/>
  <c r="H68" i="2"/>
  <c r="J68" i="2"/>
  <c r="K68" i="2"/>
  <c r="L68" i="2"/>
  <c r="M68" i="2"/>
  <c r="N68" i="2"/>
  <c r="O68" i="2"/>
  <c r="P68" i="2"/>
  <c r="Q68" i="2"/>
  <c r="R68" i="2"/>
  <c r="S68" i="2"/>
  <c r="T68" i="2"/>
  <c r="B69" i="2"/>
  <c r="C69" i="2"/>
  <c r="E69" i="2"/>
  <c r="F69" i="2"/>
  <c r="G69" i="2"/>
  <c r="H69" i="2"/>
  <c r="J69" i="2"/>
  <c r="K69" i="2"/>
  <c r="L69" i="2"/>
  <c r="M69" i="2"/>
  <c r="N69" i="2"/>
  <c r="O69" i="2"/>
  <c r="P69" i="2"/>
  <c r="Q69" i="2"/>
  <c r="R69" i="2"/>
  <c r="S69" i="2"/>
  <c r="T69" i="2"/>
  <c r="B70" i="2"/>
  <c r="C70" i="2"/>
  <c r="E70" i="2"/>
  <c r="F70" i="2"/>
  <c r="G70" i="2"/>
  <c r="H70" i="2"/>
  <c r="J70" i="2"/>
  <c r="K70" i="2"/>
  <c r="L70" i="2"/>
  <c r="M70" i="2"/>
  <c r="N70" i="2"/>
  <c r="O70" i="2"/>
  <c r="P70" i="2"/>
  <c r="Q70" i="2"/>
  <c r="R70" i="2"/>
  <c r="S70" i="2"/>
  <c r="T70" i="2"/>
  <c r="B71" i="2"/>
  <c r="C71" i="2"/>
  <c r="E71" i="2"/>
  <c r="F71" i="2"/>
  <c r="G71" i="2"/>
  <c r="H71" i="2"/>
  <c r="J71" i="2"/>
  <c r="K71" i="2"/>
  <c r="L71" i="2"/>
  <c r="M71" i="2"/>
  <c r="N71" i="2"/>
  <c r="O71" i="2"/>
  <c r="P71" i="2"/>
  <c r="Q71" i="2"/>
  <c r="R71" i="2"/>
  <c r="S71" i="2"/>
  <c r="T71" i="2"/>
  <c r="B72" i="2"/>
  <c r="C72" i="2"/>
  <c r="E72" i="2"/>
  <c r="F72" i="2"/>
  <c r="G72" i="2"/>
  <c r="H72" i="2"/>
  <c r="J72" i="2"/>
  <c r="K72" i="2"/>
  <c r="L72" i="2"/>
  <c r="M72" i="2"/>
  <c r="N72" i="2"/>
  <c r="O72" i="2"/>
  <c r="P72" i="2"/>
  <c r="Q72" i="2"/>
  <c r="R72" i="2"/>
  <c r="S72" i="2"/>
  <c r="T72" i="2"/>
  <c r="B73" i="2"/>
  <c r="C73" i="2"/>
  <c r="E73" i="2"/>
  <c r="F73" i="2"/>
  <c r="G73" i="2"/>
  <c r="H73" i="2"/>
  <c r="J73" i="2"/>
  <c r="K73" i="2"/>
  <c r="L73" i="2"/>
  <c r="M73" i="2"/>
  <c r="N73" i="2"/>
  <c r="O73" i="2"/>
  <c r="P73" i="2"/>
  <c r="Q73" i="2"/>
  <c r="R73" i="2"/>
  <c r="S73" i="2"/>
  <c r="T73" i="2"/>
  <c r="B74" i="2"/>
  <c r="C74" i="2"/>
  <c r="E74" i="2"/>
  <c r="F74" i="2"/>
  <c r="G74" i="2"/>
  <c r="H74" i="2"/>
  <c r="J74" i="2"/>
  <c r="K74" i="2"/>
  <c r="L74" i="2"/>
  <c r="M74" i="2"/>
  <c r="N74" i="2"/>
  <c r="O74" i="2"/>
  <c r="P74" i="2"/>
  <c r="Q74" i="2"/>
  <c r="R74" i="2"/>
  <c r="S74" i="2"/>
  <c r="T74" i="2"/>
  <c r="B75" i="2"/>
  <c r="C75" i="2"/>
  <c r="E75" i="2"/>
  <c r="F75" i="2"/>
  <c r="G75" i="2"/>
  <c r="H75" i="2"/>
  <c r="J75" i="2"/>
  <c r="K75" i="2"/>
  <c r="L75" i="2"/>
  <c r="M75" i="2"/>
  <c r="N75" i="2"/>
  <c r="O75" i="2"/>
  <c r="P75" i="2"/>
  <c r="Q75" i="2"/>
  <c r="R75" i="2"/>
  <c r="S75" i="2"/>
  <c r="T75" i="2"/>
  <c r="B76" i="2"/>
  <c r="C76" i="2"/>
  <c r="E76" i="2"/>
  <c r="F76" i="2"/>
  <c r="G76" i="2"/>
  <c r="H76" i="2"/>
  <c r="J76" i="2"/>
  <c r="K76" i="2"/>
  <c r="L76" i="2"/>
  <c r="M76" i="2"/>
  <c r="N76" i="2"/>
  <c r="O76" i="2"/>
  <c r="P76" i="2"/>
  <c r="Q76" i="2"/>
  <c r="R76" i="2"/>
  <c r="S76" i="2"/>
  <c r="T76" i="2"/>
  <c r="B77" i="2"/>
  <c r="C77" i="2"/>
  <c r="E77" i="2"/>
  <c r="F77" i="2"/>
  <c r="G77" i="2"/>
  <c r="H77" i="2"/>
  <c r="J77" i="2"/>
  <c r="K77" i="2"/>
  <c r="L77" i="2"/>
  <c r="M77" i="2"/>
  <c r="N77" i="2"/>
  <c r="O77" i="2"/>
  <c r="P77" i="2"/>
  <c r="Q77" i="2"/>
  <c r="R77" i="2"/>
  <c r="S77" i="2"/>
  <c r="T77" i="2"/>
  <c r="B78" i="2"/>
  <c r="C78" i="2"/>
  <c r="E78" i="2"/>
  <c r="F78" i="2"/>
  <c r="G78" i="2"/>
  <c r="H78" i="2"/>
  <c r="J78" i="2"/>
  <c r="K78" i="2"/>
  <c r="L78" i="2"/>
  <c r="M78" i="2"/>
  <c r="N78" i="2"/>
  <c r="O78" i="2"/>
  <c r="P78" i="2"/>
  <c r="Q78" i="2"/>
  <c r="R78" i="2"/>
  <c r="S78" i="2"/>
  <c r="T78" i="2"/>
  <c r="B79" i="2"/>
  <c r="C79" i="2"/>
  <c r="E79" i="2"/>
  <c r="F79" i="2"/>
  <c r="G79" i="2"/>
  <c r="H79" i="2"/>
  <c r="J79" i="2"/>
  <c r="K79" i="2"/>
  <c r="L79" i="2"/>
  <c r="M79" i="2"/>
  <c r="N79" i="2"/>
  <c r="O79" i="2"/>
  <c r="P79" i="2"/>
  <c r="Q79" i="2"/>
  <c r="R79" i="2"/>
  <c r="S79" i="2"/>
  <c r="T79" i="2"/>
  <c r="B80" i="2"/>
  <c r="C80" i="2"/>
  <c r="E80" i="2"/>
  <c r="F80" i="2"/>
  <c r="G80" i="2"/>
  <c r="H80" i="2"/>
  <c r="J80" i="2"/>
  <c r="K80" i="2"/>
  <c r="L80" i="2"/>
  <c r="M80" i="2"/>
  <c r="N80" i="2"/>
  <c r="O80" i="2"/>
  <c r="P80" i="2"/>
  <c r="Q80" i="2"/>
  <c r="R80" i="2"/>
  <c r="S80" i="2"/>
  <c r="T80" i="2"/>
  <c r="B81" i="2"/>
  <c r="C81" i="2"/>
  <c r="E81" i="2"/>
  <c r="F81" i="2"/>
  <c r="G81" i="2"/>
  <c r="H81" i="2"/>
  <c r="J81" i="2"/>
  <c r="K81" i="2"/>
  <c r="L81" i="2"/>
  <c r="M81" i="2"/>
  <c r="N81" i="2"/>
  <c r="O81" i="2"/>
  <c r="P81" i="2"/>
  <c r="Q81" i="2"/>
  <c r="R81" i="2"/>
  <c r="S81" i="2"/>
  <c r="T81" i="2"/>
  <c r="B82" i="2"/>
  <c r="C82" i="2"/>
  <c r="E82" i="2"/>
  <c r="F82" i="2"/>
  <c r="G82" i="2"/>
  <c r="H82" i="2"/>
  <c r="J82" i="2"/>
  <c r="K82" i="2"/>
  <c r="L82" i="2"/>
  <c r="M82" i="2"/>
  <c r="N82" i="2"/>
  <c r="O82" i="2"/>
  <c r="P82" i="2"/>
  <c r="Q82" i="2"/>
  <c r="R82" i="2"/>
  <c r="S82" i="2"/>
  <c r="T82" i="2"/>
  <c r="B83" i="2"/>
  <c r="C83" i="2"/>
  <c r="E83" i="2"/>
  <c r="F83" i="2"/>
  <c r="G83" i="2"/>
  <c r="H83" i="2"/>
  <c r="J83" i="2"/>
  <c r="K83" i="2"/>
  <c r="L83" i="2"/>
  <c r="M83" i="2"/>
  <c r="N83" i="2"/>
  <c r="O83" i="2"/>
  <c r="P83" i="2"/>
  <c r="Q83" i="2"/>
  <c r="R83" i="2"/>
  <c r="S83" i="2"/>
  <c r="T83" i="2"/>
  <c r="B84" i="2"/>
  <c r="C84" i="2"/>
  <c r="E84" i="2"/>
  <c r="F84" i="2"/>
  <c r="G84" i="2"/>
  <c r="H84" i="2"/>
  <c r="J84" i="2"/>
  <c r="K84" i="2"/>
  <c r="L84" i="2"/>
  <c r="M84" i="2"/>
  <c r="N84" i="2"/>
  <c r="O84" i="2"/>
  <c r="P84" i="2"/>
  <c r="Q84" i="2"/>
  <c r="R84" i="2"/>
  <c r="S84" i="2"/>
  <c r="T84" i="2"/>
  <c r="B85" i="2"/>
  <c r="C85" i="2"/>
  <c r="E85" i="2"/>
  <c r="F85" i="2"/>
  <c r="G85" i="2"/>
  <c r="H85" i="2"/>
  <c r="J85" i="2"/>
  <c r="K85" i="2"/>
  <c r="L85" i="2"/>
  <c r="M85" i="2"/>
  <c r="N85" i="2"/>
  <c r="O85" i="2"/>
  <c r="P85" i="2"/>
  <c r="Q85" i="2"/>
  <c r="R85" i="2"/>
  <c r="S85" i="2"/>
  <c r="T85" i="2"/>
  <c r="B86" i="2"/>
  <c r="C86" i="2"/>
  <c r="E86" i="2"/>
  <c r="F86" i="2"/>
  <c r="G86" i="2"/>
  <c r="H86" i="2"/>
  <c r="J86" i="2"/>
  <c r="K86" i="2"/>
  <c r="L86" i="2"/>
  <c r="M86" i="2"/>
  <c r="N86" i="2"/>
  <c r="O86" i="2"/>
  <c r="P86" i="2"/>
  <c r="Q86" i="2"/>
  <c r="R86" i="2"/>
  <c r="S86" i="2"/>
  <c r="T86" i="2"/>
  <c r="B87" i="2"/>
  <c r="C87" i="2"/>
  <c r="E87" i="2"/>
  <c r="F87" i="2"/>
  <c r="G87" i="2"/>
  <c r="H87" i="2"/>
  <c r="J87" i="2"/>
  <c r="K87" i="2"/>
  <c r="L87" i="2"/>
  <c r="M87" i="2"/>
  <c r="N87" i="2"/>
  <c r="O87" i="2"/>
  <c r="P87" i="2"/>
  <c r="Q87" i="2"/>
  <c r="R87" i="2"/>
  <c r="S87" i="2"/>
  <c r="T87" i="2"/>
  <c r="B88" i="2"/>
  <c r="C88" i="2"/>
  <c r="E88" i="2"/>
  <c r="F88" i="2"/>
  <c r="G88" i="2"/>
  <c r="H88" i="2"/>
  <c r="J88" i="2"/>
  <c r="K88" i="2"/>
  <c r="L88" i="2"/>
  <c r="M88" i="2"/>
  <c r="N88" i="2"/>
  <c r="O88" i="2"/>
  <c r="P88" i="2"/>
  <c r="Q88" i="2"/>
  <c r="R88" i="2"/>
  <c r="S88" i="2"/>
  <c r="T88" i="2"/>
  <c r="B89" i="2"/>
  <c r="C89" i="2"/>
  <c r="E89" i="2"/>
  <c r="F89" i="2"/>
  <c r="G89" i="2"/>
  <c r="H89" i="2"/>
  <c r="J89" i="2"/>
  <c r="K89" i="2"/>
  <c r="L89" i="2"/>
  <c r="M89" i="2"/>
  <c r="N89" i="2"/>
  <c r="O89" i="2"/>
  <c r="P89" i="2"/>
  <c r="Q89" i="2"/>
  <c r="R89" i="2"/>
  <c r="S89" i="2"/>
  <c r="T89" i="2"/>
  <c r="B90" i="2"/>
  <c r="C90" i="2"/>
  <c r="E90" i="2"/>
  <c r="F90" i="2"/>
  <c r="G90" i="2"/>
  <c r="H90" i="2"/>
  <c r="J90" i="2"/>
  <c r="K90" i="2"/>
  <c r="L90" i="2"/>
  <c r="M90" i="2"/>
  <c r="N90" i="2"/>
  <c r="O90" i="2"/>
  <c r="P90" i="2"/>
  <c r="Q90" i="2"/>
  <c r="R90" i="2"/>
  <c r="S90" i="2"/>
  <c r="T90" i="2"/>
  <c r="B91" i="2"/>
  <c r="C91" i="2"/>
  <c r="E91" i="2"/>
  <c r="F91" i="2"/>
  <c r="G91" i="2"/>
  <c r="H91" i="2"/>
  <c r="J91" i="2"/>
  <c r="K91" i="2"/>
  <c r="L91" i="2"/>
  <c r="M91" i="2"/>
  <c r="N91" i="2"/>
  <c r="O91" i="2"/>
  <c r="P91" i="2"/>
  <c r="Q91" i="2"/>
  <c r="R91" i="2"/>
  <c r="S91" i="2"/>
  <c r="T91" i="2"/>
  <c r="B92" i="2"/>
  <c r="C92" i="2"/>
  <c r="E92" i="2"/>
  <c r="F92" i="2"/>
  <c r="G92" i="2"/>
  <c r="H92" i="2"/>
  <c r="J92" i="2"/>
  <c r="K92" i="2"/>
  <c r="L92" i="2"/>
  <c r="M92" i="2"/>
  <c r="N92" i="2"/>
  <c r="O92" i="2"/>
  <c r="P92" i="2"/>
  <c r="Q92" i="2"/>
  <c r="R92" i="2"/>
  <c r="S92" i="2"/>
  <c r="T92" i="2"/>
  <c r="B93" i="2"/>
  <c r="C93" i="2"/>
  <c r="E93" i="2"/>
  <c r="F93" i="2"/>
  <c r="G93" i="2"/>
  <c r="H93" i="2"/>
  <c r="J93" i="2"/>
  <c r="K93" i="2"/>
  <c r="L93" i="2"/>
  <c r="M93" i="2"/>
  <c r="N93" i="2"/>
  <c r="O93" i="2"/>
  <c r="P93" i="2"/>
  <c r="Q93" i="2"/>
  <c r="R93" i="2"/>
  <c r="S93" i="2"/>
  <c r="T93" i="2"/>
  <c r="B94" i="2"/>
  <c r="C94" i="2"/>
  <c r="E94" i="2"/>
  <c r="F94" i="2"/>
  <c r="G94" i="2"/>
  <c r="H94" i="2"/>
  <c r="J94" i="2"/>
  <c r="K94" i="2"/>
  <c r="L94" i="2"/>
  <c r="M94" i="2"/>
  <c r="N94" i="2"/>
  <c r="O94" i="2"/>
  <c r="P94" i="2"/>
  <c r="Q94" i="2"/>
  <c r="R94" i="2"/>
  <c r="S94" i="2"/>
  <c r="T94" i="2"/>
  <c r="B95" i="2"/>
  <c r="C95" i="2"/>
  <c r="E95" i="2"/>
  <c r="F95" i="2"/>
  <c r="G95" i="2"/>
  <c r="H95" i="2"/>
  <c r="J95" i="2"/>
  <c r="K95" i="2"/>
  <c r="L95" i="2"/>
  <c r="M95" i="2"/>
  <c r="N95" i="2"/>
  <c r="O95" i="2"/>
  <c r="P95" i="2"/>
  <c r="Q95" i="2"/>
  <c r="R95" i="2"/>
  <c r="S95" i="2"/>
  <c r="T95" i="2"/>
  <c r="B96" i="2"/>
  <c r="C96" i="2"/>
  <c r="E96" i="2"/>
  <c r="F96" i="2"/>
  <c r="G96" i="2"/>
  <c r="H96" i="2"/>
  <c r="J96" i="2"/>
  <c r="K96" i="2"/>
  <c r="L96" i="2"/>
  <c r="M96" i="2"/>
  <c r="N96" i="2"/>
  <c r="O96" i="2"/>
  <c r="P96" i="2"/>
  <c r="Q96" i="2"/>
  <c r="R96" i="2"/>
  <c r="S96" i="2"/>
  <c r="T96" i="2"/>
  <c r="B97" i="2"/>
  <c r="C97" i="2"/>
  <c r="E97" i="2"/>
  <c r="F97" i="2"/>
  <c r="G97" i="2"/>
  <c r="H97" i="2"/>
  <c r="J97" i="2"/>
  <c r="K97" i="2"/>
  <c r="L97" i="2"/>
  <c r="M97" i="2"/>
  <c r="N97" i="2"/>
  <c r="O97" i="2"/>
  <c r="P97" i="2"/>
  <c r="Q97" i="2"/>
  <c r="R97" i="2"/>
  <c r="S97" i="2"/>
  <c r="T97" i="2"/>
  <c r="B98" i="2"/>
  <c r="C98" i="2"/>
  <c r="E98" i="2"/>
  <c r="F98" i="2"/>
  <c r="G98" i="2"/>
  <c r="H98" i="2"/>
  <c r="J98" i="2"/>
  <c r="K98" i="2"/>
  <c r="L98" i="2"/>
  <c r="M98" i="2"/>
  <c r="N98" i="2"/>
  <c r="O98" i="2"/>
  <c r="P98" i="2"/>
  <c r="Q98" i="2"/>
  <c r="R98" i="2"/>
  <c r="S98" i="2"/>
  <c r="T98" i="2"/>
  <c r="B99" i="2"/>
  <c r="C99" i="2"/>
  <c r="E99" i="2"/>
  <c r="F99" i="2"/>
  <c r="G99" i="2"/>
  <c r="H99" i="2"/>
  <c r="J99" i="2"/>
  <c r="K99" i="2"/>
  <c r="L99" i="2"/>
  <c r="M99" i="2"/>
  <c r="N99" i="2"/>
  <c r="O99" i="2"/>
  <c r="P99" i="2"/>
  <c r="Q99" i="2"/>
  <c r="R99" i="2"/>
  <c r="S99" i="2"/>
  <c r="T99" i="2"/>
  <c r="B100" i="2"/>
  <c r="C100" i="2"/>
  <c r="E100" i="2"/>
  <c r="F100" i="2"/>
  <c r="G100" i="2"/>
  <c r="H100" i="2"/>
  <c r="J100" i="2"/>
  <c r="K100" i="2"/>
  <c r="L100" i="2"/>
  <c r="M100" i="2"/>
  <c r="N100" i="2"/>
  <c r="O100" i="2"/>
  <c r="P100" i="2"/>
  <c r="Q100" i="2"/>
  <c r="R100" i="2"/>
  <c r="S100" i="2"/>
  <c r="T100" i="2"/>
  <c r="B101" i="2"/>
  <c r="C101" i="2"/>
  <c r="E101" i="2"/>
  <c r="F101" i="2"/>
  <c r="G101" i="2"/>
  <c r="H101" i="2"/>
  <c r="J101" i="2"/>
  <c r="K101" i="2"/>
  <c r="L101" i="2"/>
  <c r="M101" i="2"/>
  <c r="N101" i="2"/>
  <c r="O101" i="2"/>
  <c r="P101" i="2"/>
  <c r="Q101" i="2"/>
  <c r="R101" i="2"/>
  <c r="S101" i="2"/>
  <c r="T101" i="2"/>
  <c r="B102" i="2"/>
  <c r="C102" i="2"/>
  <c r="E102" i="2"/>
  <c r="F102" i="2"/>
  <c r="G102" i="2"/>
  <c r="H102" i="2"/>
  <c r="J102" i="2"/>
  <c r="K102" i="2"/>
  <c r="L102" i="2"/>
  <c r="M102" i="2"/>
  <c r="N102" i="2"/>
  <c r="O102" i="2"/>
  <c r="P102" i="2"/>
  <c r="Q102" i="2"/>
  <c r="R102" i="2"/>
  <c r="S102" i="2"/>
  <c r="T102" i="2"/>
  <c r="B103" i="2"/>
  <c r="C103" i="2"/>
  <c r="E103" i="2"/>
  <c r="F103" i="2"/>
  <c r="G103" i="2"/>
  <c r="H103" i="2"/>
  <c r="J103" i="2"/>
  <c r="K103" i="2"/>
  <c r="L103" i="2"/>
  <c r="M103" i="2"/>
  <c r="N103" i="2"/>
  <c r="O103" i="2"/>
  <c r="P103" i="2"/>
  <c r="Q103" i="2"/>
  <c r="R103" i="2"/>
  <c r="S103" i="2"/>
  <c r="T103" i="2"/>
  <c r="B104" i="2"/>
  <c r="C104" i="2"/>
  <c r="E104" i="2"/>
  <c r="F104" i="2"/>
  <c r="G104" i="2"/>
  <c r="H104" i="2"/>
  <c r="J104" i="2"/>
  <c r="K104" i="2"/>
  <c r="L104" i="2"/>
  <c r="M104" i="2"/>
  <c r="N104" i="2"/>
  <c r="O104" i="2"/>
  <c r="P104" i="2"/>
  <c r="Q104" i="2"/>
  <c r="R104" i="2"/>
  <c r="S104" i="2"/>
  <c r="T104" i="2"/>
  <c r="B105" i="2"/>
  <c r="C105" i="2"/>
  <c r="E105" i="2"/>
  <c r="F105" i="2"/>
  <c r="G105" i="2"/>
  <c r="H105" i="2"/>
  <c r="J105" i="2"/>
  <c r="K105" i="2"/>
  <c r="L105" i="2"/>
  <c r="M105" i="2"/>
  <c r="N105" i="2"/>
  <c r="O105" i="2"/>
  <c r="P105" i="2"/>
  <c r="Q105" i="2"/>
  <c r="R105" i="2"/>
  <c r="S105" i="2"/>
  <c r="T105" i="2"/>
  <c r="B106" i="2"/>
  <c r="C106" i="2"/>
  <c r="E106" i="2"/>
  <c r="F106" i="2"/>
  <c r="G106" i="2"/>
  <c r="H106" i="2"/>
  <c r="J106" i="2"/>
  <c r="K106" i="2"/>
  <c r="L106" i="2"/>
  <c r="M106" i="2"/>
  <c r="N106" i="2"/>
  <c r="O106" i="2"/>
  <c r="P106" i="2"/>
  <c r="Q106" i="2"/>
  <c r="R106" i="2"/>
  <c r="S106" i="2"/>
  <c r="T106" i="2"/>
  <c r="B107" i="2"/>
  <c r="C107" i="2"/>
  <c r="E107" i="2"/>
  <c r="F107" i="2"/>
  <c r="G107" i="2"/>
  <c r="H107" i="2"/>
  <c r="J107" i="2"/>
  <c r="K107" i="2"/>
  <c r="L107" i="2"/>
  <c r="M107" i="2"/>
  <c r="N107" i="2"/>
  <c r="O107" i="2"/>
  <c r="P107" i="2"/>
  <c r="Q107" i="2"/>
  <c r="R107" i="2"/>
  <c r="S107" i="2"/>
  <c r="T107" i="2"/>
  <c r="B108" i="2"/>
  <c r="C108" i="2"/>
  <c r="E108" i="2"/>
  <c r="F108" i="2"/>
  <c r="G108" i="2"/>
  <c r="H108" i="2"/>
  <c r="J108" i="2"/>
  <c r="K108" i="2"/>
  <c r="L108" i="2"/>
  <c r="M108" i="2"/>
  <c r="N108" i="2"/>
  <c r="O108" i="2"/>
  <c r="P108" i="2"/>
  <c r="Q108" i="2"/>
  <c r="R108" i="2"/>
  <c r="S108" i="2"/>
  <c r="T108" i="2"/>
  <c r="B109" i="2"/>
  <c r="C109" i="2"/>
  <c r="E109" i="2"/>
  <c r="F109" i="2"/>
  <c r="G109" i="2"/>
  <c r="H109" i="2"/>
  <c r="J109" i="2"/>
  <c r="K109" i="2"/>
  <c r="L109" i="2"/>
  <c r="M109" i="2"/>
  <c r="N109" i="2"/>
  <c r="O109" i="2"/>
  <c r="P109" i="2"/>
  <c r="Q109" i="2"/>
  <c r="R109" i="2"/>
  <c r="S109" i="2"/>
  <c r="T109" i="2"/>
  <c r="B110" i="2"/>
  <c r="C110" i="2"/>
  <c r="E110" i="2"/>
  <c r="F110" i="2"/>
  <c r="G110" i="2"/>
  <c r="H110" i="2"/>
  <c r="J110" i="2"/>
  <c r="K110" i="2"/>
  <c r="L110" i="2"/>
  <c r="M110" i="2"/>
  <c r="N110" i="2"/>
  <c r="O110" i="2"/>
  <c r="P110" i="2"/>
  <c r="Q110" i="2"/>
  <c r="R110" i="2"/>
  <c r="S110" i="2"/>
  <c r="T110" i="2"/>
  <c r="B111" i="2"/>
  <c r="C111" i="2"/>
  <c r="E111" i="2"/>
  <c r="F111" i="2"/>
  <c r="G111" i="2"/>
  <c r="H111" i="2"/>
  <c r="J111" i="2"/>
  <c r="K111" i="2"/>
  <c r="L111" i="2"/>
  <c r="M111" i="2"/>
  <c r="N111" i="2"/>
  <c r="O111" i="2"/>
  <c r="P111" i="2"/>
  <c r="Q111" i="2"/>
  <c r="R111" i="2"/>
  <c r="S111" i="2"/>
  <c r="T111" i="2"/>
  <c r="B112" i="2"/>
  <c r="C112" i="2"/>
  <c r="E112" i="2"/>
  <c r="F112" i="2"/>
  <c r="G112" i="2"/>
  <c r="H112" i="2"/>
  <c r="J112" i="2"/>
  <c r="K112" i="2"/>
  <c r="L112" i="2"/>
  <c r="M112" i="2"/>
  <c r="N112" i="2"/>
  <c r="O112" i="2"/>
  <c r="P112" i="2"/>
  <c r="Q112" i="2"/>
  <c r="R112" i="2"/>
  <c r="S112" i="2"/>
  <c r="T112" i="2"/>
  <c r="B113" i="2"/>
  <c r="C113" i="2"/>
  <c r="E113" i="2"/>
  <c r="F113" i="2"/>
  <c r="G113" i="2"/>
  <c r="H113" i="2"/>
  <c r="J113" i="2"/>
  <c r="K113" i="2"/>
  <c r="L113" i="2"/>
  <c r="M113" i="2"/>
  <c r="N113" i="2"/>
  <c r="O113" i="2"/>
  <c r="P113" i="2"/>
  <c r="Q113" i="2"/>
  <c r="R113" i="2"/>
  <c r="S113" i="2"/>
  <c r="T113" i="2"/>
  <c r="B114" i="2"/>
  <c r="C114" i="2"/>
  <c r="E114" i="2"/>
  <c r="F114" i="2"/>
  <c r="G114" i="2"/>
  <c r="H114" i="2"/>
  <c r="J114" i="2"/>
  <c r="K114" i="2"/>
  <c r="L114" i="2"/>
  <c r="M114" i="2"/>
  <c r="N114" i="2"/>
  <c r="O114" i="2"/>
  <c r="P114" i="2"/>
  <c r="Q114" i="2"/>
  <c r="R114" i="2"/>
  <c r="S114" i="2"/>
  <c r="T114" i="2"/>
  <c r="B115" i="2"/>
  <c r="C115" i="2"/>
  <c r="E115" i="2"/>
  <c r="F115" i="2"/>
  <c r="G115" i="2"/>
  <c r="H115" i="2"/>
  <c r="J115" i="2"/>
  <c r="K115" i="2"/>
  <c r="L115" i="2"/>
  <c r="M115" i="2"/>
  <c r="N115" i="2"/>
  <c r="O115" i="2"/>
  <c r="P115" i="2"/>
  <c r="Q115" i="2"/>
  <c r="R115" i="2"/>
  <c r="S115" i="2"/>
  <c r="T115" i="2"/>
  <c r="B116" i="2"/>
  <c r="C116" i="2"/>
  <c r="E116" i="2"/>
  <c r="F116" i="2"/>
  <c r="G116" i="2"/>
  <c r="H116" i="2"/>
  <c r="J116" i="2"/>
  <c r="K116" i="2"/>
  <c r="L116" i="2"/>
  <c r="M116" i="2"/>
  <c r="N116" i="2"/>
  <c r="O116" i="2"/>
  <c r="P116" i="2"/>
  <c r="Q116" i="2"/>
  <c r="R116" i="2"/>
  <c r="S116" i="2"/>
  <c r="T116" i="2"/>
  <c r="B117" i="2"/>
  <c r="C117" i="2"/>
  <c r="E117" i="2"/>
  <c r="F117" i="2"/>
  <c r="G117" i="2"/>
  <c r="H117" i="2"/>
  <c r="J117" i="2"/>
  <c r="K117" i="2"/>
  <c r="L117" i="2"/>
  <c r="M117" i="2"/>
  <c r="N117" i="2"/>
  <c r="O117" i="2"/>
  <c r="P117" i="2"/>
  <c r="Q117" i="2"/>
  <c r="R117" i="2"/>
  <c r="S117" i="2"/>
  <c r="T117" i="2"/>
  <c r="B118" i="2"/>
  <c r="C118" i="2"/>
  <c r="E118" i="2"/>
  <c r="F118" i="2"/>
  <c r="G118" i="2"/>
  <c r="H118" i="2"/>
  <c r="J118" i="2"/>
  <c r="K118" i="2"/>
  <c r="L118" i="2"/>
  <c r="M118" i="2"/>
  <c r="N118" i="2"/>
  <c r="O118" i="2"/>
  <c r="P118" i="2"/>
  <c r="Q118" i="2"/>
  <c r="R118" i="2"/>
  <c r="S118" i="2"/>
  <c r="T118" i="2"/>
  <c r="B119" i="2"/>
  <c r="C119" i="2"/>
  <c r="E119" i="2"/>
  <c r="F119" i="2"/>
  <c r="G119" i="2"/>
  <c r="H119" i="2"/>
  <c r="J119" i="2"/>
  <c r="K119" i="2"/>
  <c r="L119" i="2"/>
  <c r="M119" i="2"/>
  <c r="N119" i="2"/>
  <c r="O119" i="2"/>
  <c r="P119" i="2"/>
  <c r="Q119" i="2"/>
  <c r="R119" i="2"/>
  <c r="S119" i="2"/>
  <c r="T119" i="2"/>
  <c r="B120" i="2"/>
  <c r="C120" i="2"/>
  <c r="E120" i="2"/>
  <c r="F120" i="2"/>
  <c r="G120" i="2"/>
  <c r="H120" i="2"/>
  <c r="J120" i="2"/>
  <c r="K120" i="2"/>
  <c r="L120" i="2"/>
  <c r="M120" i="2"/>
  <c r="N120" i="2"/>
  <c r="O120" i="2"/>
  <c r="P120" i="2"/>
  <c r="Q120" i="2"/>
  <c r="R120" i="2"/>
  <c r="S120" i="2"/>
  <c r="T120" i="2"/>
  <c r="B121" i="2"/>
  <c r="C121" i="2"/>
  <c r="E121" i="2"/>
  <c r="F121" i="2"/>
  <c r="G121" i="2"/>
  <c r="H121" i="2"/>
  <c r="J121" i="2"/>
  <c r="K121" i="2"/>
  <c r="L121" i="2"/>
  <c r="M121" i="2"/>
  <c r="N121" i="2"/>
  <c r="O121" i="2"/>
  <c r="P121" i="2"/>
  <c r="Q121" i="2"/>
  <c r="R121" i="2"/>
  <c r="S121" i="2"/>
  <c r="T121" i="2"/>
  <c r="B122" i="2"/>
  <c r="C122" i="2"/>
  <c r="E122" i="2"/>
  <c r="F122" i="2"/>
  <c r="G122" i="2"/>
  <c r="H122" i="2"/>
  <c r="J122" i="2"/>
  <c r="K122" i="2"/>
  <c r="L122" i="2"/>
  <c r="M122" i="2"/>
  <c r="N122" i="2"/>
  <c r="O122" i="2"/>
  <c r="P122" i="2"/>
  <c r="Q122" i="2"/>
  <c r="R122" i="2"/>
  <c r="S122" i="2"/>
  <c r="T122" i="2"/>
  <c r="B123" i="2"/>
  <c r="C123" i="2"/>
  <c r="E123" i="2"/>
  <c r="F123" i="2"/>
  <c r="G123" i="2"/>
  <c r="H123" i="2"/>
  <c r="J123" i="2"/>
  <c r="K123" i="2"/>
  <c r="L123" i="2"/>
  <c r="M123" i="2"/>
  <c r="N123" i="2"/>
  <c r="O123" i="2"/>
  <c r="P123" i="2"/>
  <c r="Q123" i="2"/>
  <c r="R123" i="2"/>
  <c r="S123" i="2"/>
  <c r="T123" i="2"/>
  <c r="B124" i="2"/>
  <c r="C124" i="2"/>
  <c r="E124" i="2"/>
  <c r="F124" i="2"/>
  <c r="G124" i="2"/>
  <c r="H124" i="2"/>
  <c r="J124" i="2"/>
  <c r="K124" i="2"/>
  <c r="L124" i="2"/>
  <c r="M124" i="2"/>
  <c r="N124" i="2"/>
  <c r="O124" i="2"/>
  <c r="P124" i="2"/>
  <c r="Q124" i="2"/>
  <c r="R124" i="2"/>
  <c r="S124" i="2"/>
  <c r="T124" i="2"/>
  <c r="B125" i="2"/>
  <c r="C125" i="2"/>
  <c r="E125" i="2"/>
  <c r="F125" i="2"/>
  <c r="G125" i="2"/>
  <c r="H125" i="2"/>
  <c r="J125" i="2"/>
  <c r="K125" i="2"/>
  <c r="L125" i="2"/>
  <c r="M125" i="2"/>
  <c r="N125" i="2"/>
  <c r="O125" i="2"/>
  <c r="P125" i="2"/>
  <c r="Q125" i="2"/>
  <c r="R125" i="2"/>
  <c r="S125" i="2"/>
  <c r="T125" i="2"/>
  <c r="B126" i="2"/>
  <c r="C126" i="2"/>
  <c r="E126" i="2"/>
  <c r="F126" i="2"/>
  <c r="G126" i="2"/>
  <c r="H126" i="2"/>
  <c r="J126" i="2"/>
  <c r="K126" i="2"/>
  <c r="L126" i="2"/>
  <c r="M126" i="2"/>
  <c r="N126" i="2"/>
  <c r="O126" i="2"/>
  <c r="P126" i="2"/>
  <c r="Q126" i="2"/>
  <c r="R126" i="2"/>
  <c r="S126" i="2"/>
  <c r="T126" i="2"/>
  <c r="B127" i="2"/>
  <c r="C127" i="2"/>
  <c r="E127" i="2"/>
  <c r="F127" i="2"/>
  <c r="G127" i="2"/>
  <c r="H127" i="2"/>
  <c r="J127" i="2"/>
  <c r="K127" i="2"/>
  <c r="L127" i="2"/>
  <c r="M127" i="2"/>
  <c r="N127" i="2"/>
  <c r="O127" i="2"/>
  <c r="P127" i="2"/>
  <c r="Q127" i="2"/>
  <c r="R127" i="2"/>
  <c r="S127" i="2"/>
  <c r="T127" i="2"/>
  <c r="B128" i="2"/>
  <c r="C128" i="2"/>
  <c r="E128" i="2"/>
  <c r="F128" i="2"/>
  <c r="G128" i="2"/>
  <c r="H128" i="2"/>
  <c r="J128" i="2"/>
  <c r="K128" i="2"/>
  <c r="L128" i="2"/>
  <c r="M128" i="2"/>
  <c r="N128" i="2"/>
  <c r="O128" i="2"/>
  <c r="P128" i="2"/>
  <c r="Q128" i="2"/>
  <c r="R128" i="2"/>
  <c r="S128" i="2"/>
  <c r="T128" i="2"/>
  <c r="B129" i="2"/>
  <c r="C129" i="2"/>
  <c r="E129" i="2"/>
  <c r="F129" i="2"/>
  <c r="G129" i="2"/>
  <c r="H129" i="2"/>
  <c r="J129" i="2"/>
  <c r="K129" i="2"/>
  <c r="L129" i="2"/>
  <c r="M129" i="2"/>
  <c r="N129" i="2"/>
  <c r="O129" i="2"/>
  <c r="P129" i="2"/>
  <c r="Q129" i="2"/>
  <c r="R129" i="2"/>
  <c r="S129" i="2"/>
  <c r="T129" i="2"/>
  <c r="B130" i="2"/>
  <c r="C130" i="2"/>
  <c r="E130" i="2"/>
  <c r="F130" i="2"/>
  <c r="G130" i="2"/>
  <c r="H130" i="2"/>
  <c r="J130" i="2"/>
  <c r="K130" i="2"/>
  <c r="L130" i="2"/>
  <c r="M130" i="2"/>
  <c r="N130" i="2"/>
  <c r="O130" i="2"/>
  <c r="P130" i="2"/>
  <c r="Q130" i="2"/>
  <c r="R130" i="2"/>
  <c r="S130" i="2"/>
  <c r="T130" i="2"/>
  <c r="B131" i="2"/>
  <c r="C131" i="2"/>
  <c r="E131" i="2"/>
  <c r="F131" i="2"/>
  <c r="G131" i="2"/>
  <c r="H131" i="2"/>
  <c r="J131" i="2"/>
  <c r="K131" i="2"/>
  <c r="L131" i="2"/>
  <c r="M131" i="2"/>
  <c r="N131" i="2"/>
  <c r="O131" i="2"/>
  <c r="P131" i="2"/>
  <c r="Q131" i="2"/>
  <c r="R131" i="2"/>
  <c r="S131" i="2"/>
  <c r="T131" i="2"/>
  <c r="B132" i="2"/>
  <c r="C132" i="2"/>
  <c r="E132" i="2"/>
  <c r="F132" i="2"/>
  <c r="G132" i="2"/>
  <c r="H132" i="2"/>
  <c r="J132" i="2"/>
  <c r="K132" i="2"/>
  <c r="L132" i="2"/>
  <c r="M132" i="2"/>
  <c r="N132" i="2"/>
  <c r="O132" i="2"/>
  <c r="P132" i="2"/>
  <c r="Q132" i="2"/>
  <c r="R132" i="2"/>
  <c r="S132" i="2"/>
  <c r="T132" i="2"/>
  <c r="B133" i="2"/>
  <c r="C133" i="2"/>
  <c r="E133" i="2"/>
  <c r="F133" i="2"/>
  <c r="G133" i="2"/>
  <c r="H133" i="2"/>
  <c r="J133" i="2"/>
  <c r="K133" i="2"/>
  <c r="L133" i="2"/>
  <c r="M133" i="2"/>
  <c r="N133" i="2"/>
  <c r="O133" i="2"/>
  <c r="P133" i="2"/>
  <c r="Q133" i="2"/>
  <c r="R133" i="2"/>
  <c r="S133" i="2"/>
  <c r="T133" i="2"/>
  <c r="B134" i="2"/>
  <c r="C134" i="2"/>
  <c r="E134" i="2"/>
  <c r="F134" i="2"/>
  <c r="G134" i="2"/>
  <c r="H134" i="2"/>
  <c r="J134" i="2"/>
  <c r="K134" i="2"/>
  <c r="L134" i="2"/>
  <c r="M134" i="2"/>
  <c r="N134" i="2"/>
  <c r="O134" i="2"/>
  <c r="P134" i="2"/>
  <c r="Q134" i="2"/>
  <c r="R134" i="2"/>
  <c r="S134" i="2"/>
  <c r="T134" i="2"/>
  <c r="B135" i="2"/>
  <c r="C135" i="2"/>
  <c r="E135" i="2"/>
  <c r="F135" i="2"/>
  <c r="G135" i="2"/>
  <c r="H135" i="2"/>
  <c r="J135" i="2"/>
  <c r="K135" i="2"/>
  <c r="L135" i="2"/>
  <c r="M135" i="2"/>
  <c r="N135" i="2"/>
  <c r="O135" i="2"/>
  <c r="P135" i="2"/>
  <c r="Q135" i="2"/>
  <c r="R135" i="2"/>
  <c r="S135" i="2"/>
  <c r="T135" i="2"/>
  <c r="B136" i="2"/>
  <c r="C136" i="2"/>
  <c r="E136" i="2"/>
  <c r="F136" i="2"/>
  <c r="G136" i="2"/>
  <c r="H136" i="2"/>
  <c r="J136" i="2"/>
  <c r="K136" i="2"/>
  <c r="L136" i="2"/>
  <c r="M136" i="2"/>
  <c r="N136" i="2"/>
  <c r="O136" i="2"/>
  <c r="P136" i="2"/>
  <c r="Q136" i="2"/>
  <c r="R136" i="2"/>
  <c r="S136" i="2"/>
  <c r="T136" i="2"/>
  <c r="B137" i="2"/>
  <c r="C137" i="2"/>
  <c r="E137" i="2"/>
  <c r="F137" i="2"/>
  <c r="G137" i="2"/>
  <c r="H137" i="2"/>
  <c r="J137" i="2"/>
  <c r="K137" i="2"/>
  <c r="L137" i="2"/>
  <c r="M137" i="2"/>
  <c r="N137" i="2"/>
  <c r="O137" i="2"/>
  <c r="P137" i="2"/>
  <c r="Q137" i="2"/>
  <c r="R137" i="2"/>
  <c r="S137" i="2"/>
  <c r="T137" i="2"/>
  <c r="B138" i="2"/>
  <c r="C138" i="2"/>
  <c r="E138" i="2"/>
  <c r="F138" i="2"/>
  <c r="G138" i="2"/>
  <c r="H138" i="2"/>
  <c r="J138" i="2"/>
  <c r="K138" i="2"/>
  <c r="L138" i="2"/>
  <c r="M138" i="2"/>
  <c r="N138" i="2"/>
  <c r="O138" i="2"/>
  <c r="P138" i="2"/>
  <c r="Q138" i="2"/>
  <c r="R138" i="2"/>
  <c r="S138" i="2"/>
  <c r="T138" i="2"/>
  <c r="B139" i="2"/>
  <c r="C139" i="2"/>
  <c r="E139" i="2"/>
  <c r="F139" i="2"/>
  <c r="G139" i="2"/>
  <c r="H139" i="2"/>
  <c r="J139" i="2"/>
  <c r="K139" i="2"/>
  <c r="L139" i="2"/>
  <c r="M139" i="2"/>
  <c r="N139" i="2"/>
  <c r="O139" i="2"/>
  <c r="P139" i="2"/>
  <c r="Q139" i="2"/>
  <c r="R139" i="2"/>
  <c r="S139" i="2"/>
  <c r="T139" i="2"/>
  <c r="B140" i="2"/>
  <c r="C140" i="2"/>
  <c r="E140" i="2"/>
  <c r="F140" i="2"/>
  <c r="G140" i="2"/>
  <c r="H140" i="2"/>
  <c r="J140" i="2"/>
  <c r="K140" i="2"/>
  <c r="L140" i="2"/>
  <c r="M140" i="2"/>
  <c r="N140" i="2"/>
  <c r="O140" i="2"/>
  <c r="P140" i="2"/>
  <c r="Q140" i="2"/>
  <c r="R140" i="2"/>
  <c r="S140" i="2"/>
  <c r="T140" i="2"/>
  <c r="B141" i="2"/>
  <c r="C141" i="2"/>
  <c r="E141" i="2"/>
  <c r="F141" i="2"/>
  <c r="G141" i="2"/>
  <c r="H141" i="2"/>
  <c r="J141" i="2"/>
  <c r="K141" i="2"/>
  <c r="L141" i="2"/>
  <c r="M141" i="2"/>
  <c r="N141" i="2"/>
  <c r="O141" i="2"/>
  <c r="P141" i="2"/>
  <c r="Q141" i="2"/>
  <c r="R141" i="2"/>
  <c r="S141" i="2"/>
  <c r="T141" i="2"/>
  <c r="B142" i="2"/>
  <c r="C142" i="2"/>
  <c r="E142" i="2"/>
  <c r="F142" i="2"/>
  <c r="G142" i="2"/>
  <c r="H142" i="2"/>
  <c r="J142" i="2"/>
  <c r="K142" i="2"/>
  <c r="L142" i="2"/>
  <c r="M142" i="2"/>
  <c r="N142" i="2"/>
  <c r="O142" i="2"/>
  <c r="P142" i="2"/>
  <c r="Q142" i="2"/>
  <c r="R142" i="2"/>
  <c r="S142" i="2"/>
  <c r="T142" i="2"/>
  <c r="B143" i="2"/>
  <c r="C143" i="2"/>
  <c r="E143" i="2"/>
  <c r="F143" i="2"/>
  <c r="G143" i="2"/>
  <c r="H143" i="2"/>
  <c r="J143" i="2"/>
  <c r="K143" i="2"/>
  <c r="L143" i="2"/>
  <c r="M143" i="2"/>
  <c r="N143" i="2"/>
  <c r="O143" i="2"/>
  <c r="P143" i="2"/>
  <c r="Q143" i="2"/>
  <c r="R143" i="2"/>
  <c r="S143" i="2"/>
  <c r="T143" i="2"/>
  <c r="B144" i="2"/>
  <c r="C144" i="2"/>
  <c r="E144" i="2"/>
  <c r="F144" i="2"/>
  <c r="G144" i="2"/>
  <c r="H144" i="2"/>
  <c r="J144" i="2"/>
  <c r="K144" i="2"/>
  <c r="L144" i="2"/>
  <c r="M144" i="2"/>
  <c r="N144" i="2"/>
  <c r="O144" i="2"/>
  <c r="P144" i="2"/>
  <c r="Q144" i="2"/>
  <c r="R144" i="2"/>
  <c r="S144" i="2"/>
  <c r="T144" i="2"/>
  <c r="B145" i="2"/>
  <c r="C145" i="2"/>
  <c r="E145" i="2"/>
  <c r="F145" i="2"/>
  <c r="G145" i="2"/>
  <c r="H145" i="2"/>
  <c r="J145" i="2"/>
  <c r="K145" i="2"/>
  <c r="L145" i="2"/>
  <c r="M145" i="2"/>
  <c r="N145" i="2"/>
  <c r="O145" i="2"/>
  <c r="P145" i="2"/>
  <c r="Q145" i="2"/>
  <c r="R145" i="2"/>
  <c r="S145" i="2"/>
  <c r="T145" i="2"/>
  <c r="B146" i="2"/>
  <c r="C146" i="2"/>
  <c r="E146" i="2"/>
  <c r="F146" i="2"/>
  <c r="G146" i="2"/>
  <c r="H146" i="2"/>
  <c r="J146" i="2"/>
  <c r="K146" i="2"/>
  <c r="L146" i="2"/>
  <c r="M146" i="2"/>
  <c r="N146" i="2"/>
  <c r="O146" i="2"/>
  <c r="P146" i="2"/>
  <c r="Q146" i="2"/>
  <c r="R146" i="2"/>
  <c r="S146" i="2"/>
  <c r="T146" i="2"/>
  <c r="B147" i="2"/>
  <c r="C147" i="2"/>
  <c r="E147" i="2"/>
  <c r="F147" i="2"/>
  <c r="G147" i="2"/>
  <c r="H147" i="2"/>
  <c r="J147" i="2"/>
  <c r="K147" i="2"/>
  <c r="L147" i="2"/>
  <c r="M147" i="2"/>
  <c r="N147" i="2"/>
  <c r="O147" i="2"/>
  <c r="P147" i="2"/>
  <c r="Q147" i="2"/>
  <c r="R147" i="2"/>
  <c r="S147" i="2"/>
  <c r="T147" i="2"/>
  <c r="B148" i="2"/>
  <c r="C148" i="2"/>
  <c r="E148" i="2"/>
  <c r="F148" i="2"/>
  <c r="G148" i="2"/>
  <c r="H148" i="2"/>
  <c r="J148" i="2"/>
  <c r="K148" i="2"/>
  <c r="L148" i="2"/>
  <c r="M148" i="2"/>
  <c r="N148" i="2"/>
  <c r="O148" i="2"/>
  <c r="P148" i="2"/>
  <c r="Q148" i="2"/>
  <c r="R148" i="2"/>
  <c r="S148" i="2"/>
  <c r="T148" i="2"/>
  <c r="B149" i="2"/>
  <c r="C149" i="2"/>
  <c r="E149" i="2"/>
  <c r="F149" i="2"/>
  <c r="G149" i="2"/>
  <c r="H149" i="2"/>
  <c r="J149" i="2"/>
  <c r="K149" i="2"/>
  <c r="L149" i="2"/>
  <c r="M149" i="2"/>
  <c r="N149" i="2"/>
  <c r="O149" i="2"/>
  <c r="P149" i="2"/>
  <c r="Q149" i="2"/>
  <c r="R149" i="2"/>
  <c r="S149" i="2"/>
  <c r="T149" i="2"/>
  <c r="B150" i="2"/>
  <c r="C150" i="2"/>
  <c r="E150" i="2"/>
  <c r="F150" i="2"/>
  <c r="G150" i="2"/>
  <c r="H150" i="2"/>
  <c r="J150" i="2"/>
  <c r="K150" i="2"/>
  <c r="L150" i="2"/>
  <c r="M150" i="2"/>
  <c r="N150" i="2"/>
  <c r="O150" i="2"/>
  <c r="P150" i="2"/>
  <c r="Q150" i="2"/>
  <c r="R150" i="2"/>
  <c r="S150" i="2"/>
  <c r="T150" i="2"/>
  <c r="B151" i="2"/>
  <c r="C151" i="2"/>
  <c r="E151" i="2"/>
  <c r="F151" i="2"/>
  <c r="G151" i="2"/>
  <c r="H151" i="2"/>
  <c r="J151" i="2"/>
  <c r="K151" i="2"/>
  <c r="L151" i="2"/>
  <c r="M151" i="2"/>
  <c r="N151" i="2"/>
  <c r="O151" i="2"/>
  <c r="P151" i="2"/>
  <c r="Q151" i="2"/>
  <c r="R151" i="2"/>
  <c r="S151" i="2"/>
  <c r="T151" i="2"/>
  <c r="B152" i="2"/>
  <c r="C152" i="2"/>
  <c r="E152" i="2"/>
  <c r="F152" i="2"/>
  <c r="G152" i="2"/>
  <c r="H152" i="2"/>
  <c r="J152" i="2"/>
  <c r="K152" i="2"/>
  <c r="L152" i="2"/>
  <c r="M152" i="2"/>
  <c r="N152" i="2"/>
  <c r="O152" i="2"/>
  <c r="P152" i="2"/>
  <c r="Q152" i="2"/>
  <c r="R152" i="2"/>
  <c r="S152" i="2"/>
  <c r="T152" i="2"/>
  <c r="B153" i="2"/>
  <c r="C153" i="2"/>
  <c r="E153" i="2"/>
  <c r="F153" i="2"/>
  <c r="G153" i="2"/>
  <c r="H153" i="2"/>
  <c r="J153" i="2"/>
  <c r="K153" i="2"/>
  <c r="L153" i="2"/>
  <c r="M153" i="2"/>
  <c r="N153" i="2"/>
  <c r="O153" i="2"/>
  <c r="P153" i="2"/>
  <c r="Q153" i="2"/>
  <c r="R153" i="2"/>
  <c r="S153" i="2"/>
  <c r="T153" i="2"/>
  <c r="B154" i="2"/>
  <c r="C154" i="2"/>
  <c r="E154" i="2"/>
  <c r="F154" i="2"/>
  <c r="G154" i="2"/>
  <c r="H154" i="2"/>
  <c r="J154" i="2"/>
  <c r="K154" i="2"/>
  <c r="L154" i="2"/>
  <c r="M154" i="2"/>
  <c r="N154" i="2"/>
  <c r="O154" i="2"/>
  <c r="P154" i="2"/>
  <c r="Q154" i="2"/>
  <c r="R154" i="2"/>
  <c r="S154" i="2"/>
  <c r="T154" i="2"/>
  <c r="B155" i="2"/>
  <c r="C155" i="2"/>
  <c r="E155" i="2"/>
  <c r="F155" i="2"/>
  <c r="G155" i="2"/>
  <c r="H155" i="2"/>
  <c r="J155" i="2"/>
  <c r="K155" i="2"/>
  <c r="L155" i="2"/>
  <c r="M155" i="2"/>
  <c r="N155" i="2"/>
  <c r="O155" i="2"/>
  <c r="P155" i="2"/>
  <c r="Q155" i="2"/>
  <c r="R155" i="2"/>
  <c r="S155" i="2"/>
  <c r="T155" i="2"/>
  <c r="B156" i="2"/>
  <c r="C156" i="2"/>
  <c r="E156" i="2"/>
  <c r="F156" i="2"/>
  <c r="G156" i="2"/>
  <c r="H156" i="2"/>
  <c r="J156" i="2"/>
  <c r="K156" i="2"/>
  <c r="L156" i="2"/>
  <c r="M156" i="2"/>
  <c r="N156" i="2"/>
  <c r="O156" i="2"/>
  <c r="P156" i="2"/>
  <c r="Q156" i="2"/>
  <c r="R156" i="2"/>
  <c r="S156" i="2"/>
  <c r="T156" i="2"/>
  <c r="B157" i="2"/>
  <c r="C157" i="2"/>
  <c r="E157" i="2"/>
  <c r="F157" i="2"/>
  <c r="G157" i="2"/>
  <c r="H157" i="2"/>
  <c r="J157" i="2"/>
  <c r="K157" i="2"/>
  <c r="L157" i="2"/>
  <c r="M157" i="2"/>
  <c r="N157" i="2"/>
  <c r="O157" i="2"/>
  <c r="P157" i="2"/>
  <c r="Q157" i="2"/>
  <c r="R157" i="2"/>
  <c r="S157" i="2"/>
  <c r="T157" i="2"/>
  <c r="B158" i="2"/>
  <c r="C158" i="2"/>
  <c r="E158" i="2"/>
  <c r="F158" i="2"/>
  <c r="G158" i="2"/>
  <c r="H158" i="2"/>
  <c r="J158" i="2"/>
  <c r="K158" i="2"/>
  <c r="L158" i="2"/>
  <c r="M158" i="2"/>
  <c r="N158" i="2"/>
  <c r="O158" i="2"/>
  <c r="P158" i="2"/>
  <c r="Q158" i="2"/>
  <c r="R158" i="2"/>
  <c r="S158" i="2"/>
  <c r="T158" i="2"/>
  <c r="B159" i="2"/>
  <c r="C159" i="2"/>
  <c r="E159" i="2"/>
  <c r="F159" i="2"/>
  <c r="G159" i="2"/>
  <c r="H159" i="2"/>
  <c r="J159" i="2"/>
  <c r="K159" i="2"/>
  <c r="L159" i="2"/>
  <c r="M159" i="2"/>
  <c r="N159" i="2"/>
  <c r="O159" i="2"/>
  <c r="P159" i="2"/>
  <c r="Q159" i="2"/>
  <c r="R159" i="2"/>
  <c r="S159" i="2"/>
  <c r="T159" i="2"/>
  <c r="B160" i="2"/>
  <c r="C160" i="2"/>
  <c r="E160" i="2"/>
  <c r="F160" i="2"/>
  <c r="G160" i="2"/>
  <c r="H160" i="2"/>
  <c r="J160" i="2"/>
  <c r="K160" i="2"/>
  <c r="L160" i="2"/>
  <c r="M160" i="2"/>
  <c r="N160" i="2"/>
  <c r="O160" i="2"/>
  <c r="P160" i="2"/>
  <c r="Q160" i="2"/>
  <c r="R160" i="2"/>
  <c r="S160" i="2"/>
  <c r="T160" i="2"/>
  <c r="B161" i="2"/>
  <c r="C161" i="2"/>
  <c r="E161" i="2"/>
  <c r="F161" i="2"/>
  <c r="G161" i="2"/>
  <c r="H161" i="2"/>
  <c r="J161" i="2"/>
  <c r="K161" i="2"/>
  <c r="L161" i="2"/>
  <c r="M161" i="2"/>
  <c r="N161" i="2"/>
  <c r="O161" i="2"/>
  <c r="P161" i="2"/>
  <c r="Q161" i="2"/>
  <c r="R161" i="2"/>
  <c r="S161" i="2"/>
  <c r="T161" i="2"/>
  <c r="B162" i="2"/>
  <c r="C162" i="2"/>
  <c r="E162" i="2"/>
  <c r="F162" i="2"/>
  <c r="G162" i="2"/>
  <c r="H162" i="2"/>
  <c r="J162" i="2"/>
  <c r="K162" i="2"/>
  <c r="L162" i="2"/>
  <c r="M162" i="2"/>
  <c r="N162" i="2"/>
  <c r="O162" i="2"/>
  <c r="P162" i="2"/>
  <c r="Q162" i="2"/>
  <c r="R162" i="2"/>
  <c r="S162" i="2"/>
  <c r="T162" i="2"/>
  <c r="B163" i="2"/>
  <c r="C163" i="2"/>
  <c r="E163" i="2"/>
  <c r="F163" i="2"/>
  <c r="G163" i="2"/>
  <c r="H163" i="2"/>
  <c r="J163" i="2"/>
  <c r="K163" i="2"/>
  <c r="L163" i="2"/>
  <c r="M163" i="2"/>
  <c r="N163" i="2"/>
  <c r="O163" i="2"/>
  <c r="P163" i="2"/>
  <c r="Q163" i="2"/>
  <c r="R163" i="2"/>
  <c r="S163" i="2"/>
  <c r="T163" i="2"/>
  <c r="B164" i="2"/>
  <c r="C164" i="2"/>
  <c r="E164" i="2"/>
  <c r="F164" i="2"/>
  <c r="G164" i="2"/>
  <c r="H164" i="2"/>
  <c r="J164" i="2"/>
  <c r="K164" i="2"/>
  <c r="L164" i="2"/>
  <c r="M164" i="2"/>
  <c r="N164" i="2"/>
  <c r="O164" i="2"/>
  <c r="P164" i="2"/>
  <c r="Q164" i="2"/>
  <c r="R164" i="2"/>
  <c r="S164" i="2"/>
  <c r="T164" i="2"/>
  <c r="B165" i="2"/>
  <c r="C165" i="2"/>
  <c r="E165" i="2"/>
  <c r="F165" i="2"/>
  <c r="G165" i="2"/>
  <c r="H165" i="2"/>
  <c r="J165" i="2"/>
  <c r="K165" i="2"/>
  <c r="L165" i="2"/>
  <c r="M165" i="2"/>
  <c r="N165" i="2"/>
  <c r="O165" i="2"/>
  <c r="P165" i="2"/>
  <c r="Q165" i="2"/>
  <c r="R165" i="2"/>
  <c r="S165" i="2"/>
  <c r="T165" i="2"/>
  <c r="B166" i="2"/>
  <c r="C166" i="2"/>
  <c r="E166" i="2"/>
  <c r="F166" i="2"/>
  <c r="G166" i="2"/>
  <c r="H166" i="2"/>
  <c r="J166" i="2"/>
  <c r="K166" i="2"/>
  <c r="L166" i="2"/>
  <c r="M166" i="2"/>
  <c r="N166" i="2"/>
  <c r="O166" i="2"/>
  <c r="P166" i="2"/>
  <c r="Q166" i="2"/>
  <c r="R166" i="2"/>
  <c r="S166" i="2"/>
  <c r="T166" i="2"/>
  <c r="B167" i="2"/>
  <c r="C167" i="2"/>
  <c r="E167" i="2"/>
  <c r="F167" i="2"/>
  <c r="G167" i="2"/>
  <c r="H167" i="2"/>
  <c r="J167" i="2"/>
  <c r="K167" i="2"/>
  <c r="L167" i="2"/>
  <c r="M167" i="2"/>
  <c r="N167" i="2"/>
  <c r="O167" i="2"/>
  <c r="P167" i="2"/>
  <c r="Q167" i="2"/>
  <c r="R167" i="2"/>
  <c r="S167" i="2"/>
  <c r="T167" i="2"/>
  <c r="B168" i="2"/>
  <c r="C168" i="2"/>
  <c r="E168" i="2"/>
  <c r="F168" i="2"/>
  <c r="G168" i="2"/>
  <c r="H168" i="2"/>
  <c r="J168" i="2"/>
  <c r="K168" i="2"/>
  <c r="L168" i="2"/>
  <c r="M168" i="2"/>
  <c r="N168" i="2"/>
  <c r="O168" i="2"/>
  <c r="P168" i="2"/>
  <c r="Q168" i="2"/>
  <c r="R168" i="2"/>
  <c r="S168" i="2"/>
  <c r="T168" i="2"/>
  <c r="B169" i="2"/>
  <c r="C169" i="2"/>
  <c r="E169" i="2"/>
  <c r="F169" i="2"/>
  <c r="G169" i="2"/>
  <c r="H169" i="2"/>
  <c r="J169" i="2"/>
  <c r="K169" i="2"/>
  <c r="L169" i="2"/>
  <c r="M169" i="2"/>
  <c r="N169" i="2"/>
  <c r="O169" i="2"/>
  <c r="P169" i="2"/>
  <c r="Q169" i="2"/>
  <c r="R169" i="2"/>
  <c r="S169" i="2"/>
  <c r="T169" i="2"/>
  <c r="B170" i="2"/>
  <c r="C170" i="2"/>
  <c r="E170" i="2"/>
  <c r="F170" i="2"/>
  <c r="G170" i="2"/>
  <c r="H170" i="2"/>
  <c r="J170" i="2"/>
  <c r="K170" i="2"/>
  <c r="L170" i="2"/>
  <c r="M170" i="2"/>
  <c r="N170" i="2"/>
  <c r="O170" i="2"/>
  <c r="P170" i="2"/>
  <c r="Q170" i="2"/>
  <c r="R170" i="2"/>
  <c r="S170" i="2"/>
  <c r="T170" i="2"/>
  <c r="B171" i="2"/>
  <c r="C171" i="2"/>
  <c r="E171" i="2"/>
  <c r="F171" i="2"/>
  <c r="G171" i="2"/>
  <c r="H171" i="2"/>
  <c r="J171" i="2"/>
  <c r="K171" i="2"/>
  <c r="L171" i="2"/>
  <c r="M171" i="2"/>
  <c r="N171" i="2"/>
  <c r="O171" i="2"/>
  <c r="P171" i="2"/>
  <c r="Q171" i="2"/>
  <c r="R171" i="2"/>
  <c r="S171" i="2"/>
  <c r="T171" i="2"/>
  <c r="B172" i="2"/>
  <c r="C172" i="2"/>
  <c r="E172" i="2"/>
  <c r="F172" i="2"/>
  <c r="G172" i="2"/>
  <c r="H172" i="2"/>
  <c r="J172" i="2"/>
  <c r="K172" i="2"/>
  <c r="L172" i="2"/>
  <c r="M172" i="2"/>
  <c r="N172" i="2"/>
  <c r="O172" i="2"/>
  <c r="P172" i="2"/>
  <c r="Q172" i="2"/>
  <c r="R172" i="2"/>
  <c r="S172" i="2"/>
  <c r="T172" i="2"/>
  <c r="B173" i="2"/>
  <c r="C173" i="2"/>
  <c r="E173" i="2"/>
  <c r="F173" i="2"/>
  <c r="G173" i="2"/>
  <c r="H173" i="2"/>
  <c r="J173" i="2"/>
  <c r="K173" i="2"/>
  <c r="L173" i="2"/>
  <c r="M173" i="2"/>
  <c r="N173" i="2"/>
  <c r="O173" i="2"/>
  <c r="P173" i="2"/>
  <c r="Q173" i="2"/>
  <c r="R173" i="2"/>
  <c r="S173" i="2"/>
  <c r="T173" i="2"/>
  <c r="B174" i="2"/>
  <c r="C174" i="2"/>
  <c r="E174" i="2"/>
  <c r="F174" i="2"/>
  <c r="G174" i="2"/>
  <c r="H174" i="2"/>
  <c r="J174" i="2"/>
  <c r="K174" i="2"/>
  <c r="L174" i="2"/>
  <c r="M174" i="2"/>
  <c r="N174" i="2"/>
  <c r="O174" i="2"/>
  <c r="P174" i="2"/>
  <c r="Q174" i="2"/>
  <c r="R174" i="2"/>
  <c r="S174" i="2"/>
  <c r="T174" i="2"/>
  <c r="B175" i="2"/>
  <c r="C175" i="2"/>
  <c r="E175" i="2"/>
  <c r="F175" i="2"/>
  <c r="G175" i="2"/>
  <c r="H175" i="2"/>
  <c r="J175" i="2"/>
  <c r="K175" i="2"/>
  <c r="L175" i="2"/>
  <c r="M175" i="2"/>
  <c r="N175" i="2"/>
  <c r="O175" i="2"/>
  <c r="P175" i="2"/>
  <c r="Q175" i="2"/>
  <c r="R175" i="2"/>
  <c r="S175" i="2"/>
  <c r="T175" i="2"/>
  <c r="B176" i="2"/>
  <c r="C176" i="2"/>
  <c r="E176" i="2"/>
  <c r="F176" i="2"/>
  <c r="G176" i="2"/>
  <c r="H176" i="2"/>
  <c r="J176" i="2"/>
  <c r="K176" i="2"/>
  <c r="L176" i="2"/>
  <c r="M176" i="2"/>
  <c r="N176" i="2"/>
  <c r="O176" i="2"/>
  <c r="P176" i="2"/>
  <c r="Q176" i="2"/>
  <c r="R176" i="2"/>
  <c r="S176" i="2"/>
  <c r="T176" i="2"/>
  <c r="B177" i="2"/>
  <c r="C177" i="2"/>
  <c r="E177" i="2"/>
  <c r="F177" i="2"/>
  <c r="G177" i="2"/>
  <c r="H177" i="2"/>
  <c r="J177" i="2"/>
  <c r="K177" i="2"/>
  <c r="L177" i="2"/>
  <c r="M177" i="2"/>
  <c r="N177" i="2"/>
  <c r="O177" i="2"/>
  <c r="P177" i="2"/>
  <c r="Q177" i="2"/>
  <c r="R177" i="2"/>
  <c r="S177" i="2"/>
  <c r="T177" i="2"/>
  <c r="B178" i="2"/>
  <c r="C178" i="2"/>
  <c r="E178" i="2"/>
  <c r="F178" i="2"/>
  <c r="G178" i="2"/>
  <c r="H178" i="2"/>
  <c r="J178" i="2"/>
  <c r="K178" i="2"/>
  <c r="L178" i="2"/>
  <c r="M178" i="2"/>
  <c r="N178" i="2"/>
  <c r="O178" i="2"/>
  <c r="P178" i="2"/>
  <c r="Q178" i="2"/>
  <c r="R178" i="2"/>
  <c r="S178" i="2"/>
  <c r="T178" i="2"/>
  <c r="B179" i="2"/>
  <c r="C179" i="2"/>
  <c r="E179" i="2"/>
  <c r="F179" i="2"/>
  <c r="G179" i="2"/>
  <c r="H179" i="2"/>
  <c r="J179" i="2"/>
  <c r="K179" i="2"/>
  <c r="L179" i="2"/>
  <c r="M179" i="2"/>
  <c r="N179" i="2"/>
  <c r="O179" i="2"/>
  <c r="P179" i="2"/>
  <c r="Q179" i="2"/>
  <c r="R179" i="2"/>
  <c r="S179" i="2"/>
  <c r="T179" i="2"/>
  <c r="B180" i="2"/>
  <c r="C180" i="2"/>
  <c r="E180" i="2"/>
  <c r="F180" i="2"/>
  <c r="G180" i="2"/>
  <c r="H180" i="2"/>
  <c r="J180" i="2"/>
  <c r="K180" i="2"/>
  <c r="L180" i="2"/>
  <c r="M180" i="2"/>
  <c r="N180" i="2"/>
  <c r="O180" i="2"/>
  <c r="P180" i="2"/>
  <c r="Q180" i="2"/>
  <c r="R180" i="2"/>
  <c r="S180" i="2"/>
  <c r="T180" i="2"/>
  <c r="B181" i="2"/>
  <c r="C181" i="2"/>
  <c r="E181" i="2"/>
  <c r="F181" i="2"/>
  <c r="G181" i="2"/>
  <c r="H181" i="2"/>
  <c r="J181" i="2"/>
  <c r="K181" i="2"/>
  <c r="L181" i="2"/>
  <c r="M181" i="2"/>
  <c r="N181" i="2"/>
  <c r="O181" i="2"/>
  <c r="P181" i="2"/>
  <c r="Q181" i="2"/>
  <c r="R181" i="2"/>
  <c r="S181" i="2"/>
  <c r="T181" i="2"/>
  <c r="B182" i="2"/>
  <c r="C182" i="2"/>
  <c r="E182" i="2"/>
  <c r="F182" i="2"/>
  <c r="G182" i="2"/>
  <c r="H182" i="2"/>
  <c r="J182" i="2"/>
  <c r="K182" i="2"/>
  <c r="L182" i="2"/>
  <c r="M182" i="2"/>
  <c r="N182" i="2"/>
  <c r="O182" i="2"/>
  <c r="P182" i="2"/>
  <c r="Q182" i="2"/>
  <c r="R182" i="2"/>
  <c r="S182" i="2"/>
  <c r="T182" i="2"/>
  <c r="B183" i="2"/>
  <c r="C183" i="2"/>
  <c r="E183" i="2"/>
  <c r="F183" i="2"/>
  <c r="G183" i="2"/>
  <c r="H183" i="2"/>
  <c r="J183" i="2"/>
  <c r="K183" i="2"/>
  <c r="L183" i="2"/>
  <c r="M183" i="2"/>
  <c r="N183" i="2"/>
  <c r="O183" i="2"/>
  <c r="P183" i="2"/>
  <c r="Q183" i="2"/>
  <c r="R183" i="2"/>
  <c r="S183" i="2"/>
  <c r="T183" i="2"/>
  <c r="B184" i="2"/>
  <c r="C184" i="2"/>
  <c r="E184" i="2"/>
  <c r="F184" i="2"/>
  <c r="G184" i="2"/>
  <c r="H184" i="2"/>
  <c r="J184" i="2"/>
  <c r="K184" i="2"/>
  <c r="L184" i="2"/>
  <c r="M184" i="2"/>
  <c r="N184" i="2"/>
  <c r="O184" i="2"/>
  <c r="P184" i="2"/>
  <c r="Q184" i="2"/>
  <c r="R184" i="2"/>
  <c r="S184" i="2"/>
  <c r="T184" i="2"/>
  <c r="B185" i="2"/>
  <c r="C185" i="2"/>
  <c r="E185" i="2"/>
  <c r="F185" i="2"/>
  <c r="G185" i="2"/>
  <c r="H185" i="2"/>
  <c r="J185" i="2"/>
  <c r="K185" i="2"/>
  <c r="L185" i="2"/>
  <c r="M185" i="2"/>
  <c r="N185" i="2"/>
  <c r="O185" i="2"/>
  <c r="P185" i="2"/>
  <c r="Q185" i="2"/>
  <c r="R185" i="2"/>
  <c r="S185" i="2"/>
  <c r="T185" i="2"/>
  <c r="B186" i="2"/>
  <c r="C186" i="2"/>
  <c r="E186" i="2"/>
  <c r="F186" i="2"/>
  <c r="G186" i="2"/>
  <c r="H186" i="2"/>
  <c r="J186" i="2"/>
  <c r="K186" i="2"/>
  <c r="L186" i="2"/>
  <c r="M186" i="2"/>
  <c r="N186" i="2"/>
  <c r="O186" i="2"/>
  <c r="P186" i="2"/>
  <c r="Q186" i="2"/>
  <c r="R186" i="2"/>
  <c r="S186" i="2"/>
  <c r="T186" i="2"/>
  <c r="B187" i="2"/>
  <c r="C187" i="2"/>
  <c r="E187" i="2"/>
  <c r="F187" i="2"/>
  <c r="G187" i="2"/>
  <c r="H187" i="2"/>
  <c r="J187" i="2"/>
  <c r="K187" i="2"/>
  <c r="L187" i="2"/>
  <c r="M187" i="2"/>
  <c r="N187" i="2"/>
  <c r="O187" i="2"/>
  <c r="P187" i="2"/>
  <c r="Q187" i="2"/>
  <c r="R187" i="2"/>
  <c r="S187" i="2"/>
  <c r="T187" i="2"/>
  <c r="B188" i="2"/>
  <c r="C188" i="2"/>
  <c r="E188" i="2"/>
  <c r="F188" i="2"/>
  <c r="G188" i="2"/>
  <c r="H188" i="2"/>
  <c r="J188" i="2"/>
  <c r="K188" i="2"/>
  <c r="L188" i="2"/>
  <c r="M188" i="2"/>
  <c r="N188" i="2"/>
  <c r="O188" i="2"/>
  <c r="P188" i="2"/>
  <c r="Q188" i="2"/>
  <c r="R188" i="2"/>
  <c r="S188" i="2"/>
  <c r="T188" i="2"/>
  <c r="B189" i="2"/>
  <c r="C189" i="2"/>
  <c r="E189" i="2"/>
  <c r="F189" i="2"/>
  <c r="G189" i="2"/>
  <c r="H189" i="2"/>
  <c r="J189" i="2"/>
  <c r="K189" i="2"/>
  <c r="L189" i="2"/>
  <c r="M189" i="2"/>
  <c r="N189" i="2"/>
  <c r="O189" i="2"/>
  <c r="P189" i="2"/>
  <c r="Q189" i="2"/>
  <c r="R189" i="2"/>
  <c r="S189" i="2"/>
  <c r="T189" i="2"/>
  <c r="B190" i="2"/>
  <c r="C190" i="2"/>
  <c r="E190" i="2"/>
  <c r="F190" i="2"/>
  <c r="G190" i="2"/>
  <c r="H190" i="2"/>
  <c r="J190" i="2"/>
  <c r="K190" i="2"/>
  <c r="L190" i="2"/>
  <c r="M190" i="2"/>
  <c r="N190" i="2"/>
  <c r="O190" i="2"/>
  <c r="P190" i="2"/>
  <c r="Q190" i="2"/>
  <c r="R190" i="2"/>
  <c r="S190" i="2"/>
  <c r="T190" i="2"/>
  <c r="B191" i="2"/>
  <c r="C191" i="2"/>
  <c r="E191" i="2"/>
  <c r="F191" i="2"/>
  <c r="G191" i="2"/>
  <c r="H191" i="2"/>
  <c r="J191" i="2"/>
  <c r="K191" i="2"/>
  <c r="L191" i="2"/>
  <c r="M191" i="2"/>
  <c r="N191" i="2"/>
  <c r="O191" i="2"/>
  <c r="P191" i="2"/>
  <c r="Q191" i="2"/>
  <c r="R191" i="2"/>
  <c r="S191" i="2"/>
  <c r="T191" i="2"/>
  <c r="B192" i="2"/>
  <c r="C192" i="2"/>
  <c r="E192" i="2"/>
  <c r="F192" i="2"/>
  <c r="G192" i="2"/>
  <c r="H192" i="2"/>
  <c r="J192" i="2"/>
  <c r="K192" i="2"/>
  <c r="L192" i="2"/>
  <c r="M192" i="2"/>
  <c r="N192" i="2"/>
  <c r="O192" i="2"/>
  <c r="P192" i="2"/>
  <c r="Q192" i="2"/>
  <c r="R192" i="2"/>
  <c r="S192" i="2"/>
  <c r="T192" i="2"/>
  <c r="B193" i="2"/>
  <c r="C193" i="2"/>
  <c r="E193" i="2"/>
  <c r="F193" i="2"/>
  <c r="G193" i="2"/>
  <c r="H193" i="2"/>
  <c r="J193" i="2"/>
  <c r="K193" i="2"/>
  <c r="L193" i="2"/>
  <c r="M193" i="2"/>
  <c r="N193" i="2"/>
  <c r="O193" i="2"/>
  <c r="P193" i="2"/>
  <c r="Q193" i="2"/>
  <c r="R193" i="2"/>
  <c r="S193" i="2"/>
  <c r="T193" i="2"/>
  <c r="B194" i="2"/>
  <c r="C194" i="2"/>
  <c r="E194" i="2"/>
  <c r="F194" i="2"/>
  <c r="G194" i="2"/>
  <c r="H194" i="2"/>
  <c r="J194" i="2"/>
  <c r="K194" i="2"/>
  <c r="L194" i="2"/>
  <c r="M194" i="2"/>
  <c r="N194" i="2"/>
  <c r="O194" i="2"/>
  <c r="P194" i="2"/>
  <c r="Q194" i="2"/>
  <c r="R194" i="2"/>
  <c r="S194" i="2"/>
  <c r="T194" i="2"/>
  <c r="B195" i="2"/>
  <c r="C195" i="2"/>
  <c r="E195" i="2"/>
  <c r="F195" i="2"/>
  <c r="G195" i="2"/>
  <c r="H195" i="2"/>
  <c r="J195" i="2"/>
  <c r="K195" i="2"/>
  <c r="L195" i="2"/>
  <c r="M195" i="2"/>
  <c r="N195" i="2"/>
  <c r="O195" i="2"/>
  <c r="P195" i="2"/>
  <c r="Q195" i="2"/>
  <c r="R195" i="2"/>
  <c r="S195" i="2"/>
  <c r="T195" i="2"/>
  <c r="B196" i="2"/>
  <c r="C196" i="2"/>
  <c r="E196" i="2"/>
  <c r="F196" i="2"/>
  <c r="G196" i="2"/>
  <c r="H196" i="2"/>
  <c r="J196" i="2"/>
  <c r="K196" i="2"/>
  <c r="L196" i="2"/>
  <c r="M196" i="2"/>
  <c r="N196" i="2"/>
  <c r="O196" i="2"/>
  <c r="P196" i="2"/>
  <c r="Q196" i="2"/>
  <c r="R196" i="2"/>
  <c r="S196" i="2"/>
  <c r="T196" i="2"/>
  <c r="B197" i="2"/>
  <c r="C197" i="2"/>
  <c r="E197" i="2"/>
  <c r="F197" i="2"/>
  <c r="G197" i="2"/>
  <c r="H197" i="2"/>
  <c r="J197" i="2"/>
  <c r="K197" i="2"/>
  <c r="L197" i="2"/>
  <c r="M197" i="2"/>
  <c r="N197" i="2"/>
  <c r="O197" i="2"/>
  <c r="P197" i="2"/>
  <c r="Q197" i="2"/>
  <c r="R197" i="2"/>
  <c r="S197" i="2"/>
  <c r="T197" i="2"/>
  <c r="B198" i="2"/>
  <c r="C198" i="2"/>
  <c r="E198" i="2"/>
  <c r="F198" i="2"/>
  <c r="G198" i="2"/>
  <c r="H198" i="2"/>
  <c r="J198" i="2"/>
  <c r="K198" i="2"/>
  <c r="L198" i="2"/>
  <c r="M198" i="2"/>
  <c r="N198" i="2"/>
  <c r="O198" i="2"/>
  <c r="P198" i="2"/>
  <c r="Q198" i="2"/>
  <c r="R198" i="2"/>
  <c r="S198" i="2"/>
  <c r="T198" i="2"/>
  <c r="B199" i="2"/>
  <c r="C199" i="2"/>
  <c r="E199" i="2"/>
  <c r="F199" i="2"/>
  <c r="G199" i="2"/>
  <c r="H199" i="2"/>
  <c r="J199" i="2"/>
  <c r="K199" i="2"/>
  <c r="L199" i="2"/>
  <c r="M199" i="2"/>
  <c r="N199" i="2"/>
  <c r="O199" i="2"/>
  <c r="P199" i="2"/>
  <c r="Q199" i="2"/>
  <c r="R199" i="2"/>
  <c r="S199" i="2"/>
  <c r="T199" i="2"/>
  <c r="B200" i="2"/>
  <c r="C200" i="2"/>
  <c r="E200" i="2"/>
  <c r="F200" i="2"/>
  <c r="G200" i="2"/>
  <c r="H200" i="2"/>
  <c r="J200" i="2"/>
  <c r="K200" i="2"/>
  <c r="L200" i="2"/>
  <c r="M200" i="2"/>
  <c r="N200" i="2"/>
  <c r="O200" i="2"/>
  <c r="P200" i="2"/>
  <c r="Q200" i="2"/>
  <c r="R200" i="2"/>
  <c r="S200" i="2"/>
  <c r="T200" i="2"/>
  <c r="B201" i="2"/>
  <c r="C201" i="2"/>
  <c r="E201" i="2"/>
  <c r="F201" i="2"/>
  <c r="G201" i="2"/>
  <c r="H201" i="2"/>
  <c r="J201" i="2"/>
  <c r="K201" i="2"/>
  <c r="L201" i="2"/>
  <c r="M201" i="2"/>
  <c r="N201" i="2"/>
  <c r="O201" i="2"/>
  <c r="P201" i="2"/>
  <c r="Q201" i="2"/>
  <c r="R201" i="2"/>
  <c r="S201" i="2"/>
  <c r="T201" i="2"/>
  <c r="B202" i="2"/>
  <c r="C202" i="2"/>
  <c r="E202" i="2"/>
  <c r="F202" i="2"/>
  <c r="G202" i="2"/>
  <c r="H202" i="2"/>
  <c r="J202" i="2"/>
  <c r="K202" i="2"/>
  <c r="L202" i="2"/>
  <c r="M202" i="2"/>
  <c r="N202" i="2"/>
  <c r="O202" i="2"/>
  <c r="P202" i="2"/>
  <c r="Q202" i="2"/>
  <c r="R202" i="2"/>
  <c r="S202" i="2"/>
  <c r="T202" i="2"/>
  <c r="B203" i="2"/>
  <c r="C203" i="2"/>
  <c r="E203" i="2"/>
  <c r="F203" i="2"/>
  <c r="G203" i="2"/>
  <c r="H203" i="2"/>
  <c r="J203" i="2"/>
  <c r="K203" i="2"/>
  <c r="L203" i="2"/>
  <c r="M203" i="2"/>
  <c r="N203" i="2"/>
  <c r="O203" i="2"/>
  <c r="P203" i="2"/>
  <c r="Q203" i="2"/>
  <c r="R203" i="2"/>
  <c r="S203" i="2"/>
  <c r="T203" i="2"/>
  <c r="B204" i="2"/>
  <c r="C204" i="2"/>
  <c r="E204" i="2"/>
  <c r="F204" i="2"/>
  <c r="G204" i="2"/>
  <c r="H204" i="2"/>
  <c r="J204" i="2"/>
  <c r="K204" i="2"/>
  <c r="L204" i="2"/>
  <c r="M204" i="2"/>
  <c r="N204" i="2"/>
  <c r="O204" i="2"/>
  <c r="P204" i="2"/>
  <c r="Q204" i="2"/>
  <c r="R204" i="2"/>
  <c r="S204" i="2"/>
  <c r="T204" i="2"/>
  <c r="B205" i="2"/>
  <c r="C205" i="2"/>
  <c r="E205" i="2"/>
  <c r="F205" i="2"/>
  <c r="G205" i="2"/>
  <c r="H205" i="2"/>
  <c r="J205" i="2"/>
  <c r="K205" i="2"/>
  <c r="L205" i="2"/>
  <c r="M205" i="2"/>
  <c r="N205" i="2"/>
  <c r="O205" i="2"/>
  <c r="P205" i="2"/>
  <c r="Q205" i="2"/>
  <c r="R205" i="2"/>
  <c r="S205" i="2"/>
  <c r="T205" i="2"/>
  <c r="B206" i="2"/>
  <c r="C206" i="2"/>
  <c r="E206" i="2"/>
  <c r="F206" i="2"/>
  <c r="G206" i="2"/>
  <c r="H206" i="2"/>
  <c r="J206" i="2"/>
  <c r="K206" i="2"/>
  <c r="L206" i="2"/>
  <c r="M206" i="2"/>
  <c r="N206" i="2"/>
  <c r="O206" i="2"/>
  <c r="P206" i="2"/>
  <c r="Q206" i="2"/>
  <c r="R206" i="2"/>
  <c r="S206" i="2"/>
  <c r="T206" i="2"/>
  <c r="B207" i="2"/>
  <c r="C207" i="2"/>
  <c r="E207" i="2"/>
  <c r="F207" i="2"/>
  <c r="G207" i="2"/>
  <c r="H207" i="2"/>
  <c r="J207" i="2"/>
  <c r="K207" i="2"/>
  <c r="L207" i="2"/>
  <c r="M207" i="2"/>
  <c r="N207" i="2"/>
  <c r="O207" i="2"/>
  <c r="P207" i="2"/>
  <c r="Q207" i="2"/>
  <c r="R207" i="2"/>
  <c r="S207" i="2"/>
  <c r="T207" i="2"/>
  <c r="B208" i="2"/>
  <c r="C208" i="2"/>
  <c r="E208" i="2"/>
  <c r="F208" i="2"/>
  <c r="G208" i="2"/>
  <c r="H208" i="2"/>
  <c r="J208" i="2"/>
  <c r="K208" i="2"/>
  <c r="L208" i="2"/>
  <c r="M208" i="2"/>
  <c r="N208" i="2"/>
  <c r="O208" i="2"/>
  <c r="P208" i="2"/>
  <c r="Q208" i="2"/>
  <c r="R208" i="2"/>
  <c r="S208" i="2"/>
  <c r="T208" i="2"/>
  <c r="B209" i="2"/>
  <c r="C209" i="2"/>
  <c r="E209" i="2"/>
  <c r="F209" i="2"/>
  <c r="G209" i="2"/>
  <c r="H209" i="2"/>
  <c r="J209" i="2"/>
  <c r="K209" i="2"/>
  <c r="L209" i="2"/>
  <c r="M209" i="2"/>
  <c r="N209" i="2"/>
  <c r="O209" i="2"/>
  <c r="P209" i="2"/>
  <c r="Q209" i="2"/>
  <c r="R209" i="2"/>
  <c r="S209" i="2"/>
  <c r="T209" i="2"/>
  <c r="B210" i="2"/>
  <c r="C210" i="2"/>
  <c r="E210" i="2"/>
  <c r="F210" i="2"/>
  <c r="G210" i="2"/>
  <c r="H210" i="2"/>
  <c r="J210" i="2"/>
  <c r="K210" i="2"/>
  <c r="L210" i="2"/>
  <c r="M210" i="2"/>
  <c r="N210" i="2"/>
  <c r="O210" i="2"/>
  <c r="P210" i="2"/>
  <c r="Q210" i="2"/>
  <c r="R210" i="2"/>
  <c r="S210" i="2"/>
  <c r="T210" i="2"/>
  <c r="B211" i="2"/>
  <c r="C211" i="2"/>
  <c r="E211" i="2"/>
  <c r="F211" i="2"/>
  <c r="G211" i="2"/>
  <c r="H211" i="2"/>
  <c r="J211" i="2"/>
  <c r="K211" i="2"/>
  <c r="L211" i="2"/>
  <c r="M211" i="2"/>
  <c r="N211" i="2"/>
  <c r="O211" i="2"/>
  <c r="P211" i="2"/>
  <c r="Q211" i="2"/>
  <c r="R211" i="2"/>
  <c r="S211" i="2"/>
  <c r="T211" i="2"/>
  <c r="B212" i="2"/>
  <c r="C212" i="2"/>
  <c r="E212" i="2"/>
  <c r="F212" i="2"/>
  <c r="G212" i="2"/>
  <c r="H212" i="2"/>
  <c r="J212" i="2"/>
  <c r="K212" i="2"/>
  <c r="L212" i="2"/>
  <c r="M212" i="2"/>
  <c r="N212" i="2"/>
  <c r="O212" i="2"/>
  <c r="P212" i="2"/>
  <c r="Q212" i="2"/>
  <c r="R212" i="2"/>
  <c r="S212" i="2"/>
  <c r="T212" i="2"/>
  <c r="B213" i="2"/>
  <c r="C213" i="2"/>
  <c r="E213" i="2"/>
  <c r="F213" i="2"/>
  <c r="G213" i="2"/>
  <c r="H213" i="2"/>
  <c r="J213" i="2"/>
  <c r="K213" i="2"/>
  <c r="L213" i="2"/>
  <c r="M213" i="2"/>
  <c r="N213" i="2"/>
  <c r="O213" i="2"/>
  <c r="P213" i="2"/>
  <c r="Q213" i="2"/>
  <c r="R213" i="2"/>
  <c r="S213" i="2"/>
  <c r="T213" i="2"/>
  <c r="B214" i="2"/>
  <c r="C214" i="2"/>
  <c r="E214" i="2"/>
  <c r="F214" i="2"/>
  <c r="G214" i="2"/>
  <c r="H214" i="2"/>
  <c r="J214" i="2"/>
  <c r="K214" i="2"/>
  <c r="L214" i="2"/>
  <c r="M214" i="2"/>
  <c r="N214" i="2"/>
  <c r="O214" i="2"/>
  <c r="P214" i="2"/>
  <c r="Q214" i="2"/>
  <c r="R214" i="2"/>
  <c r="S214" i="2"/>
  <c r="T214" i="2"/>
  <c r="B215" i="2"/>
  <c r="C215" i="2"/>
  <c r="E215" i="2"/>
  <c r="F215" i="2"/>
  <c r="G215" i="2"/>
  <c r="H215" i="2"/>
  <c r="J215" i="2"/>
  <c r="K215" i="2"/>
  <c r="L215" i="2"/>
  <c r="M215" i="2"/>
  <c r="N215" i="2"/>
  <c r="O215" i="2"/>
  <c r="P215" i="2"/>
  <c r="Q215" i="2"/>
  <c r="R215" i="2"/>
  <c r="S215" i="2"/>
  <c r="T215" i="2"/>
  <c r="B216" i="2"/>
  <c r="C216" i="2"/>
  <c r="E216" i="2"/>
  <c r="F216" i="2"/>
  <c r="G216" i="2"/>
  <c r="H216" i="2"/>
  <c r="J216" i="2"/>
  <c r="K216" i="2"/>
  <c r="L216" i="2"/>
  <c r="M216" i="2"/>
  <c r="N216" i="2"/>
  <c r="O216" i="2"/>
  <c r="P216" i="2"/>
  <c r="Q216" i="2"/>
  <c r="R216" i="2"/>
  <c r="S216" i="2"/>
  <c r="T216" i="2"/>
  <c r="B217" i="2"/>
  <c r="C217" i="2"/>
  <c r="E217" i="2"/>
  <c r="F217" i="2"/>
  <c r="G217" i="2"/>
  <c r="H217" i="2"/>
  <c r="J217" i="2"/>
  <c r="K217" i="2"/>
  <c r="L217" i="2"/>
  <c r="M217" i="2"/>
  <c r="N217" i="2"/>
  <c r="O217" i="2"/>
  <c r="P217" i="2"/>
  <c r="Q217" i="2"/>
  <c r="R217" i="2"/>
  <c r="S217" i="2"/>
  <c r="T217" i="2"/>
  <c r="B218" i="2"/>
  <c r="C218" i="2"/>
  <c r="E218" i="2"/>
  <c r="F218" i="2"/>
  <c r="G218" i="2"/>
  <c r="H218" i="2"/>
  <c r="J218" i="2"/>
  <c r="K218" i="2"/>
  <c r="L218" i="2"/>
  <c r="M218" i="2"/>
  <c r="N218" i="2"/>
  <c r="O218" i="2"/>
  <c r="P218" i="2"/>
  <c r="Q218" i="2"/>
  <c r="R218" i="2"/>
  <c r="S218" i="2"/>
  <c r="T218" i="2"/>
  <c r="B219" i="2"/>
  <c r="C219" i="2"/>
  <c r="E219" i="2"/>
  <c r="F219" i="2"/>
  <c r="G219" i="2"/>
  <c r="H219" i="2"/>
  <c r="J219" i="2"/>
  <c r="K219" i="2"/>
  <c r="L219" i="2"/>
  <c r="M219" i="2"/>
  <c r="N219" i="2"/>
  <c r="O219" i="2"/>
  <c r="P219" i="2"/>
  <c r="Q219" i="2"/>
  <c r="R219" i="2"/>
  <c r="S219" i="2"/>
  <c r="T219" i="2"/>
  <c r="B220" i="2"/>
  <c r="C220" i="2"/>
  <c r="E220" i="2"/>
  <c r="F220" i="2"/>
  <c r="G220" i="2"/>
  <c r="H220" i="2"/>
  <c r="J220" i="2"/>
  <c r="K220" i="2"/>
  <c r="L220" i="2"/>
  <c r="M220" i="2"/>
  <c r="N220" i="2"/>
  <c r="O220" i="2"/>
  <c r="P220" i="2"/>
  <c r="Q220" i="2"/>
  <c r="R220" i="2"/>
  <c r="S220" i="2"/>
  <c r="T220" i="2"/>
  <c r="B221" i="2"/>
  <c r="C221" i="2"/>
  <c r="E221" i="2"/>
  <c r="F221" i="2"/>
  <c r="G221" i="2"/>
  <c r="H221" i="2"/>
  <c r="J221" i="2"/>
  <c r="K221" i="2"/>
  <c r="L221" i="2"/>
  <c r="M221" i="2"/>
  <c r="N221" i="2"/>
  <c r="O221" i="2"/>
  <c r="P221" i="2"/>
  <c r="Q221" i="2"/>
  <c r="R221" i="2"/>
  <c r="S221" i="2"/>
  <c r="T221" i="2"/>
  <c r="B222" i="2"/>
  <c r="C222" i="2"/>
  <c r="E222" i="2"/>
  <c r="F222" i="2"/>
  <c r="G222" i="2"/>
  <c r="H222" i="2"/>
  <c r="J222" i="2"/>
  <c r="K222" i="2"/>
  <c r="L222" i="2"/>
  <c r="M222" i="2"/>
  <c r="N222" i="2"/>
  <c r="O222" i="2"/>
  <c r="P222" i="2"/>
  <c r="Q222" i="2"/>
  <c r="R222" i="2"/>
  <c r="S222" i="2"/>
  <c r="T222" i="2"/>
  <c r="B223" i="2"/>
  <c r="C223" i="2"/>
  <c r="E223" i="2"/>
  <c r="F223" i="2"/>
  <c r="G223" i="2"/>
  <c r="H223" i="2"/>
  <c r="J223" i="2"/>
  <c r="K223" i="2"/>
  <c r="L223" i="2"/>
  <c r="M223" i="2"/>
  <c r="N223" i="2"/>
  <c r="O223" i="2"/>
  <c r="P223" i="2"/>
  <c r="Q223" i="2"/>
  <c r="R223" i="2"/>
  <c r="S223" i="2"/>
  <c r="T223" i="2"/>
  <c r="B224" i="2"/>
  <c r="C224" i="2"/>
  <c r="E224" i="2"/>
  <c r="F224" i="2"/>
  <c r="G224" i="2"/>
  <c r="H224" i="2"/>
  <c r="J224" i="2"/>
  <c r="K224" i="2"/>
  <c r="L224" i="2"/>
  <c r="M224" i="2"/>
  <c r="N224" i="2"/>
  <c r="O224" i="2"/>
  <c r="P224" i="2"/>
  <c r="Q224" i="2"/>
  <c r="R224" i="2"/>
  <c r="S224" i="2"/>
  <c r="T224" i="2"/>
  <c r="B225" i="2"/>
  <c r="C225" i="2"/>
  <c r="E225" i="2"/>
  <c r="F225" i="2"/>
  <c r="G225" i="2"/>
  <c r="H225" i="2"/>
  <c r="J225" i="2"/>
  <c r="K225" i="2"/>
  <c r="L225" i="2"/>
  <c r="M225" i="2"/>
  <c r="N225" i="2"/>
  <c r="O225" i="2"/>
  <c r="P225" i="2"/>
  <c r="Q225" i="2"/>
  <c r="R225" i="2"/>
  <c r="S225" i="2"/>
  <c r="T225" i="2"/>
  <c r="B226" i="2"/>
  <c r="C226" i="2"/>
  <c r="E226" i="2"/>
  <c r="F226" i="2"/>
  <c r="G226" i="2"/>
  <c r="H226" i="2"/>
  <c r="J226" i="2"/>
  <c r="K226" i="2"/>
  <c r="L226" i="2"/>
  <c r="M226" i="2"/>
  <c r="N226" i="2"/>
  <c r="O226" i="2"/>
  <c r="P226" i="2"/>
  <c r="Q226" i="2"/>
  <c r="R226" i="2"/>
  <c r="S226" i="2"/>
  <c r="T226" i="2"/>
  <c r="B227" i="2"/>
  <c r="C227" i="2"/>
  <c r="E227" i="2"/>
  <c r="F227" i="2"/>
  <c r="G227" i="2"/>
  <c r="H227" i="2"/>
  <c r="J227" i="2"/>
  <c r="K227" i="2"/>
  <c r="L227" i="2"/>
  <c r="M227" i="2"/>
  <c r="N227" i="2"/>
  <c r="O227" i="2"/>
  <c r="P227" i="2"/>
  <c r="Q227" i="2"/>
  <c r="R227" i="2"/>
  <c r="S227" i="2"/>
  <c r="T227" i="2"/>
  <c r="B228" i="2"/>
  <c r="C228" i="2"/>
  <c r="E228" i="2"/>
  <c r="F228" i="2"/>
  <c r="G228" i="2"/>
  <c r="H228" i="2"/>
  <c r="J228" i="2"/>
  <c r="K228" i="2"/>
  <c r="L228" i="2"/>
  <c r="M228" i="2"/>
  <c r="N228" i="2"/>
  <c r="O228" i="2"/>
  <c r="P228" i="2"/>
  <c r="Q228" i="2"/>
  <c r="R228" i="2"/>
  <c r="S228" i="2"/>
  <c r="T228" i="2"/>
  <c r="B229" i="2"/>
  <c r="C229" i="2"/>
  <c r="E229" i="2"/>
  <c r="F229" i="2"/>
  <c r="G229" i="2"/>
  <c r="H229" i="2"/>
  <c r="J229" i="2"/>
  <c r="K229" i="2"/>
  <c r="L229" i="2"/>
  <c r="M229" i="2"/>
  <c r="N229" i="2"/>
  <c r="O229" i="2"/>
  <c r="P229" i="2"/>
  <c r="Q229" i="2"/>
  <c r="R229" i="2"/>
  <c r="S229" i="2"/>
  <c r="T229" i="2"/>
  <c r="B230" i="2"/>
  <c r="C230" i="2"/>
  <c r="E230" i="2"/>
  <c r="F230" i="2"/>
  <c r="G230" i="2"/>
  <c r="H230" i="2"/>
  <c r="J230" i="2"/>
  <c r="K230" i="2"/>
  <c r="L230" i="2"/>
  <c r="M230" i="2"/>
  <c r="N230" i="2"/>
  <c r="O230" i="2"/>
  <c r="P230" i="2"/>
  <c r="Q230" i="2"/>
  <c r="R230" i="2"/>
  <c r="S230" i="2"/>
  <c r="T230" i="2"/>
  <c r="B231" i="2"/>
  <c r="C231" i="2"/>
  <c r="E231" i="2"/>
  <c r="F231" i="2"/>
  <c r="G231" i="2"/>
  <c r="H231" i="2"/>
  <c r="J231" i="2"/>
  <c r="K231" i="2"/>
  <c r="L231" i="2"/>
  <c r="M231" i="2"/>
  <c r="N231" i="2"/>
  <c r="O231" i="2"/>
  <c r="P231" i="2"/>
  <c r="Q231" i="2"/>
  <c r="R231" i="2"/>
  <c r="S231" i="2"/>
  <c r="T231" i="2"/>
  <c r="B232" i="2"/>
  <c r="C232" i="2"/>
  <c r="E232" i="2"/>
  <c r="F232" i="2"/>
  <c r="G232" i="2"/>
  <c r="H232" i="2"/>
  <c r="J232" i="2"/>
  <c r="K232" i="2"/>
  <c r="L232" i="2"/>
  <c r="M232" i="2"/>
  <c r="N232" i="2"/>
  <c r="O232" i="2"/>
  <c r="P232" i="2"/>
  <c r="Q232" i="2"/>
  <c r="R232" i="2"/>
  <c r="S232" i="2"/>
  <c r="T232" i="2"/>
  <c r="B233" i="2"/>
  <c r="C233" i="2"/>
  <c r="E233" i="2"/>
  <c r="F233" i="2"/>
  <c r="G233" i="2"/>
  <c r="H233" i="2"/>
  <c r="J233" i="2"/>
  <c r="K233" i="2"/>
  <c r="L233" i="2"/>
  <c r="M233" i="2"/>
  <c r="N233" i="2"/>
  <c r="O233" i="2"/>
  <c r="P233" i="2"/>
  <c r="Q233" i="2"/>
  <c r="R233" i="2"/>
  <c r="S233" i="2"/>
  <c r="T233" i="2"/>
  <c r="B234" i="2"/>
  <c r="C234" i="2"/>
  <c r="E234" i="2"/>
  <c r="F234" i="2"/>
  <c r="G234" i="2"/>
  <c r="H234" i="2"/>
  <c r="J234" i="2"/>
  <c r="K234" i="2"/>
  <c r="L234" i="2"/>
  <c r="M234" i="2"/>
  <c r="N234" i="2"/>
  <c r="O234" i="2"/>
  <c r="P234" i="2"/>
  <c r="Q234" i="2"/>
  <c r="R234" i="2"/>
  <c r="S234" i="2"/>
  <c r="T234" i="2"/>
  <c r="B235" i="2"/>
  <c r="C235" i="2"/>
  <c r="E235" i="2"/>
  <c r="F235" i="2"/>
  <c r="G235" i="2"/>
  <c r="H235" i="2"/>
  <c r="J235" i="2"/>
  <c r="K235" i="2"/>
  <c r="L235" i="2"/>
  <c r="M235" i="2"/>
  <c r="N235" i="2"/>
  <c r="O235" i="2"/>
  <c r="P235" i="2"/>
  <c r="Q235" i="2"/>
  <c r="R235" i="2"/>
  <c r="S235" i="2"/>
  <c r="T235" i="2"/>
  <c r="B236" i="2"/>
  <c r="C236" i="2"/>
  <c r="E236" i="2"/>
  <c r="F236" i="2"/>
  <c r="G236" i="2"/>
  <c r="H236" i="2"/>
  <c r="J236" i="2"/>
  <c r="K236" i="2"/>
  <c r="L236" i="2"/>
  <c r="M236" i="2"/>
  <c r="N236" i="2"/>
  <c r="O236" i="2"/>
  <c r="P236" i="2"/>
  <c r="Q236" i="2"/>
  <c r="R236" i="2"/>
  <c r="S236" i="2"/>
  <c r="T236" i="2"/>
  <c r="B237" i="2"/>
  <c r="C237" i="2"/>
  <c r="E237" i="2"/>
  <c r="F237" i="2"/>
  <c r="G237" i="2"/>
  <c r="H237" i="2"/>
  <c r="J237" i="2"/>
  <c r="K237" i="2"/>
  <c r="L237" i="2"/>
  <c r="M237" i="2"/>
  <c r="N237" i="2"/>
  <c r="O237" i="2"/>
  <c r="P237" i="2"/>
  <c r="Q237" i="2"/>
  <c r="R237" i="2"/>
  <c r="S237" i="2"/>
  <c r="T237" i="2"/>
  <c r="B238" i="2"/>
  <c r="C238" i="2"/>
  <c r="E238" i="2"/>
  <c r="F238" i="2"/>
  <c r="G238" i="2"/>
  <c r="H238" i="2"/>
  <c r="J238" i="2"/>
  <c r="K238" i="2"/>
  <c r="L238" i="2"/>
  <c r="M238" i="2"/>
  <c r="N238" i="2"/>
  <c r="O238" i="2"/>
  <c r="P238" i="2"/>
  <c r="Q238" i="2"/>
  <c r="R238" i="2"/>
  <c r="S238" i="2"/>
  <c r="T238" i="2"/>
  <c r="B239" i="2"/>
  <c r="C239" i="2"/>
  <c r="E239" i="2"/>
  <c r="F239" i="2"/>
  <c r="G239" i="2"/>
  <c r="H239" i="2"/>
  <c r="J239" i="2"/>
  <c r="K239" i="2"/>
  <c r="L239" i="2"/>
  <c r="M239" i="2"/>
  <c r="N239" i="2"/>
  <c r="O239" i="2"/>
  <c r="P239" i="2"/>
  <c r="Q239" i="2"/>
  <c r="R239" i="2"/>
  <c r="S239" i="2"/>
  <c r="T239" i="2"/>
  <c r="B240" i="2"/>
  <c r="C240" i="2"/>
  <c r="E240" i="2"/>
  <c r="F240" i="2"/>
  <c r="G240" i="2"/>
  <c r="H240" i="2"/>
  <c r="J240" i="2"/>
  <c r="K240" i="2"/>
  <c r="L240" i="2"/>
  <c r="M240" i="2"/>
  <c r="N240" i="2"/>
  <c r="O240" i="2"/>
  <c r="P240" i="2"/>
  <c r="Q240" i="2"/>
  <c r="R240" i="2"/>
  <c r="S240" i="2"/>
  <c r="T240" i="2"/>
  <c r="B241" i="2"/>
  <c r="C241" i="2"/>
  <c r="E241" i="2"/>
  <c r="F241" i="2"/>
  <c r="G241" i="2"/>
  <c r="H241" i="2"/>
  <c r="J241" i="2"/>
  <c r="K241" i="2"/>
  <c r="L241" i="2"/>
  <c r="M241" i="2"/>
  <c r="N241" i="2"/>
  <c r="O241" i="2"/>
  <c r="P241" i="2"/>
  <c r="Q241" i="2"/>
  <c r="R241" i="2"/>
  <c r="S241" i="2"/>
  <c r="T241" i="2"/>
  <c r="B242" i="2"/>
  <c r="C242" i="2"/>
  <c r="E242" i="2"/>
  <c r="F242" i="2"/>
  <c r="G242" i="2"/>
  <c r="H242" i="2"/>
  <c r="J242" i="2"/>
  <c r="K242" i="2"/>
  <c r="L242" i="2"/>
  <c r="M242" i="2"/>
  <c r="N242" i="2"/>
  <c r="O242" i="2"/>
  <c r="P242" i="2"/>
  <c r="Q242" i="2"/>
  <c r="R242" i="2"/>
  <c r="S242" i="2"/>
  <c r="T242" i="2"/>
  <c r="B243" i="2"/>
  <c r="C243" i="2"/>
  <c r="E243" i="2"/>
  <c r="F243" i="2"/>
  <c r="G243" i="2"/>
  <c r="H243" i="2"/>
  <c r="J243" i="2"/>
  <c r="K243" i="2"/>
  <c r="L243" i="2"/>
  <c r="M243" i="2"/>
  <c r="N243" i="2"/>
  <c r="O243" i="2"/>
  <c r="P243" i="2"/>
  <c r="Q243" i="2"/>
  <c r="R243" i="2"/>
  <c r="S243" i="2"/>
  <c r="T243" i="2"/>
  <c r="B244" i="2"/>
  <c r="C244" i="2"/>
  <c r="E244" i="2"/>
  <c r="F244" i="2"/>
  <c r="G244" i="2"/>
  <c r="H244" i="2"/>
  <c r="J244" i="2"/>
  <c r="K244" i="2"/>
  <c r="L244" i="2"/>
  <c r="M244" i="2"/>
  <c r="N244" i="2"/>
  <c r="O244" i="2"/>
  <c r="P244" i="2"/>
  <c r="Q244" i="2"/>
  <c r="R244" i="2"/>
  <c r="S244" i="2"/>
  <c r="T244" i="2"/>
  <c r="B245" i="2"/>
  <c r="C245" i="2"/>
  <c r="E245" i="2"/>
  <c r="F245" i="2"/>
  <c r="G245" i="2"/>
  <c r="H245" i="2"/>
  <c r="J245" i="2"/>
  <c r="K245" i="2"/>
  <c r="L245" i="2"/>
  <c r="M245" i="2"/>
  <c r="N245" i="2"/>
  <c r="O245" i="2"/>
  <c r="P245" i="2"/>
  <c r="Q245" i="2"/>
  <c r="R245" i="2"/>
  <c r="S245" i="2"/>
  <c r="T245" i="2"/>
  <c r="B246" i="2"/>
  <c r="C246" i="2"/>
  <c r="E246" i="2"/>
  <c r="F246" i="2"/>
  <c r="G246" i="2"/>
  <c r="H246" i="2"/>
  <c r="J246" i="2"/>
  <c r="K246" i="2"/>
  <c r="L246" i="2"/>
  <c r="M246" i="2"/>
  <c r="N246" i="2"/>
  <c r="O246" i="2"/>
  <c r="P246" i="2"/>
  <c r="Q246" i="2"/>
  <c r="R246" i="2"/>
  <c r="S246" i="2"/>
  <c r="T246" i="2"/>
  <c r="B247" i="2"/>
  <c r="C247" i="2"/>
  <c r="E247" i="2"/>
  <c r="F247" i="2"/>
  <c r="G247" i="2"/>
  <c r="H247" i="2"/>
  <c r="J247" i="2"/>
  <c r="K247" i="2"/>
  <c r="L247" i="2"/>
  <c r="M247" i="2"/>
  <c r="N247" i="2"/>
  <c r="O247" i="2"/>
  <c r="P247" i="2"/>
  <c r="Q247" i="2"/>
  <c r="R247" i="2"/>
  <c r="S247" i="2"/>
  <c r="T247" i="2"/>
  <c r="B248" i="2"/>
  <c r="C248" i="2"/>
  <c r="E248" i="2"/>
  <c r="F248" i="2"/>
  <c r="G248" i="2"/>
  <c r="H248" i="2"/>
  <c r="J248" i="2"/>
  <c r="K248" i="2"/>
  <c r="L248" i="2"/>
  <c r="M248" i="2"/>
  <c r="N248" i="2"/>
  <c r="O248" i="2"/>
  <c r="P248" i="2"/>
  <c r="Q248" i="2"/>
  <c r="R248" i="2"/>
  <c r="S248" i="2"/>
  <c r="T248" i="2"/>
  <c r="B249" i="2"/>
  <c r="C249" i="2"/>
  <c r="E249" i="2"/>
  <c r="F249" i="2"/>
  <c r="G249" i="2"/>
  <c r="H249" i="2"/>
  <c r="J249" i="2"/>
  <c r="K249" i="2"/>
  <c r="L249" i="2"/>
  <c r="M249" i="2"/>
  <c r="N249" i="2"/>
  <c r="O249" i="2"/>
  <c r="P249" i="2"/>
  <c r="Q249" i="2"/>
  <c r="R249" i="2"/>
  <c r="S249" i="2"/>
  <c r="T249" i="2"/>
  <c r="B250" i="2"/>
  <c r="C250" i="2"/>
  <c r="E250" i="2"/>
  <c r="F250" i="2"/>
  <c r="G250" i="2"/>
  <c r="H250" i="2"/>
  <c r="J250" i="2"/>
  <c r="K250" i="2"/>
  <c r="L250" i="2"/>
  <c r="M250" i="2"/>
  <c r="N250" i="2"/>
  <c r="O250" i="2"/>
  <c r="P250" i="2"/>
  <c r="Q250" i="2"/>
  <c r="R250" i="2"/>
  <c r="S250" i="2"/>
  <c r="T250" i="2"/>
  <c r="B251" i="2"/>
  <c r="C251" i="2"/>
  <c r="E251" i="2"/>
  <c r="F251" i="2"/>
  <c r="G251" i="2"/>
  <c r="H251" i="2"/>
  <c r="J251" i="2"/>
  <c r="K251" i="2"/>
  <c r="L251" i="2"/>
  <c r="M251" i="2"/>
  <c r="N251" i="2"/>
  <c r="O251" i="2"/>
  <c r="P251" i="2"/>
  <c r="Q251" i="2"/>
  <c r="R251" i="2"/>
  <c r="S251" i="2"/>
  <c r="T251" i="2"/>
  <c r="B252" i="2"/>
  <c r="C252" i="2"/>
  <c r="E252" i="2"/>
  <c r="F252" i="2"/>
  <c r="G252" i="2"/>
  <c r="H252" i="2"/>
  <c r="J252" i="2"/>
  <c r="K252" i="2"/>
  <c r="L252" i="2"/>
  <c r="M252" i="2"/>
  <c r="N252" i="2"/>
  <c r="O252" i="2"/>
  <c r="P252" i="2"/>
  <c r="Q252" i="2"/>
  <c r="R252" i="2"/>
  <c r="S252" i="2"/>
  <c r="T252" i="2"/>
  <c r="B253" i="2"/>
  <c r="C253" i="2"/>
  <c r="E253" i="2"/>
  <c r="F253" i="2"/>
  <c r="G253" i="2"/>
  <c r="H253" i="2"/>
  <c r="J253" i="2"/>
  <c r="K253" i="2"/>
  <c r="L253" i="2"/>
  <c r="M253" i="2"/>
  <c r="N253" i="2"/>
  <c r="O253" i="2"/>
  <c r="P253" i="2"/>
  <c r="Q253" i="2"/>
  <c r="R253" i="2"/>
  <c r="S253" i="2"/>
  <c r="T253" i="2"/>
  <c r="B254" i="2"/>
  <c r="C254" i="2"/>
  <c r="E254" i="2"/>
  <c r="F254" i="2"/>
  <c r="G254" i="2"/>
  <c r="H254" i="2"/>
  <c r="J254" i="2"/>
  <c r="K254" i="2"/>
  <c r="L254" i="2"/>
  <c r="M254" i="2"/>
  <c r="N254" i="2"/>
  <c r="O254" i="2"/>
  <c r="P254" i="2"/>
  <c r="Q254" i="2"/>
  <c r="R254" i="2"/>
  <c r="S254" i="2"/>
  <c r="T254" i="2"/>
  <c r="B255" i="2"/>
  <c r="C255" i="2"/>
  <c r="E255" i="2"/>
  <c r="F255" i="2"/>
  <c r="G255" i="2"/>
  <c r="H255" i="2"/>
  <c r="J255" i="2"/>
  <c r="K255" i="2"/>
  <c r="L255" i="2"/>
  <c r="M255" i="2"/>
  <c r="N255" i="2"/>
  <c r="O255" i="2"/>
  <c r="P255" i="2"/>
  <c r="Q255" i="2"/>
  <c r="R255" i="2"/>
  <c r="S255" i="2"/>
  <c r="T255" i="2"/>
  <c r="B256" i="2"/>
  <c r="C256" i="2"/>
  <c r="E256" i="2"/>
  <c r="F256" i="2"/>
  <c r="G256" i="2"/>
  <c r="H256" i="2"/>
  <c r="J256" i="2"/>
  <c r="K256" i="2"/>
  <c r="L256" i="2"/>
  <c r="M256" i="2"/>
  <c r="N256" i="2"/>
  <c r="O256" i="2"/>
  <c r="P256" i="2"/>
  <c r="Q256" i="2"/>
  <c r="R256" i="2"/>
  <c r="S256" i="2"/>
  <c r="T256" i="2"/>
  <c r="B257" i="2"/>
  <c r="C257" i="2"/>
  <c r="E257" i="2"/>
  <c r="F257" i="2"/>
  <c r="G257" i="2"/>
  <c r="H257" i="2"/>
  <c r="J257" i="2"/>
  <c r="K257" i="2"/>
  <c r="L257" i="2"/>
  <c r="M257" i="2"/>
  <c r="N257" i="2"/>
  <c r="O257" i="2"/>
  <c r="P257" i="2"/>
  <c r="Q257" i="2"/>
  <c r="R257" i="2"/>
  <c r="S257" i="2"/>
  <c r="T257" i="2"/>
  <c r="B258" i="2"/>
  <c r="C258" i="2"/>
  <c r="E258" i="2"/>
  <c r="F258" i="2"/>
  <c r="G258" i="2"/>
  <c r="H258" i="2"/>
  <c r="J258" i="2"/>
  <c r="K258" i="2"/>
  <c r="L258" i="2"/>
  <c r="M258" i="2"/>
  <c r="N258" i="2"/>
  <c r="O258" i="2"/>
  <c r="P258" i="2"/>
  <c r="Q258" i="2"/>
  <c r="R258" i="2"/>
  <c r="S258" i="2"/>
  <c r="T258" i="2"/>
  <c r="B259" i="2"/>
  <c r="C259" i="2"/>
  <c r="E259" i="2"/>
  <c r="F259" i="2"/>
  <c r="G259" i="2"/>
  <c r="H259" i="2"/>
  <c r="J259" i="2"/>
  <c r="K259" i="2"/>
  <c r="L259" i="2"/>
  <c r="M259" i="2"/>
  <c r="N259" i="2"/>
  <c r="O259" i="2"/>
  <c r="P259" i="2"/>
  <c r="Q259" i="2"/>
  <c r="R259" i="2"/>
  <c r="S259" i="2"/>
  <c r="T259" i="2"/>
  <c r="B260" i="2"/>
  <c r="C260" i="2"/>
  <c r="E260" i="2"/>
  <c r="F260" i="2"/>
  <c r="G260" i="2"/>
  <c r="H260" i="2"/>
  <c r="J260" i="2"/>
  <c r="K260" i="2"/>
  <c r="L260" i="2"/>
  <c r="M260" i="2"/>
  <c r="N260" i="2"/>
  <c r="O260" i="2"/>
  <c r="P260" i="2"/>
  <c r="Q260" i="2"/>
  <c r="R260" i="2"/>
  <c r="S260" i="2"/>
  <c r="T260" i="2"/>
  <c r="B261" i="2"/>
  <c r="C261" i="2"/>
  <c r="E261" i="2"/>
  <c r="F261" i="2"/>
  <c r="G261" i="2"/>
  <c r="H261" i="2"/>
  <c r="J261" i="2"/>
  <c r="K261" i="2"/>
  <c r="L261" i="2"/>
  <c r="M261" i="2"/>
  <c r="N261" i="2"/>
  <c r="O261" i="2"/>
  <c r="P261" i="2"/>
  <c r="Q261" i="2"/>
  <c r="R261" i="2"/>
  <c r="S261" i="2"/>
  <c r="T261" i="2"/>
  <c r="B262" i="2"/>
  <c r="C262" i="2"/>
  <c r="E262" i="2"/>
  <c r="F262" i="2"/>
  <c r="G262" i="2"/>
  <c r="H262" i="2"/>
  <c r="J262" i="2"/>
  <c r="K262" i="2"/>
  <c r="L262" i="2"/>
  <c r="M262" i="2"/>
  <c r="N262" i="2"/>
  <c r="O262" i="2"/>
  <c r="P262" i="2"/>
  <c r="Q262" i="2"/>
  <c r="R262" i="2"/>
  <c r="S262" i="2"/>
  <c r="T262" i="2"/>
  <c r="B263" i="2"/>
  <c r="C263" i="2"/>
  <c r="E263" i="2"/>
  <c r="F263" i="2"/>
  <c r="G263" i="2"/>
  <c r="H263" i="2"/>
  <c r="J263" i="2"/>
  <c r="K263" i="2"/>
  <c r="L263" i="2"/>
  <c r="M263" i="2"/>
  <c r="N263" i="2"/>
  <c r="O263" i="2"/>
  <c r="P263" i="2"/>
  <c r="Q263" i="2"/>
  <c r="R263" i="2"/>
  <c r="S263" i="2"/>
  <c r="T263" i="2"/>
  <c r="B264" i="2"/>
  <c r="C264" i="2"/>
  <c r="E264" i="2"/>
  <c r="F264" i="2"/>
  <c r="G264" i="2"/>
  <c r="H264" i="2"/>
  <c r="J264" i="2"/>
  <c r="K264" i="2"/>
  <c r="L264" i="2"/>
  <c r="M264" i="2"/>
  <c r="N264" i="2"/>
  <c r="O264" i="2"/>
  <c r="P264" i="2"/>
  <c r="Q264" i="2"/>
  <c r="R264" i="2"/>
  <c r="S264" i="2"/>
  <c r="T264" i="2"/>
  <c r="B265" i="2"/>
  <c r="C265" i="2"/>
  <c r="E265" i="2"/>
  <c r="F265" i="2"/>
  <c r="G265" i="2"/>
  <c r="H265" i="2"/>
  <c r="J265" i="2"/>
  <c r="K265" i="2"/>
  <c r="L265" i="2"/>
  <c r="M265" i="2"/>
  <c r="N265" i="2"/>
  <c r="O265" i="2"/>
  <c r="P265" i="2"/>
  <c r="Q265" i="2"/>
  <c r="R265" i="2"/>
  <c r="S265" i="2"/>
  <c r="T265" i="2"/>
  <c r="B266" i="2"/>
  <c r="C266" i="2"/>
  <c r="E266" i="2"/>
  <c r="F266" i="2"/>
  <c r="G266" i="2"/>
  <c r="H266" i="2"/>
  <c r="J266" i="2"/>
  <c r="K266" i="2"/>
  <c r="L266" i="2"/>
  <c r="M266" i="2"/>
  <c r="N266" i="2"/>
  <c r="O266" i="2"/>
  <c r="P266" i="2"/>
  <c r="Q266" i="2"/>
  <c r="R266" i="2"/>
  <c r="S266" i="2"/>
  <c r="T266" i="2"/>
  <c r="B267" i="2"/>
  <c r="C267" i="2"/>
  <c r="E267" i="2"/>
  <c r="F267" i="2"/>
  <c r="G267" i="2"/>
  <c r="H267" i="2"/>
  <c r="J267" i="2"/>
  <c r="K267" i="2"/>
  <c r="L267" i="2"/>
  <c r="M267" i="2"/>
  <c r="N267" i="2"/>
  <c r="O267" i="2"/>
  <c r="P267" i="2"/>
  <c r="Q267" i="2"/>
  <c r="R267" i="2"/>
  <c r="S267" i="2"/>
  <c r="T267" i="2"/>
  <c r="B268" i="2"/>
  <c r="C268" i="2"/>
  <c r="E268" i="2"/>
  <c r="F268" i="2"/>
  <c r="G268" i="2"/>
  <c r="H268" i="2"/>
  <c r="J268" i="2"/>
  <c r="K268" i="2"/>
  <c r="L268" i="2"/>
  <c r="M268" i="2"/>
  <c r="N268" i="2"/>
  <c r="O268" i="2"/>
  <c r="P268" i="2"/>
  <c r="Q268" i="2"/>
  <c r="R268" i="2"/>
  <c r="S268" i="2"/>
  <c r="T268" i="2"/>
  <c r="B269" i="2"/>
  <c r="C269" i="2"/>
  <c r="E269" i="2"/>
  <c r="F269" i="2"/>
  <c r="G269" i="2"/>
  <c r="H269" i="2"/>
  <c r="J269" i="2"/>
  <c r="K269" i="2"/>
  <c r="L269" i="2"/>
  <c r="M269" i="2"/>
  <c r="N269" i="2"/>
  <c r="O269" i="2"/>
  <c r="P269" i="2"/>
  <c r="Q269" i="2"/>
  <c r="R269" i="2"/>
  <c r="S269" i="2"/>
  <c r="T269" i="2"/>
  <c r="B270" i="2"/>
  <c r="C270" i="2"/>
  <c r="E270" i="2"/>
  <c r="F270" i="2"/>
  <c r="G270" i="2"/>
  <c r="H270" i="2"/>
  <c r="J270" i="2"/>
  <c r="K270" i="2"/>
  <c r="L270" i="2"/>
  <c r="M270" i="2"/>
  <c r="N270" i="2"/>
  <c r="O270" i="2"/>
  <c r="P270" i="2"/>
  <c r="Q270" i="2"/>
  <c r="R270" i="2"/>
  <c r="S270" i="2"/>
  <c r="T270" i="2"/>
  <c r="B271" i="2"/>
  <c r="C271" i="2"/>
  <c r="E271" i="2"/>
  <c r="F271" i="2"/>
  <c r="G271" i="2"/>
  <c r="H271" i="2"/>
  <c r="J271" i="2"/>
  <c r="K271" i="2"/>
  <c r="L271" i="2"/>
  <c r="M271" i="2"/>
  <c r="N271" i="2"/>
  <c r="O271" i="2"/>
  <c r="P271" i="2"/>
  <c r="Q271" i="2"/>
  <c r="R271" i="2"/>
  <c r="S271" i="2"/>
  <c r="T271" i="2"/>
  <c r="B272" i="2"/>
  <c r="C272" i="2"/>
  <c r="E272" i="2"/>
  <c r="F272" i="2"/>
  <c r="G272" i="2"/>
  <c r="H272" i="2"/>
  <c r="J272" i="2"/>
  <c r="K272" i="2"/>
  <c r="L272" i="2"/>
  <c r="M272" i="2"/>
  <c r="N272" i="2"/>
  <c r="O272" i="2"/>
  <c r="P272" i="2"/>
  <c r="Q272" i="2"/>
  <c r="R272" i="2"/>
  <c r="S272" i="2"/>
  <c r="T272" i="2"/>
  <c r="B273" i="2"/>
  <c r="C273" i="2"/>
  <c r="E273" i="2"/>
  <c r="F273" i="2"/>
  <c r="G273" i="2"/>
  <c r="H273" i="2"/>
  <c r="J273" i="2"/>
  <c r="K273" i="2"/>
  <c r="L273" i="2"/>
  <c r="M273" i="2"/>
  <c r="N273" i="2"/>
  <c r="O273" i="2"/>
  <c r="P273" i="2"/>
  <c r="Q273" i="2"/>
  <c r="R273" i="2"/>
  <c r="S273" i="2"/>
  <c r="T273" i="2"/>
  <c r="B274" i="2"/>
  <c r="C274" i="2"/>
  <c r="E274" i="2"/>
  <c r="F274" i="2"/>
  <c r="G274" i="2"/>
  <c r="H274" i="2"/>
  <c r="J274" i="2"/>
  <c r="K274" i="2"/>
  <c r="L274" i="2"/>
  <c r="M274" i="2"/>
  <c r="N274" i="2"/>
  <c r="O274" i="2"/>
  <c r="P274" i="2"/>
  <c r="Q274" i="2"/>
  <c r="R274" i="2"/>
  <c r="S274" i="2"/>
  <c r="T274" i="2"/>
  <c r="B275" i="2"/>
  <c r="C275" i="2"/>
  <c r="E275" i="2"/>
  <c r="F275" i="2"/>
  <c r="G275" i="2"/>
  <c r="H275" i="2"/>
  <c r="J275" i="2"/>
  <c r="K275" i="2"/>
  <c r="L275" i="2"/>
  <c r="M275" i="2"/>
  <c r="N275" i="2"/>
  <c r="O275" i="2"/>
  <c r="P275" i="2"/>
  <c r="Q275" i="2"/>
  <c r="R275" i="2"/>
  <c r="S275" i="2"/>
  <c r="T275" i="2"/>
  <c r="B276" i="2"/>
  <c r="C276" i="2"/>
  <c r="E276" i="2"/>
  <c r="F276" i="2"/>
  <c r="G276" i="2"/>
  <c r="H276" i="2"/>
  <c r="J276" i="2"/>
  <c r="K276" i="2"/>
  <c r="L276" i="2"/>
  <c r="M276" i="2"/>
  <c r="N276" i="2"/>
  <c r="O276" i="2"/>
  <c r="P276" i="2"/>
  <c r="Q276" i="2"/>
  <c r="R276" i="2"/>
  <c r="S276" i="2"/>
  <c r="T276" i="2"/>
  <c r="B277" i="2"/>
  <c r="C277" i="2"/>
  <c r="E277" i="2"/>
  <c r="F277" i="2"/>
  <c r="G277" i="2"/>
  <c r="H277" i="2"/>
  <c r="J277" i="2"/>
  <c r="K277" i="2"/>
  <c r="L277" i="2"/>
  <c r="M277" i="2"/>
  <c r="N277" i="2"/>
  <c r="O277" i="2"/>
  <c r="P277" i="2"/>
  <c r="Q277" i="2"/>
  <c r="R277" i="2"/>
  <c r="S277" i="2"/>
  <c r="T277" i="2"/>
  <c r="B278" i="2"/>
  <c r="C278" i="2"/>
  <c r="E278" i="2"/>
  <c r="F278" i="2"/>
  <c r="G278" i="2"/>
  <c r="H278" i="2"/>
  <c r="J278" i="2"/>
  <c r="K278" i="2"/>
  <c r="L278" i="2"/>
  <c r="M278" i="2"/>
  <c r="N278" i="2"/>
  <c r="O278" i="2"/>
  <c r="P278" i="2"/>
  <c r="Q278" i="2"/>
  <c r="R278" i="2"/>
  <c r="S278" i="2"/>
  <c r="T278" i="2"/>
  <c r="B279" i="2"/>
  <c r="C279" i="2"/>
  <c r="E279" i="2"/>
  <c r="F279" i="2"/>
  <c r="G279" i="2"/>
  <c r="H279" i="2"/>
  <c r="J279" i="2"/>
  <c r="K279" i="2"/>
  <c r="L279" i="2"/>
  <c r="M279" i="2"/>
  <c r="N279" i="2"/>
  <c r="O279" i="2"/>
  <c r="P279" i="2"/>
  <c r="Q279" i="2"/>
  <c r="R279" i="2"/>
  <c r="S279" i="2"/>
  <c r="T279" i="2"/>
  <c r="B280" i="2"/>
  <c r="C280" i="2"/>
  <c r="E280" i="2"/>
  <c r="F280" i="2"/>
  <c r="G280" i="2"/>
  <c r="H280" i="2"/>
  <c r="J280" i="2"/>
  <c r="K280" i="2"/>
  <c r="L280" i="2"/>
  <c r="M280" i="2"/>
  <c r="N280" i="2"/>
  <c r="O280" i="2"/>
  <c r="P280" i="2"/>
  <c r="Q280" i="2"/>
  <c r="R280" i="2"/>
  <c r="S280" i="2"/>
  <c r="T280" i="2"/>
  <c r="B281" i="2"/>
  <c r="C281" i="2"/>
  <c r="E281" i="2"/>
  <c r="F281" i="2"/>
  <c r="G281" i="2"/>
  <c r="H281" i="2"/>
  <c r="J281" i="2"/>
  <c r="K281" i="2"/>
  <c r="L281" i="2"/>
  <c r="M281" i="2"/>
  <c r="N281" i="2"/>
  <c r="O281" i="2"/>
  <c r="P281" i="2"/>
  <c r="Q281" i="2"/>
  <c r="R281" i="2"/>
  <c r="S281" i="2"/>
  <c r="T281" i="2"/>
  <c r="B282" i="2"/>
  <c r="C282" i="2"/>
  <c r="E282" i="2"/>
  <c r="F282" i="2"/>
  <c r="G282" i="2"/>
  <c r="H282" i="2"/>
  <c r="J282" i="2"/>
  <c r="K282" i="2"/>
  <c r="L282" i="2"/>
  <c r="M282" i="2"/>
  <c r="N282" i="2"/>
  <c r="O282" i="2"/>
  <c r="P282" i="2"/>
  <c r="Q282" i="2"/>
  <c r="R282" i="2"/>
  <c r="S282" i="2"/>
  <c r="T282" i="2"/>
  <c r="B283" i="2"/>
  <c r="C283" i="2"/>
  <c r="E283" i="2"/>
  <c r="F283" i="2"/>
  <c r="G283" i="2"/>
  <c r="H283" i="2"/>
  <c r="J283" i="2"/>
  <c r="K283" i="2"/>
  <c r="L283" i="2"/>
  <c r="M283" i="2"/>
  <c r="N283" i="2"/>
  <c r="O283" i="2"/>
  <c r="P283" i="2"/>
  <c r="Q283" i="2"/>
  <c r="R283" i="2"/>
  <c r="S283" i="2"/>
  <c r="T283" i="2"/>
  <c r="B284" i="2"/>
  <c r="C284" i="2"/>
  <c r="E284" i="2"/>
  <c r="F284" i="2"/>
  <c r="G284" i="2"/>
  <c r="H284" i="2"/>
  <c r="J284" i="2"/>
  <c r="K284" i="2"/>
  <c r="L284" i="2"/>
  <c r="M284" i="2"/>
  <c r="N284" i="2"/>
  <c r="O284" i="2"/>
  <c r="P284" i="2"/>
  <c r="Q284" i="2"/>
  <c r="R284" i="2"/>
  <c r="S284" i="2"/>
  <c r="T284" i="2"/>
  <c r="B285" i="2"/>
  <c r="C285" i="2"/>
  <c r="E285" i="2"/>
  <c r="F285" i="2"/>
  <c r="G285" i="2"/>
  <c r="H285" i="2"/>
  <c r="J285" i="2"/>
  <c r="K285" i="2"/>
  <c r="L285" i="2"/>
  <c r="M285" i="2"/>
  <c r="N285" i="2"/>
  <c r="O285" i="2"/>
  <c r="P285" i="2"/>
  <c r="Q285" i="2"/>
  <c r="R285" i="2"/>
  <c r="S285" i="2"/>
  <c r="T285" i="2"/>
  <c r="B286" i="2"/>
  <c r="C286" i="2"/>
  <c r="E286" i="2"/>
  <c r="F286" i="2"/>
  <c r="G286" i="2"/>
  <c r="H286" i="2"/>
  <c r="J286" i="2"/>
  <c r="K286" i="2"/>
  <c r="L286" i="2"/>
  <c r="M286" i="2"/>
  <c r="N286" i="2"/>
  <c r="O286" i="2"/>
  <c r="P286" i="2"/>
  <c r="Q286" i="2"/>
  <c r="R286" i="2"/>
  <c r="S286" i="2"/>
  <c r="T286" i="2"/>
  <c r="B287" i="2"/>
  <c r="C287" i="2"/>
  <c r="E287" i="2"/>
  <c r="F287" i="2"/>
  <c r="G287" i="2"/>
  <c r="H287" i="2"/>
  <c r="J287" i="2"/>
  <c r="K287" i="2"/>
  <c r="L287" i="2"/>
  <c r="M287" i="2"/>
  <c r="N287" i="2"/>
  <c r="O287" i="2"/>
  <c r="P287" i="2"/>
  <c r="Q287" i="2"/>
  <c r="R287" i="2"/>
  <c r="S287" i="2"/>
  <c r="T287" i="2"/>
  <c r="B288" i="2"/>
  <c r="C288" i="2"/>
  <c r="E288" i="2"/>
  <c r="F288" i="2"/>
  <c r="G288" i="2"/>
  <c r="H288" i="2"/>
  <c r="J288" i="2"/>
  <c r="K288" i="2"/>
  <c r="L288" i="2"/>
  <c r="M288" i="2"/>
  <c r="N288" i="2"/>
  <c r="O288" i="2"/>
  <c r="P288" i="2"/>
  <c r="Q288" i="2"/>
  <c r="R288" i="2"/>
  <c r="S288" i="2"/>
  <c r="T288" i="2"/>
  <c r="B289" i="2"/>
  <c r="C289" i="2"/>
  <c r="E289" i="2"/>
  <c r="F289" i="2"/>
  <c r="G289" i="2"/>
  <c r="H289" i="2"/>
  <c r="J289" i="2"/>
  <c r="K289" i="2"/>
  <c r="L289" i="2"/>
  <c r="M289" i="2"/>
  <c r="N289" i="2"/>
  <c r="O289" i="2"/>
  <c r="P289" i="2"/>
  <c r="Q289" i="2"/>
  <c r="R289" i="2"/>
  <c r="S289" i="2"/>
  <c r="T289" i="2"/>
  <c r="B290" i="2"/>
  <c r="C290" i="2"/>
  <c r="E290" i="2"/>
  <c r="F290" i="2"/>
  <c r="G290" i="2"/>
  <c r="H290" i="2"/>
  <c r="J290" i="2"/>
  <c r="K290" i="2"/>
  <c r="L290" i="2"/>
  <c r="M290" i="2"/>
  <c r="N290" i="2"/>
  <c r="O290" i="2"/>
  <c r="P290" i="2"/>
  <c r="Q290" i="2"/>
  <c r="R290" i="2"/>
  <c r="S290" i="2"/>
  <c r="T290" i="2"/>
  <c r="B291" i="2"/>
  <c r="C291" i="2"/>
  <c r="E291" i="2"/>
  <c r="F291" i="2"/>
  <c r="G291" i="2"/>
  <c r="H291" i="2"/>
  <c r="J291" i="2"/>
  <c r="K291" i="2"/>
  <c r="L291" i="2"/>
  <c r="M291" i="2"/>
  <c r="N291" i="2"/>
  <c r="O291" i="2"/>
  <c r="P291" i="2"/>
  <c r="Q291" i="2"/>
  <c r="R291" i="2"/>
  <c r="S291" i="2"/>
  <c r="T291" i="2"/>
  <c r="B292" i="2"/>
  <c r="C292" i="2"/>
  <c r="E292" i="2"/>
  <c r="F292" i="2"/>
  <c r="G292" i="2"/>
  <c r="H292" i="2"/>
  <c r="J292" i="2"/>
  <c r="K292" i="2"/>
  <c r="L292" i="2"/>
  <c r="M292" i="2"/>
  <c r="N292" i="2"/>
  <c r="O292" i="2"/>
  <c r="P292" i="2"/>
  <c r="Q292" i="2"/>
  <c r="R292" i="2"/>
  <c r="S292" i="2"/>
  <c r="T292" i="2"/>
  <c r="B293" i="2"/>
  <c r="C293" i="2"/>
  <c r="E293" i="2"/>
  <c r="F293" i="2"/>
  <c r="G293" i="2"/>
  <c r="H293" i="2"/>
  <c r="J293" i="2"/>
  <c r="K293" i="2"/>
  <c r="L293" i="2"/>
  <c r="M293" i="2"/>
  <c r="N293" i="2"/>
  <c r="O293" i="2"/>
  <c r="P293" i="2"/>
  <c r="Q293" i="2"/>
  <c r="R293" i="2"/>
  <c r="S293" i="2"/>
  <c r="T293" i="2"/>
  <c r="B294" i="2"/>
  <c r="C294" i="2"/>
  <c r="E294" i="2"/>
  <c r="F294" i="2"/>
  <c r="G294" i="2"/>
  <c r="H294" i="2"/>
  <c r="J294" i="2"/>
  <c r="K294" i="2"/>
  <c r="L294" i="2"/>
  <c r="M294" i="2"/>
  <c r="N294" i="2"/>
  <c r="O294" i="2"/>
  <c r="P294" i="2"/>
  <c r="Q294" i="2"/>
  <c r="R294" i="2"/>
  <c r="S294" i="2"/>
  <c r="T294" i="2"/>
  <c r="B295" i="2"/>
  <c r="C295" i="2"/>
  <c r="E295" i="2"/>
  <c r="F295" i="2"/>
  <c r="G295" i="2"/>
  <c r="H295" i="2"/>
  <c r="J295" i="2"/>
  <c r="K295" i="2"/>
  <c r="L295" i="2"/>
  <c r="M295" i="2"/>
  <c r="N295" i="2"/>
  <c r="O295" i="2"/>
  <c r="P295" i="2"/>
  <c r="Q295" i="2"/>
  <c r="R295" i="2"/>
  <c r="S295" i="2"/>
  <c r="T295" i="2"/>
  <c r="B296" i="2"/>
  <c r="C296" i="2"/>
  <c r="E296" i="2"/>
  <c r="F296" i="2"/>
  <c r="G296" i="2"/>
  <c r="H296" i="2"/>
  <c r="J296" i="2"/>
  <c r="K296" i="2"/>
  <c r="L296" i="2"/>
  <c r="M296" i="2"/>
  <c r="N296" i="2"/>
  <c r="O296" i="2"/>
  <c r="P296" i="2"/>
  <c r="Q296" i="2"/>
  <c r="R296" i="2"/>
  <c r="S296" i="2"/>
  <c r="T296" i="2"/>
  <c r="B297" i="2"/>
  <c r="C297" i="2"/>
  <c r="E297" i="2"/>
  <c r="F297" i="2"/>
  <c r="G297" i="2"/>
  <c r="H297" i="2"/>
  <c r="J297" i="2"/>
  <c r="K297" i="2"/>
  <c r="L297" i="2"/>
  <c r="M297" i="2"/>
  <c r="N297" i="2"/>
  <c r="O297" i="2"/>
  <c r="P297" i="2"/>
  <c r="Q297" i="2"/>
  <c r="R297" i="2"/>
  <c r="S297" i="2"/>
  <c r="T297" i="2"/>
  <c r="B298" i="2"/>
  <c r="C298" i="2"/>
  <c r="E298" i="2"/>
  <c r="F298" i="2"/>
  <c r="G298" i="2"/>
  <c r="H298" i="2"/>
  <c r="J298" i="2"/>
  <c r="K298" i="2"/>
  <c r="L298" i="2"/>
  <c r="M298" i="2"/>
  <c r="N298" i="2"/>
  <c r="O298" i="2"/>
  <c r="P298" i="2"/>
  <c r="Q298" i="2"/>
  <c r="R298" i="2"/>
  <c r="S298" i="2"/>
  <c r="T298" i="2"/>
  <c r="B299" i="2"/>
  <c r="C299" i="2"/>
  <c r="E299" i="2"/>
  <c r="F299" i="2"/>
  <c r="G299" i="2"/>
  <c r="H299" i="2"/>
  <c r="J299" i="2"/>
  <c r="K299" i="2"/>
  <c r="L299" i="2"/>
  <c r="M299" i="2"/>
  <c r="N299" i="2"/>
  <c r="O299" i="2"/>
  <c r="P299" i="2"/>
  <c r="Q299" i="2"/>
  <c r="R299" i="2"/>
  <c r="S299" i="2"/>
  <c r="T299" i="2"/>
  <c r="B300" i="2"/>
  <c r="C300" i="2"/>
  <c r="E300" i="2"/>
  <c r="F300" i="2"/>
  <c r="G300" i="2"/>
  <c r="H300" i="2"/>
  <c r="J300" i="2"/>
  <c r="K300" i="2"/>
  <c r="L300" i="2"/>
  <c r="M300" i="2"/>
  <c r="N300" i="2"/>
  <c r="O300" i="2"/>
  <c r="P300" i="2"/>
  <c r="Q300" i="2"/>
  <c r="R300" i="2"/>
  <c r="S300" i="2"/>
  <c r="T300" i="2"/>
  <c r="B301" i="2"/>
  <c r="C301" i="2"/>
  <c r="E301" i="2"/>
  <c r="F301" i="2"/>
  <c r="G301" i="2"/>
  <c r="H301" i="2"/>
  <c r="J301" i="2"/>
  <c r="K301" i="2"/>
  <c r="L301" i="2"/>
  <c r="M301" i="2"/>
  <c r="N301" i="2"/>
  <c r="O301" i="2"/>
  <c r="P301" i="2"/>
  <c r="Q301" i="2"/>
  <c r="R301" i="2"/>
  <c r="S301" i="2"/>
  <c r="T301" i="2"/>
  <c r="B302" i="2"/>
  <c r="C302" i="2"/>
  <c r="E302" i="2"/>
  <c r="F302" i="2"/>
  <c r="G302" i="2"/>
  <c r="H302" i="2"/>
  <c r="J302" i="2"/>
  <c r="K302" i="2"/>
  <c r="L302" i="2"/>
  <c r="M302" i="2"/>
  <c r="N302" i="2"/>
  <c r="O302" i="2"/>
  <c r="P302" i="2"/>
  <c r="Q302" i="2"/>
  <c r="R302" i="2"/>
  <c r="S302" i="2"/>
  <c r="T302" i="2"/>
  <c r="B303" i="2"/>
  <c r="C303" i="2"/>
  <c r="E303" i="2"/>
  <c r="F303" i="2"/>
  <c r="G303" i="2"/>
  <c r="H303" i="2"/>
  <c r="J303" i="2"/>
  <c r="K303" i="2"/>
  <c r="L303" i="2"/>
  <c r="M303" i="2"/>
  <c r="N303" i="2"/>
  <c r="O303" i="2"/>
  <c r="P303" i="2"/>
  <c r="Q303" i="2"/>
  <c r="R303" i="2"/>
  <c r="S303" i="2"/>
  <c r="T303" i="2"/>
  <c r="B304" i="2"/>
  <c r="C304" i="2"/>
  <c r="E304" i="2"/>
  <c r="F304" i="2"/>
  <c r="G304" i="2"/>
  <c r="H304" i="2"/>
  <c r="J304" i="2"/>
  <c r="K304" i="2"/>
  <c r="L304" i="2"/>
  <c r="M304" i="2"/>
  <c r="N304" i="2"/>
  <c r="O304" i="2"/>
  <c r="P304" i="2"/>
  <c r="Q304" i="2"/>
  <c r="R304" i="2"/>
  <c r="S304" i="2"/>
  <c r="T304" i="2"/>
  <c r="B305" i="2"/>
  <c r="C305" i="2"/>
  <c r="E305" i="2"/>
  <c r="F305" i="2"/>
  <c r="G305" i="2"/>
  <c r="H305" i="2"/>
  <c r="J305" i="2"/>
  <c r="K305" i="2"/>
  <c r="L305" i="2"/>
  <c r="M305" i="2"/>
  <c r="N305" i="2"/>
  <c r="O305" i="2"/>
  <c r="P305" i="2"/>
  <c r="Q305" i="2"/>
  <c r="R305" i="2"/>
  <c r="S305" i="2"/>
  <c r="T305" i="2"/>
  <c r="B306" i="2"/>
  <c r="C306" i="2"/>
  <c r="E306" i="2"/>
  <c r="F306" i="2"/>
  <c r="G306" i="2"/>
  <c r="H306" i="2"/>
  <c r="J306" i="2"/>
  <c r="K306" i="2"/>
  <c r="L306" i="2"/>
  <c r="M306" i="2"/>
  <c r="N306" i="2"/>
  <c r="O306" i="2"/>
  <c r="P306" i="2"/>
  <c r="Q306" i="2"/>
  <c r="R306" i="2"/>
  <c r="S306" i="2"/>
  <c r="T306" i="2"/>
  <c r="B307" i="2"/>
  <c r="C307" i="2"/>
  <c r="E307" i="2"/>
  <c r="F307" i="2"/>
  <c r="G307" i="2"/>
  <c r="H307" i="2"/>
  <c r="J307" i="2"/>
  <c r="K307" i="2"/>
  <c r="L307" i="2"/>
  <c r="M307" i="2"/>
  <c r="N307" i="2"/>
  <c r="O307" i="2"/>
  <c r="P307" i="2"/>
  <c r="Q307" i="2"/>
  <c r="R307" i="2"/>
  <c r="S307" i="2"/>
  <c r="T307" i="2"/>
  <c r="B308" i="2"/>
  <c r="C308" i="2"/>
  <c r="E308" i="2"/>
  <c r="F308" i="2"/>
  <c r="G308" i="2"/>
  <c r="H308" i="2"/>
  <c r="J308" i="2"/>
  <c r="K308" i="2"/>
  <c r="L308" i="2"/>
  <c r="M308" i="2"/>
  <c r="N308" i="2"/>
  <c r="O308" i="2"/>
  <c r="P308" i="2"/>
  <c r="Q308" i="2"/>
  <c r="R308" i="2"/>
  <c r="S308" i="2"/>
  <c r="T308" i="2"/>
  <c r="B309" i="2"/>
  <c r="C309" i="2"/>
  <c r="E309" i="2"/>
  <c r="F309" i="2"/>
  <c r="G309" i="2"/>
  <c r="H309" i="2"/>
  <c r="J309" i="2"/>
  <c r="K309" i="2"/>
  <c r="L309" i="2"/>
  <c r="M309" i="2"/>
  <c r="N309" i="2"/>
  <c r="O309" i="2"/>
  <c r="P309" i="2"/>
  <c r="Q309" i="2"/>
  <c r="R309" i="2"/>
  <c r="S309" i="2"/>
  <c r="T309" i="2"/>
  <c r="B310" i="2"/>
  <c r="C310" i="2"/>
  <c r="E310" i="2"/>
  <c r="F310" i="2"/>
  <c r="G310" i="2"/>
  <c r="H310" i="2"/>
  <c r="J310" i="2"/>
  <c r="K310" i="2"/>
  <c r="L310" i="2"/>
  <c r="M310" i="2"/>
  <c r="N310" i="2"/>
  <c r="O310" i="2"/>
  <c r="P310" i="2"/>
  <c r="Q310" i="2"/>
  <c r="R310" i="2"/>
  <c r="S310" i="2"/>
  <c r="T310" i="2"/>
  <c r="B311" i="2"/>
  <c r="C311" i="2"/>
  <c r="E311" i="2"/>
  <c r="F311" i="2"/>
  <c r="G311" i="2"/>
  <c r="H311" i="2"/>
  <c r="J311" i="2"/>
  <c r="K311" i="2"/>
  <c r="L311" i="2"/>
  <c r="M311" i="2"/>
  <c r="N311" i="2"/>
  <c r="O311" i="2"/>
  <c r="P311" i="2"/>
  <c r="Q311" i="2"/>
  <c r="R311" i="2"/>
  <c r="S311" i="2"/>
  <c r="T311" i="2"/>
  <c r="B312" i="2"/>
  <c r="C312" i="2"/>
  <c r="E312" i="2"/>
  <c r="F312" i="2"/>
  <c r="G312" i="2"/>
  <c r="H312" i="2"/>
  <c r="J312" i="2"/>
  <c r="K312" i="2"/>
  <c r="L312" i="2"/>
  <c r="M312" i="2"/>
  <c r="N312" i="2"/>
  <c r="O312" i="2"/>
  <c r="P312" i="2"/>
  <c r="Q312" i="2"/>
  <c r="R312" i="2"/>
  <c r="S312" i="2"/>
  <c r="T312" i="2"/>
  <c r="B313" i="2"/>
  <c r="C313" i="2"/>
  <c r="E313" i="2"/>
  <c r="F313" i="2"/>
  <c r="G313" i="2"/>
  <c r="H313" i="2"/>
  <c r="J313" i="2"/>
  <c r="K313" i="2"/>
  <c r="L313" i="2"/>
  <c r="M313" i="2"/>
  <c r="N313" i="2"/>
  <c r="O313" i="2"/>
  <c r="P313" i="2"/>
  <c r="Q313" i="2"/>
  <c r="R313" i="2"/>
  <c r="S313" i="2"/>
  <c r="T313" i="2"/>
  <c r="B314" i="2"/>
  <c r="C314" i="2"/>
  <c r="E314" i="2"/>
  <c r="F314" i="2"/>
  <c r="G314" i="2"/>
  <c r="H314" i="2"/>
  <c r="J314" i="2"/>
  <c r="K314" i="2"/>
  <c r="L314" i="2"/>
  <c r="M314" i="2"/>
  <c r="N314" i="2"/>
  <c r="O314" i="2"/>
  <c r="P314" i="2"/>
  <c r="Q314" i="2"/>
  <c r="R314" i="2"/>
  <c r="S314" i="2"/>
  <c r="T314" i="2"/>
  <c r="B315" i="2"/>
  <c r="C315" i="2"/>
  <c r="E315" i="2"/>
  <c r="F315" i="2"/>
  <c r="G315" i="2"/>
  <c r="H315" i="2"/>
  <c r="J315" i="2"/>
  <c r="K315" i="2"/>
  <c r="L315" i="2"/>
  <c r="M315" i="2"/>
  <c r="N315" i="2"/>
  <c r="O315" i="2"/>
  <c r="P315" i="2"/>
  <c r="Q315" i="2"/>
  <c r="R315" i="2"/>
  <c r="S315" i="2"/>
  <c r="T315" i="2"/>
  <c r="B316" i="2"/>
  <c r="C316" i="2"/>
  <c r="E316" i="2"/>
  <c r="F316" i="2"/>
  <c r="G316" i="2"/>
  <c r="H316" i="2"/>
  <c r="J316" i="2"/>
  <c r="K316" i="2"/>
  <c r="L316" i="2"/>
  <c r="M316" i="2"/>
  <c r="N316" i="2"/>
  <c r="O316" i="2"/>
  <c r="P316" i="2"/>
  <c r="Q316" i="2"/>
  <c r="R316" i="2"/>
  <c r="S316" i="2"/>
  <c r="T316" i="2"/>
  <c r="B317" i="2"/>
  <c r="C317" i="2"/>
  <c r="E317" i="2"/>
  <c r="F317" i="2"/>
  <c r="G317" i="2"/>
  <c r="H317" i="2"/>
  <c r="J317" i="2"/>
  <c r="K317" i="2"/>
  <c r="L317" i="2"/>
  <c r="M317" i="2"/>
  <c r="N317" i="2"/>
  <c r="O317" i="2"/>
  <c r="P317" i="2"/>
  <c r="Q317" i="2"/>
  <c r="R317" i="2"/>
  <c r="S317" i="2"/>
  <c r="T317" i="2"/>
  <c r="B318" i="2"/>
  <c r="C318" i="2"/>
  <c r="E318" i="2"/>
  <c r="F318" i="2"/>
  <c r="G318" i="2"/>
  <c r="H318" i="2"/>
  <c r="J318" i="2"/>
  <c r="K318" i="2"/>
  <c r="L318" i="2"/>
  <c r="M318" i="2"/>
  <c r="N318" i="2"/>
  <c r="O318" i="2"/>
  <c r="P318" i="2"/>
  <c r="Q318" i="2"/>
  <c r="R318" i="2"/>
  <c r="S318" i="2"/>
  <c r="T318" i="2"/>
  <c r="B319" i="2"/>
  <c r="C319" i="2"/>
  <c r="E319" i="2"/>
  <c r="F319" i="2"/>
  <c r="G319" i="2"/>
  <c r="H319" i="2"/>
  <c r="J319" i="2"/>
  <c r="K319" i="2"/>
  <c r="L319" i="2"/>
  <c r="M319" i="2"/>
  <c r="N319" i="2"/>
  <c r="O319" i="2"/>
  <c r="P319" i="2"/>
  <c r="Q319" i="2"/>
  <c r="R319" i="2"/>
  <c r="S319" i="2"/>
  <c r="T319" i="2"/>
  <c r="B320" i="2"/>
  <c r="C320" i="2"/>
  <c r="E320" i="2"/>
  <c r="F320" i="2"/>
  <c r="G320" i="2"/>
  <c r="H320" i="2"/>
  <c r="J320" i="2"/>
  <c r="K320" i="2"/>
  <c r="L320" i="2"/>
  <c r="M320" i="2"/>
  <c r="N320" i="2"/>
  <c r="O320" i="2"/>
  <c r="P320" i="2"/>
  <c r="Q320" i="2"/>
  <c r="R320" i="2"/>
  <c r="S320" i="2"/>
  <c r="T320" i="2"/>
  <c r="B321" i="2"/>
  <c r="C321" i="2"/>
  <c r="E321" i="2"/>
  <c r="F321" i="2"/>
  <c r="G321" i="2"/>
  <c r="H321" i="2"/>
  <c r="J321" i="2"/>
  <c r="K321" i="2"/>
  <c r="L321" i="2"/>
  <c r="M321" i="2"/>
  <c r="N321" i="2"/>
  <c r="O321" i="2"/>
  <c r="P321" i="2"/>
  <c r="Q321" i="2"/>
  <c r="R321" i="2"/>
  <c r="S321" i="2"/>
  <c r="T321" i="2"/>
  <c r="B322" i="2"/>
  <c r="C322" i="2"/>
  <c r="E322" i="2"/>
  <c r="F322" i="2"/>
  <c r="G322" i="2"/>
  <c r="H322" i="2"/>
  <c r="J322" i="2"/>
  <c r="K322" i="2"/>
  <c r="L322" i="2"/>
  <c r="M322" i="2"/>
  <c r="N322" i="2"/>
  <c r="O322" i="2"/>
  <c r="P322" i="2"/>
  <c r="Q322" i="2"/>
  <c r="R322" i="2"/>
  <c r="S322" i="2"/>
  <c r="T322" i="2"/>
  <c r="B323" i="2"/>
  <c r="C323" i="2"/>
  <c r="E323" i="2"/>
  <c r="F323" i="2"/>
  <c r="G323" i="2"/>
  <c r="H323" i="2"/>
  <c r="J323" i="2"/>
  <c r="K323" i="2"/>
  <c r="L323" i="2"/>
  <c r="M323" i="2"/>
  <c r="N323" i="2"/>
  <c r="O323" i="2"/>
  <c r="P323" i="2"/>
  <c r="Q323" i="2"/>
  <c r="R323" i="2"/>
  <c r="S323" i="2"/>
  <c r="T323" i="2"/>
  <c r="B324" i="2"/>
  <c r="C324" i="2"/>
  <c r="E324" i="2"/>
  <c r="F324" i="2"/>
  <c r="G324" i="2"/>
  <c r="H324" i="2"/>
  <c r="J324" i="2"/>
  <c r="K324" i="2"/>
  <c r="L324" i="2"/>
  <c r="M324" i="2"/>
  <c r="N324" i="2"/>
  <c r="O324" i="2"/>
  <c r="P324" i="2"/>
  <c r="Q324" i="2"/>
  <c r="R324" i="2"/>
  <c r="S324" i="2"/>
  <c r="T324" i="2"/>
  <c r="B325" i="2"/>
  <c r="C325" i="2"/>
  <c r="E325" i="2"/>
  <c r="F325" i="2"/>
  <c r="G325" i="2"/>
  <c r="H325" i="2"/>
  <c r="J325" i="2"/>
  <c r="K325" i="2"/>
  <c r="L325" i="2"/>
  <c r="M325" i="2"/>
  <c r="N325" i="2"/>
  <c r="O325" i="2"/>
  <c r="P325" i="2"/>
  <c r="Q325" i="2"/>
  <c r="R325" i="2"/>
  <c r="S325" i="2"/>
  <c r="T325" i="2"/>
  <c r="B326" i="2"/>
  <c r="C326" i="2"/>
  <c r="E326" i="2"/>
  <c r="F326" i="2"/>
  <c r="G326" i="2"/>
  <c r="H326" i="2"/>
  <c r="J326" i="2"/>
  <c r="K326" i="2"/>
  <c r="L326" i="2"/>
  <c r="M326" i="2"/>
  <c r="N326" i="2"/>
  <c r="O326" i="2"/>
  <c r="P326" i="2"/>
  <c r="Q326" i="2"/>
  <c r="R326" i="2"/>
  <c r="S326" i="2"/>
  <c r="T326" i="2"/>
  <c r="B327" i="2"/>
  <c r="C327" i="2"/>
  <c r="E327" i="2"/>
  <c r="F327" i="2"/>
  <c r="G327" i="2"/>
  <c r="H327" i="2"/>
  <c r="J327" i="2"/>
  <c r="K327" i="2"/>
  <c r="L327" i="2"/>
  <c r="M327" i="2"/>
  <c r="N327" i="2"/>
  <c r="O327" i="2"/>
  <c r="P327" i="2"/>
  <c r="Q327" i="2"/>
  <c r="R327" i="2"/>
  <c r="S327" i="2"/>
  <c r="T327" i="2"/>
  <c r="B328" i="2"/>
  <c r="C328" i="2"/>
  <c r="E328" i="2"/>
  <c r="F328" i="2"/>
  <c r="G328" i="2"/>
  <c r="H328" i="2"/>
  <c r="J328" i="2"/>
  <c r="K328" i="2"/>
  <c r="L328" i="2"/>
  <c r="M328" i="2"/>
  <c r="N328" i="2"/>
  <c r="O328" i="2"/>
  <c r="P328" i="2"/>
  <c r="Q328" i="2"/>
  <c r="R328" i="2"/>
  <c r="S328" i="2"/>
  <c r="T328" i="2"/>
  <c r="B329" i="2"/>
  <c r="C329" i="2"/>
  <c r="E329" i="2"/>
  <c r="F329" i="2"/>
  <c r="G329" i="2"/>
  <c r="H329" i="2"/>
  <c r="J329" i="2"/>
  <c r="K329" i="2"/>
  <c r="L329" i="2"/>
  <c r="M329" i="2"/>
  <c r="N329" i="2"/>
  <c r="O329" i="2"/>
  <c r="P329" i="2"/>
  <c r="Q329" i="2"/>
  <c r="R329" i="2"/>
  <c r="S329" i="2"/>
  <c r="T329" i="2"/>
  <c r="B330" i="2"/>
  <c r="C330" i="2"/>
  <c r="E330" i="2"/>
  <c r="F330" i="2"/>
  <c r="G330" i="2"/>
  <c r="H330" i="2"/>
  <c r="J330" i="2"/>
  <c r="K330" i="2"/>
  <c r="L330" i="2"/>
  <c r="M330" i="2"/>
  <c r="N330" i="2"/>
  <c r="O330" i="2"/>
  <c r="P330" i="2"/>
  <c r="Q330" i="2"/>
  <c r="R330" i="2"/>
  <c r="S330" i="2"/>
  <c r="T330" i="2"/>
  <c r="B331" i="2"/>
  <c r="C331" i="2"/>
  <c r="E331" i="2"/>
  <c r="F331" i="2"/>
  <c r="G331" i="2"/>
  <c r="H331" i="2"/>
  <c r="J331" i="2"/>
  <c r="K331" i="2"/>
  <c r="L331" i="2"/>
  <c r="M331" i="2"/>
  <c r="N331" i="2"/>
  <c r="O331" i="2"/>
  <c r="P331" i="2"/>
  <c r="Q331" i="2"/>
  <c r="R331" i="2"/>
  <c r="S331" i="2"/>
  <c r="T331" i="2"/>
  <c r="B332" i="2"/>
  <c r="C332" i="2"/>
  <c r="E332" i="2"/>
  <c r="F332" i="2"/>
  <c r="G332" i="2"/>
  <c r="H332" i="2"/>
  <c r="J332" i="2"/>
  <c r="K332" i="2"/>
  <c r="L332" i="2"/>
  <c r="M332" i="2"/>
  <c r="N332" i="2"/>
  <c r="O332" i="2"/>
  <c r="P332" i="2"/>
  <c r="Q332" i="2"/>
  <c r="R332" i="2"/>
  <c r="S332" i="2"/>
  <c r="T332" i="2"/>
  <c r="B333" i="2"/>
  <c r="C333" i="2"/>
  <c r="E333" i="2"/>
  <c r="F333" i="2"/>
  <c r="G333" i="2"/>
  <c r="H333" i="2"/>
  <c r="J333" i="2"/>
  <c r="K333" i="2"/>
  <c r="L333" i="2"/>
  <c r="M333" i="2"/>
  <c r="N333" i="2"/>
  <c r="O333" i="2"/>
  <c r="P333" i="2"/>
  <c r="Q333" i="2"/>
  <c r="R333" i="2"/>
  <c r="S333" i="2"/>
  <c r="T333" i="2"/>
  <c r="B334" i="2"/>
  <c r="C334" i="2"/>
  <c r="E334" i="2"/>
  <c r="F334" i="2"/>
  <c r="G334" i="2"/>
  <c r="H334" i="2"/>
  <c r="J334" i="2"/>
  <c r="K334" i="2"/>
  <c r="L334" i="2"/>
  <c r="M334" i="2"/>
  <c r="N334" i="2"/>
  <c r="O334" i="2"/>
  <c r="P334" i="2"/>
  <c r="Q334" i="2"/>
  <c r="R334" i="2"/>
  <c r="S334" i="2"/>
  <c r="T334" i="2"/>
  <c r="B335" i="2"/>
  <c r="C335" i="2"/>
  <c r="E335" i="2"/>
  <c r="F335" i="2"/>
  <c r="G335" i="2"/>
  <c r="H335" i="2"/>
  <c r="J335" i="2"/>
  <c r="K335" i="2"/>
  <c r="L335" i="2"/>
  <c r="M335" i="2"/>
  <c r="N335" i="2"/>
  <c r="O335" i="2"/>
  <c r="P335" i="2"/>
  <c r="Q335" i="2"/>
  <c r="R335" i="2"/>
  <c r="S335" i="2"/>
  <c r="T335" i="2"/>
  <c r="B336" i="2"/>
  <c r="C336" i="2"/>
  <c r="E336" i="2"/>
  <c r="F336" i="2"/>
  <c r="G336" i="2"/>
  <c r="H336" i="2"/>
  <c r="J336" i="2"/>
  <c r="K336" i="2"/>
  <c r="L336" i="2"/>
  <c r="M336" i="2"/>
  <c r="N336" i="2"/>
  <c r="O336" i="2"/>
  <c r="P336" i="2"/>
  <c r="Q336" i="2"/>
  <c r="R336" i="2"/>
  <c r="S336" i="2"/>
  <c r="T336" i="2"/>
  <c r="B337" i="2"/>
  <c r="C337" i="2"/>
  <c r="E337" i="2"/>
  <c r="F337" i="2"/>
  <c r="G337" i="2"/>
  <c r="H337" i="2"/>
  <c r="J337" i="2"/>
  <c r="K337" i="2"/>
  <c r="L337" i="2"/>
  <c r="M337" i="2"/>
  <c r="N337" i="2"/>
  <c r="O337" i="2"/>
  <c r="P337" i="2"/>
  <c r="Q337" i="2"/>
  <c r="R337" i="2"/>
  <c r="S337" i="2"/>
  <c r="T337" i="2"/>
  <c r="B338" i="2"/>
  <c r="C338" i="2"/>
  <c r="E338" i="2"/>
  <c r="F338" i="2"/>
  <c r="G338" i="2"/>
  <c r="H338" i="2"/>
  <c r="J338" i="2"/>
  <c r="K338" i="2"/>
  <c r="L338" i="2"/>
  <c r="M338" i="2"/>
  <c r="N338" i="2"/>
  <c r="O338" i="2"/>
  <c r="P338" i="2"/>
  <c r="Q338" i="2"/>
  <c r="R338" i="2"/>
  <c r="S338" i="2"/>
  <c r="T338" i="2"/>
  <c r="B339" i="2"/>
  <c r="C339" i="2"/>
  <c r="E339" i="2"/>
  <c r="F339" i="2"/>
  <c r="G339" i="2"/>
  <c r="H339" i="2"/>
  <c r="J339" i="2"/>
  <c r="K339" i="2"/>
  <c r="L339" i="2"/>
  <c r="M339" i="2"/>
  <c r="N339" i="2"/>
  <c r="O339" i="2"/>
  <c r="P339" i="2"/>
  <c r="Q339" i="2"/>
  <c r="R339" i="2"/>
  <c r="S339" i="2"/>
  <c r="T339" i="2"/>
  <c r="B340" i="2"/>
  <c r="C340" i="2"/>
  <c r="E340" i="2"/>
  <c r="F340" i="2"/>
  <c r="G340" i="2"/>
  <c r="H340" i="2"/>
  <c r="J340" i="2"/>
  <c r="K340" i="2"/>
  <c r="L340" i="2"/>
  <c r="M340" i="2"/>
  <c r="N340" i="2"/>
  <c r="O340" i="2"/>
  <c r="P340" i="2"/>
  <c r="Q340" i="2"/>
  <c r="R340" i="2"/>
  <c r="S340" i="2"/>
  <c r="T340" i="2"/>
  <c r="B341" i="2"/>
  <c r="C341" i="2"/>
  <c r="E341" i="2"/>
  <c r="F341" i="2"/>
  <c r="G341" i="2"/>
  <c r="H341" i="2"/>
  <c r="J341" i="2"/>
  <c r="K341" i="2"/>
  <c r="L341" i="2"/>
  <c r="M341" i="2"/>
  <c r="N341" i="2"/>
  <c r="O341" i="2"/>
  <c r="P341" i="2"/>
  <c r="Q341" i="2"/>
  <c r="R341" i="2"/>
  <c r="S341" i="2"/>
  <c r="T341" i="2"/>
  <c r="B342" i="2"/>
  <c r="C342" i="2"/>
  <c r="E342" i="2"/>
  <c r="F342" i="2"/>
  <c r="G342" i="2"/>
  <c r="H342" i="2"/>
  <c r="J342" i="2"/>
  <c r="K342" i="2"/>
  <c r="L342" i="2"/>
  <c r="M342" i="2"/>
  <c r="N342" i="2"/>
  <c r="O342" i="2"/>
  <c r="P342" i="2"/>
  <c r="Q342" i="2"/>
  <c r="R342" i="2"/>
  <c r="S342" i="2"/>
  <c r="T342" i="2"/>
  <c r="B343" i="2"/>
  <c r="C343" i="2"/>
  <c r="E343" i="2"/>
  <c r="F343" i="2"/>
  <c r="G343" i="2"/>
  <c r="H343" i="2"/>
  <c r="J343" i="2"/>
  <c r="K343" i="2"/>
  <c r="L343" i="2"/>
  <c r="M343" i="2"/>
  <c r="N343" i="2"/>
  <c r="O343" i="2"/>
  <c r="P343" i="2"/>
  <c r="Q343" i="2"/>
  <c r="R343" i="2"/>
  <c r="S343" i="2"/>
  <c r="T343" i="2"/>
  <c r="B344" i="2"/>
  <c r="C344" i="2"/>
  <c r="E344" i="2"/>
  <c r="F344" i="2"/>
  <c r="G344" i="2"/>
  <c r="H344" i="2"/>
  <c r="J344" i="2"/>
  <c r="K344" i="2"/>
  <c r="L344" i="2"/>
  <c r="M344" i="2"/>
  <c r="N344" i="2"/>
  <c r="O344" i="2"/>
  <c r="P344" i="2"/>
  <c r="Q344" i="2"/>
  <c r="R344" i="2"/>
  <c r="S344" i="2"/>
  <c r="T344" i="2"/>
  <c r="B345" i="2"/>
  <c r="C345" i="2"/>
  <c r="E345" i="2"/>
  <c r="F345" i="2"/>
  <c r="G345" i="2"/>
  <c r="H345" i="2"/>
  <c r="J345" i="2"/>
  <c r="K345" i="2"/>
  <c r="L345" i="2"/>
  <c r="M345" i="2"/>
  <c r="N345" i="2"/>
  <c r="O345" i="2"/>
  <c r="P345" i="2"/>
  <c r="Q345" i="2"/>
  <c r="R345" i="2"/>
  <c r="S345" i="2"/>
  <c r="T345" i="2"/>
  <c r="B346" i="2"/>
  <c r="C346" i="2"/>
  <c r="E346" i="2"/>
  <c r="F346" i="2"/>
  <c r="G346" i="2"/>
  <c r="H346" i="2"/>
  <c r="J346" i="2"/>
  <c r="K346" i="2"/>
  <c r="L346" i="2"/>
  <c r="M346" i="2"/>
  <c r="N346" i="2"/>
  <c r="O346" i="2"/>
  <c r="P346" i="2"/>
  <c r="Q346" i="2"/>
  <c r="R346" i="2"/>
  <c r="S346" i="2"/>
  <c r="T346" i="2"/>
  <c r="B347" i="2"/>
  <c r="C347" i="2"/>
  <c r="E347" i="2"/>
  <c r="F347" i="2"/>
  <c r="G347" i="2"/>
  <c r="H347" i="2"/>
  <c r="J347" i="2"/>
  <c r="K347" i="2"/>
  <c r="L347" i="2"/>
  <c r="M347" i="2"/>
  <c r="N347" i="2"/>
  <c r="O347" i="2"/>
  <c r="P347" i="2"/>
  <c r="Q347" i="2"/>
  <c r="R347" i="2"/>
  <c r="S347" i="2"/>
  <c r="T347" i="2"/>
  <c r="B348" i="2"/>
  <c r="C348" i="2"/>
  <c r="E348" i="2"/>
  <c r="F348" i="2"/>
  <c r="G348" i="2"/>
  <c r="H348" i="2"/>
  <c r="J348" i="2"/>
  <c r="K348" i="2"/>
  <c r="L348" i="2"/>
  <c r="M348" i="2"/>
  <c r="N348" i="2"/>
  <c r="O348" i="2"/>
  <c r="P348" i="2"/>
  <c r="Q348" i="2"/>
  <c r="R348" i="2"/>
  <c r="S348" i="2"/>
  <c r="T348" i="2"/>
  <c r="B349" i="2"/>
  <c r="C349" i="2"/>
  <c r="E349" i="2"/>
  <c r="F349" i="2"/>
  <c r="G349" i="2"/>
  <c r="H349" i="2"/>
  <c r="J349" i="2"/>
  <c r="K349" i="2"/>
  <c r="L349" i="2"/>
  <c r="M349" i="2"/>
  <c r="N349" i="2"/>
  <c r="O349" i="2"/>
  <c r="P349" i="2"/>
  <c r="Q349" i="2"/>
  <c r="R349" i="2"/>
  <c r="S349" i="2"/>
  <c r="T349" i="2"/>
  <c r="B350" i="2"/>
  <c r="C350" i="2"/>
  <c r="E350" i="2"/>
  <c r="F350" i="2"/>
  <c r="G350" i="2"/>
  <c r="H350" i="2"/>
  <c r="J350" i="2"/>
  <c r="K350" i="2"/>
  <c r="L350" i="2"/>
  <c r="M350" i="2"/>
  <c r="N350" i="2"/>
  <c r="O350" i="2"/>
  <c r="P350" i="2"/>
  <c r="Q350" i="2"/>
  <c r="R350" i="2"/>
  <c r="S350" i="2"/>
  <c r="T350" i="2"/>
  <c r="B351" i="2"/>
  <c r="C351" i="2"/>
  <c r="E351" i="2"/>
  <c r="F351" i="2"/>
  <c r="G351" i="2"/>
  <c r="H351" i="2"/>
  <c r="J351" i="2"/>
  <c r="K351" i="2"/>
  <c r="L351" i="2"/>
  <c r="M351" i="2"/>
  <c r="N351" i="2"/>
  <c r="O351" i="2"/>
  <c r="P351" i="2"/>
  <c r="Q351" i="2"/>
  <c r="R351" i="2"/>
  <c r="S351" i="2"/>
  <c r="T351" i="2"/>
  <c r="B352" i="2"/>
  <c r="C352" i="2"/>
  <c r="E352" i="2"/>
  <c r="F352" i="2"/>
  <c r="G352" i="2"/>
  <c r="H352" i="2"/>
  <c r="J352" i="2"/>
  <c r="K352" i="2"/>
  <c r="L352" i="2"/>
  <c r="M352" i="2"/>
  <c r="N352" i="2"/>
  <c r="O352" i="2"/>
  <c r="P352" i="2"/>
  <c r="Q352" i="2"/>
  <c r="R352" i="2"/>
  <c r="S352" i="2"/>
  <c r="T352" i="2"/>
  <c r="B353" i="2"/>
  <c r="C353" i="2"/>
  <c r="E353" i="2"/>
  <c r="F353" i="2"/>
  <c r="G353" i="2"/>
  <c r="H353" i="2"/>
  <c r="J353" i="2"/>
  <c r="K353" i="2"/>
  <c r="L353" i="2"/>
  <c r="M353" i="2"/>
  <c r="N353" i="2"/>
  <c r="O353" i="2"/>
  <c r="P353" i="2"/>
  <c r="Q353" i="2"/>
  <c r="R353" i="2"/>
  <c r="S353" i="2"/>
  <c r="T353" i="2"/>
  <c r="B354" i="2"/>
  <c r="C354" i="2"/>
  <c r="E354" i="2"/>
  <c r="F354" i="2"/>
  <c r="G354" i="2"/>
  <c r="H354" i="2"/>
  <c r="J354" i="2"/>
  <c r="K354" i="2"/>
  <c r="L354" i="2"/>
  <c r="M354" i="2"/>
  <c r="N354" i="2"/>
  <c r="O354" i="2"/>
  <c r="P354" i="2"/>
  <c r="Q354" i="2"/>
  <c r="R354" i="2"/>
  <c r="S354" i="2"/>
  <c r="T354" i="2"/>
  <c r="B355" i="2"/>
  <c r="C355" i="2"/>
  <c r="E355" i="2"/>
  <c r="F355" i="2"/>
  <c r="G355" i="2"/>
  <c r="H355" i="2"/>
  <c r="J355" i="2"/>
  <c r="K355" i="2"/>
  <c r="L355" i="2"/>
  <c r="M355" i="2"/>
  <c r="N355" i="2"/>
  <c r="O355" i="2"/>
  <c r="P355" i="2"/>
  <c r="Q355" i="2"/>
  <c r="R355" i="2"/>
  <c r="S355" i="2"/>
  <c r="T355" i="2"/>
  <c r="B356" i="2"/>
  <c r="C356" i="2"/>
  <c r="E356" i="2"/>
  <c r="F356" i="2"/>
  <c r="G356" i="2"/>
  <c r="H356" i="2"/>
  <c r="J356" i="2"/>
  <c r="K356" i="2"/>
  <c r="L356" i="2"/>
  <c r="M356" i="2"/>
  <c r="N356" i="2"/>
  <c r="O356" i="2"/>
  <c r="P356" i="2"/>
  <c r="Q356" i="2"/>
  <c r="R356" i="2"/>
  <c r="S356" i="2"/>
  <c r="T356" i="2"/>
  <c r="B357" i="2"/>
  <c r="C357" i="2"/>
  <c r="E357" i="2"/>
  <c r="F357" i="2"/>
  <c r="G357" i="2"/>
  <c r="H357" i="2"/>
  <c r="J357" i="2"/>
  <c r="K357" i="2"/>
  <c r="L357" i="2"/>
  <c r="M357" i="2"/>
  <c r="N357" i="2"/>
  <c r="O357" i="2"/>
  <c r="P357" i="2"/>
  <c r="Q357" i="2"/>
  <c r="R357" i="2"/>
  <c r="S357" i="2"/>
  <c r="T357" i="2"/>
  <c r="B358" i="2"/>
  <c r="C358" i="2"/>
  <c r="E358" i="2"/>
  <c r="F358" i="2"/>
  <c r="G358" i="2"/>
  <c r="H358" i="2"/>
  <c r="J358" i="2"/>
  <c r="K358" i="2"/>
  <c r="L358" i="2"/>
  <c r="M358" i="2"/>
  <c r="N358" i="2"/>
  <c r="O358" i="2"/>
  <c r="P358" i="2"/>
  <c r="Q358" i="2"/>
  <c r="R358" i="2"/>
  <c r="S358" i="2"/>
  <c r="T358" i="2"/>
  <c r="B359" i="2"/>
  <c r="C359" i="2"/>
  <c r="E359" i="2"/>
  <c r="F359" i="2"/>
  <c r="G359" i="2"/>
  <c r="H359" i="2"/>
  <c r="J359" i="2"/>
  <c r="K359" i="2"/>
  <c r="L359" i="2"/>
  <c r="M359" i="2"/>
  <c r="N359" i="2"/>
  <c r="O359" i="2"/>
  <c r="P359" i="2"/>
  <c r="Q359" i="2"/>
  <c r="R359" i="2"/>
  <c r="S359" i="2"/>
  <c r="T359" i="2"/>
  <c r="B360" i="2"/>
  <c r="C360" i="2"/>
  <c r="E360" i="2"/>
  <c r="F360" i="2"/>
  <c r="G360" i="2"/>
  <c r="H360" i="2"/>
  <c r="J360" i="2"/>
  <c r="K360" i="2"/>
  <c r="L360" i="2"/>
  <c r="M360" i="2"/>
  <c r="N360" i="2"/>
  <c r="O360" i="2"/>
  <c r="P360" i="2"/>
  <c r="Q360" i="2"/>
  <c r="R360" i="2"/>
  <c r="S360" i="2"/>
  <c r="T360" i="2"/>
  <c r="B361" i="2"/>
  <c r="C361" i="2"/>
  <c r="E361" i="2"/>
  <c r="F361" i="2"/>
  <c r="G361" i="2"/>
  <c r="H361" i="2"/>
  <c r="J361" i="2"/>
  <c r="K361" i="2"/>
  <c r="L361" i="2"/>
  <c r="M361" i="2"/>
  <c r="N361" i="2"/>
  <c r="O361" i="2"/>
  <c r="P361" i="2"/>
  <c r="Q361" i="2"/>
  <c r="R361" i="2"/>
  <c r="S361" i="2"/>
  <c r="T361" i="2"/>
  <c r="B362" i="2"/>
  <c r="C362" i="2"/>
  <c r="E362" i="2"/>
  <c r="F362" i="2"/>
  <c r="G362" i="2"/>
  <c r="H362" i="2"/>
  <c r="J362" i="2"/>
  <c r="K362" i="2"/>
  <c r="L362" i="2"/>
  <c r="M362" i="2"/>
  <c r="N362" i="2"/>
  <c r="O362" i="2"/>
  <c r="P362" i="2"/>
  <c r="Q362" i="2"/>
  <c r="R362" i="2"/>
  <c r="S362" i="2"/>
  <c r="T362" i="2"/>
  <c r="B363" i="2"/>
  <c r="C363" i="2"/>
  <c r="E363" i="2"/>
  <c r="F363" i="2"/>
  <c r="G363" i="2"/>
  <c r="H363" i="2"/>
  <c r="J363" i="2"/>
  <c r="K363" i="2"/>
  <c r="L363" i="2"/>
  <c r="M363" i="2"/>
  <c r="N363" i="2"/>
  <c r="O363" i="2"/>
  <c r="P363" i="2"/>
  <c r="Q363" i="2"/>
  <c r="R363" i="2"/>
  <c r="S363" i="2"/>
  <c r="T363" i="2"/>
  <c r="B364" i="2"/>
  <c r="C364" i="2"/>
  <c r="E364" i="2"/>
  <c r="F364" i="2"/>
  <c r="G364" i="2"/>
  <c r="H364" i="2"/>
  <c r="J364" i="2"/>
  <c r="K364" i="2"/>
  <c r="L364" i="2"/>
  <c r="M364" i="2"/>
  <c r="N364" i="2"/>
  <c r="O364" i="2"/>
  <c r="P364" i="2"/>
  <c r="Q364" i="2"/>
  <c r="R364" i="2"/>
  <c r="S364" i="2"/>
  <c r="T364" i="2"/>
  <c r="B365" i="2"/>
  <c r="C365" i="2"/>
  <c r="E365" i="2"/>
  <c r="F365" i="2"/>
  <c r="G365" i="2"/>
  <c r="H365" i="2"/>
  <c r="J365" i="2"/>
  <c r="K365" i="2"/>
  <c r="L365" i="2"/>
  <c r="M365" i="2"/>
  <c r="N365" i="2"/>
  <c r="O365" i="2"/>
  <c r="P365" i="2"/>
  <c r="Q365" i="2"/>
  <c r="R365" i="2"/>
  <c r="S365" i="2"/>
  <c r="T365" i="2"/>
  <c r="B366" i="2"/>
  <c r="C366" i="2"/>
  <c r="E366" i="2"/>
  <c r="F366" i="2"/>
  <c r="G366" i="2"/>
  <c r="H366" i="2"/>
  <c r="J366" i="2"/>
  <c r="K366" i="2"/>
  <c r="L366" i="2"/>
  <c r="M366" i="2"/>
  <c r="N366" i="2"/>
  <c r="O366" i="2"/>
  <c r="P366" i="2"/>
  <c r="Q366" i="2"/>
  <c r="R366" i="2"/>
  <c r="S366" i="2"/>
  <c r="T366" i="2"/>
  <c r="B367" i="2"/>
  <c r="C367" i="2"/>
  <c r="E367" i="2"/>
  <c r="F367" i="2"/>
  <c r="G367" i="2"/>
  <c r="H367" i="2"/>
  <c r="J367" i="2"/>
  <c r="K367" i="2"/>
  <c r="L367" i="2"/>
  <c r="M367" i="2"/>
  <c r="N367" i="2"/>
  <c r="O367" i="2"/>
  <c r="P367" i="2"/>
  <c r="Q367" i="2"/>
  <c r="R367" i="2"/>
  <c r="S367" i="2"/>
  <c r="T367" i="2"/>
  <c r="B368" i="2"/>
  <c r="C368" i="2"/>
  <c r="E368" i="2"/>
  <c r="F368" i="2"/>
  <c r="G368" i="2"/>
  <c r="H368" i="2"/>
  <c r="J368" i="2"/>
  <c r="K368" i="2"/>
  <c r="L368" i="2"/>
  <c r="M368" i="2"/>
  <c r="N368" i="2"/>
  <c r="O368" i="2"/>
  <c r="P368" i="2"/>
  <c r="Q368" i="2"/>
  <c r="R368" i="2"/>
  <c r="S368" i="2"/>
  <c r="T368" i="2"/>
  <c r="B369" i="2"/>
  <c r="C369" i="2"/>
  <c r="E369" i="2"/>
  <c r="F369" i="2"/>
  <c r="G369" i="2"/>
  <c r="H369" i="2"/>
  <c r="J369" i="2"/>
  <c r="K369" i="2"/>
  <c r="L369" i="2"/>
  <c r="M369" i="2"/>
  <c r="N369" i="2"/>
  <c r="O369" i="2"/>
  <c r="P369" i="2"/>
  <c r="Q369" i="2"/>
  <c r="R369" i="2"/>
  <c r="S369" i="2"/>
  <c r="T369" i="2"/>
  <c r="B370" i="2"/>
  <c r="C370" i="2"/>
  <c r="E370" i="2"/>
  <c r="F370" i="2"/>
  <c r="G370" i="2"/>
  <c r="H370" i="2"/>
  <c r="J370" i="2"/>
  <c r="K370" i="2"/>
  <c r="L370" i="2"/>
  <c r="M370" i="2"/>
  <c r="N370" i="2"/>
  <c r="O370" i="2"/>
  <c r="P370" i="2"/>
  <c r="Q370" i="2"/>
  <c r="R370" i="2"/>
  <c r="S370" i="2"/>
  <c r="T370" i="2"/>
  <c r="B371" i="2"/>
  <c r="C371" i="2"/>
  <c r="E371" i="2"/>
  <c r="F371" i="2"/>
  <c r="G371" i="2"/>
  <c r="H371" i="2"/>
  <c r="J371" i="2"/>
  <c r="K371" i="2"/>
  <c r="L371" i="2"/>
  <c r="M371" i="2"/>
  <c r="N371" i="2"/>
  <c r="O371" i="2"/>
  <c r="P371" i="2"/>
  <c r="Q371" i="2"/>
  <c r="R371" i="2"/>
  <c r="S371" i="2"/>
  <c r="T371" i="2"/>
  <c r="B372" i="2"/>
  <c r="C372" i="2"/>
  <c r="E372" i="2"/>
  <c r="F372" i="2"/>
  <c r="G372" i="2"/>
  <c r="H372" i="2"/>
  <c r="J372" i="2"/>
  <c r="K372" i="2"/>
  <c r="L372" i="2"/>
  <c r="M372" i="2"/>
  <c r="N372" i="2"/>
  <c r="O372" i="2"/>
  <c r="P372" i="2"/>
  <c r="Q372" i="2"/>
  <c r="R372" i="2"/>
  <c r="S372" i="2"/>
  <c r="T372" i="2"/>
  <c r="B373" i="2"/>
  <c r="C373" i="2"/>
  <c r="E373" i="2"/>
  <c r="F373" i="2"/>
  <c r="G373" i="2"/>
  <c r="H373" i="2"/>
  <c r="J373" i="2"/>
  <c r="K373" i="2"/>
  <c r="L373" i="2"/>
  <c r="M373" i="2"/>
  <c r="N373" i="2"/>
  <c r="O373" i="2"/>
  <c r="P373" i="2"/>
  <c r="Q373" i="2"/>
  <c r="R373" i="2"/>
  <c r="S373" i="2"/>
  <c r="T373" i="2"/>
  <c r="B374" i="2"/>
  <c r="C374" i="2"/>
  <c r="E374" i="2"/>
  <c r="F374" i="2"/>
  <c r="G374" i="2"/>
  <c r="H374" i="2"/>
  <c r="J374" i="2"/>
  <c r="K374" i="2"/>
  <c r="L374" i="2"/>
  <c r="M374" i="2"/>
  <c r="N374" i="2"/>
  <c r="O374" i="2"/>
  <c r="P374" i="2"/>
  <c r="Q374" i="2"/>
  <c r="R374" i="2"/>
  <c r="S374" i="2"/>
  <c r="T374" i="2"/>
  <c r="B375" i="2"/>
  <c r="C375" i="2"/>
  <c r="E375" i="2"/>
  <c r="F375" i="2"/>
  <c r="G375" i="2"/>
  <c r="H375" i="2"/>
  <c r="J375" i="2"/>
  <c r="K375" i="2"/>
  <c r="L375" i="2"/>
  <c r="M375" i="2"/>
  <c r="N375" i="2"/>
  <c r="O375" i="2"/>
  <c r="P375" i="2"/>
  <c r="Q375" i="2"/>
  <c r="R375" i="2"/>
  <c r="S375" i="2"/>
  <c r="T375" i="2"/>
  <c r="B376" i="2"/>
  <c r="C376" i="2"/>
  <c r="E376" i="2"/>
  <c r="F376" i="2"/>
  <c r="G376" i="2"/>
  <c r="H376" i="2"/>
  <c r="J376" i="2"/>
  <c r="K376" i="2"/>
  <c r="L376" i="2"/>
  <c r="M376" i="2"/>
  <c r="N376" i="2"/>
  <c r="O376" i="2"/>
  <c r="P376" i="2"/>
  <c r="Q376" i="2"/>
  <c r="R376" i="2"/>
  <c r="S376" i="2"/>
  <c r="T376" i="2"/>
  <c r="B377" i="2"/>
  <c r="C377" i="2"/>
  <c r="E377" i="2"/>
  <c r="F377" i="2"/>
  <c r="G377" i="2"/>
  <c r="H377" i="2"/>
  <c r="J377" i="2"/>
  <c r="K377" i="2"/>
  <c r="L377" i="2"/>
  <c r="M377" i="2"/>
  <c r="N377" i="2"/>
  <c r="O377" i="2"/>
  <c r="P377" i="2"/>
  <c r="Q377" i="2"/>
  <c r="R377" i="2"/>
  <c r="S377" i="2"/>
  <c r="T377" i="2"/>
  <c r="B378" i="2"/>
  <c r="C378" i="2"/>
  <c r="E378" i="2"/>
  <c r="F378" i="2"/>
  <c r="G378" i="2"/>
  <c r="H378" i="2"/>
  <c r="J378" i="2"/>
  <c r="K378" i="2"/>
  <c r="L378" i="2"/>
  <c r="M378" i="2"/>
  <c r="N378" i="2"/>
  <c r="O378" i="2"/>
  <c r="P378" i="2"/>
  <c r="Q378" i="2"/>
  <c r="R378" i="2"/>
  <c r="S378" i="2"/>
  <c r="T378" i="2"/>
  <c r="B379" i="2"/>
  <c r="C379" i="2"/>
  <c r="E379" i="2"/>
  <c r="F379" i="2"/>
  <c r="G379" i="2"/>
  <c r="H379" i="2"/>
  <c r="J379" i="2"/>
  <c r="K379" i="2"/>
  <c r="L379" i="2"/>
  <c r="M379" i="2"/>
  <c r="N379" i="2"/>
  <c r="O379" i="2"/>
  <c r="P379" i="2"/>
  <c r="Q379" i="2"/>
  <c r="R379" i="2"/>
  <c r="S379" i="2"/>
  <c r="T379" i="2"/>
  <c r="B380" i="2"/>
  <c r="C380" i="2"/>
  <c r="E380" i="2"/>
  <c r="F380" i="2"/>
  <c r="G380" i="2"/>
  <c r="H380" i="2"/>
  <c r="J380" i="2"/>
  <c r="K380" i="2"/>
  <c r="L380" i="2"/>
  <c r="M380" i="2"/>
  <c r="N380" i="2"/>
  <c r="O380" i="2"/>
  <c r="P380" i="2"/>
  <c r="Q380" i="2"/>
  <c r="R380" i="2"/>
  <c r="S380" i="2"/>
  <c r="T380" i="2"/>
  <c r="B381" i="2"/>
  <c r="C381" i="2"/>
  <c r="E381" i="2"/>
  <c r="F381" i="2"/>
  <c r="G381" i="2"/>
  <c r="H381" i="2"/>
  <c r="J381" i="2"/>
  <c r="K381" i="2"/>
  <c r="L381" i="2"/>
  <c r="M381" i="2"/>
  <c r="N381" i="2"/>
  <c r="O381" i="2"/>
  <c r="P381" i="2"/>
  <c r="Q381" i="2"/>
  <c r="R381" i="2"/>
  <c r="S381" i="2"/>
  <c r="T381" i="2"/>
  <c r="B382" i="2"/>
  <c r="C382" i="2"/>
  <c r="E382" i="2"/>
  <c r="F382" i="2"/>
  <c r="G382" i="2"/>
  <c r="H382" i="2"/>
  <c r="J382" i="2"/>
  <c r="K382" i="2"/>
  <c r="L382" i="2"/>
  <c r="M382" i="2"/>
  <c r="N382" i="2"/>
  <c r="O382" i="2"/>
  <c r="P382" i="2"/>
  <c r="Q382" i="2"/>
  <c r="R382" i="2"/>
  <c r="S382" i="2"/>
  <c r="T382" i="2"/>
  <c r="B383" i="2"/>
  <c r="C383" i="2"/>
  <c r="E383" i="2"/>
  <c r="F383" i="2"/>
  <c r="G383" i="2"/>
  <c r="H383" i="2"/>
  <c r="J383" i="2"/>
  <c r="K383" i="2"/>
  <c r="L383" i="2"/>
  <c r="M383" i="2"/>
  <c r="N383" i="2"/>
  <c r="O383" i="2"/>
  <c r="P383" i="2"/>
  <c r="Q383" i="2"/>
  <c r="R383" i="2"/>
  <c r="S383" i="2"/>
  <c r="T383" i="2"/>
  <c r="B384" i="2"/>
  <c r="C384" i="2"/>
  <c r="E384" i="2"/>
  <c r="F384" i="2"/>
  <c r="G384" i="2"/>
  <c r="H384" i="2"/>
  <c r="J384" i="2"/>
  <c r="K384" i="2"/>
  <c r="L384" i="2"/>
  <c r="M384" i="2"/>
  <c r="N384" i="2"/>
  <c r="O384" i="2"/>
  <c r="P384" i="2"/>
  <c r="Q384" i="2"/>
  <c r="R384" i="2"/>
  <c r="S384" i="2"/>
  <c r="T384" i="2"/>
  <c r="B385" i="2"/>
  <c r="C385" i="2"/>
  <c r="E385" i="2"/>
  <c r="F385" i="2"/>
  <c r="G385" i="2"/>
  <c r="H385" i="2"/>
  <c r="J385" i="2"/>
  <c r="K385" i="2"/>
  <c r="L385" i="2"/>
  <c r="M385" i="2"/>
  <c r="N385" i="2"/>
  <c r="O385" i="2"/>
  <c r="P385" i="2"/>
  <c r="Q385" i="2"/>
  <c r="R385" i="2"/>
  <c r="S385" i="2"/>
  <c r="T385" i="2"/>
  <c r="B386" i="2"/>
  <c r="C386" i="2"/>
  <c r="E386" i="2"/>
  <c r="F386" i="2"/>
  <c r="G386" i="2"/>
  <c r="H386" i="2"/>
  <c r="J386" i="2"/>
  <c r="K386" i="2"/>
  <c r="L386" i="2"/>
  <c r="M386" i="2"/>
  <c r="N386" i="2"/>
  <c r="O386" i="2"/>
  <c r="P386" i="2"/>
  <c r="Q386" i="2"/>
  <c r="R386" i="2"/>
  <c r="S386" i="2"/>
  <c r="T386" i="2"/>
  <c r="B387" i="2"/>
  <c r="C387" i="2"/>
  <c r="E387" i="2"/>
  <c r="F387" i="2"/>
  <c r="G387" i="2"/>
  <c r="H387" i="2"/>
  <c r="J387" i="2"/>
  <c r="K387" i="2"/>
  <c r="L387" i="2"/>
  <c r="M387" i="2"/>
  <c r="N387" i="2"/>
  <c r="O387" i="2"/>
  <c r="P387" i="2"/>
  <c r="Q387" i="2"/>
  <c r="R387" i="2"/>
  <c r="S387" i="2"/>
  <c r="T387" i="2"/>
  <c r="B388" i="2"/>
  <c r="C388" i="2"/>
  <c r="E388" i="2"/>
  <c r="F388" i="2"/>
  <c r="G388" i="2"/>
  <c r="H388" i="2"/>
  <c r="J388" i="2"/>
  <c r="K388" i="2"/>
  <c r="L388" i="2"/>
  <c r="M388" i="2"/>
  <c r="N388" i="2"/>
  <c r="O388" i="2"/>
  <c r="P388" i="2"/>
  <c r="Q388" i="2"/>
  <c r="R388" i="2"/>
  <c r="S388" i="2"/>
  <c r="T388" i="2"/>
  <c r="B389" i="2"/>
  <c r="C389" i="2"/>
  <c r="E389" i="2"/>
  <c r="F389" i="2"/>
  <c r="G389" i="2"/>
  <c r="H389" i="2"/>
  <c r="J389" i="2"/>
  <c r="K389" i="2"/>
  <c r="L389" i="2"/>
  <c r="M389" i="2"/>
  <c r="N389" i="2"/>
  <c r="O389" i="2"/>
  <c r="P389" i="2"/>
  <c r="Q389" i="2"/>
  <c r="R389" i="2"/>
  <c r="S389" i="2"/>
  <c r="T389" i="2"/>
  <c r="B390" i="2"/>
  <c r="C390" i="2"/>
  <c r="E390" i="2"/>
  <c r="F390" i="2"/>
  <c r="G390" i="2"/>
  <c r="H390" i="2"/>
  <c r="J390" i="2"/>
  <c r="K390" i="2"/>
  <c r="L390" i="2"/>
  <c r="M390" i="2"/>
  <c r="N390" i="2"/>
  <c r="O390" i="2"/>
  <c r="P390" i="2"/>
  <c r="Q390" i="2"/>
  <c r="R390" i="2"/>
  <c r="S390" i="2"/>
  <c r="T390" i="2"/>
  <c r="B391" i="2"/>
  <c r="C391" i="2"/>
  <c r="E391" i="2"/>
  <c r="F391" i="2"/>
  <c r="G391" i="2"/>
  <c r="H391" i="2"/>
  <c r="J391" i="2"/>
  <c r="K391" i="2"/>
  <c r="L391" i="2"/>
  <c r="M391" i="2"/>
  <c r="N391" i="2"/>
  <c r="O391" i="2"/>
  <c r="P391" i="2"/>
  <c r="Q391" i="2"/>
  <c r="R391" i="2"/>
  <c r="S391" i="2"/>
  <c r="T391" i="2"/>
  <c r="B392" i="2"/>
  <c r="C392" i="2"/>
  <c r="E392" i="2"/>
  <c r="F392" i="2"/>
  <c r="G392" i="2"/>
  <c r="H392" i="2"/>
  <c r="J392" i="2"/>
  <c r="K392" i="2"/>
  <c r="L392" i="2"/>
  <c r="M392" i="2"/>
  <c r="N392" i="2"/>
  <c r="O392" i="2"/>
  <c r="P392" i="2"/>
  <c r="Q392" i="2"/>
  <c r="R392" i="2"/>
  <c r="S392" i="2"/>
  <c r="T392" i="2"/>
  <c r="B393" i="2"/>
  <c r="C393" i="2"/>
  <c r="E393" i="2"/>
  <c r="F393" i="2"/>
  <c r="G393" i="2"/>
  <c r="H393" i="2"/>
  <c r="J393" i="2"/>
  <c r="K393" i="2"/>
  <c r="L393" i="2"/>
  <c r="M393" i="2"/>
  <c r="N393" i="2"/>
  <c r="O393" i="2"/>
  <c r="P393" i="2"/>
  <c r="Q393" i="2"/>
  <c r="R393" i="2"/>
  <c r="S393" i="2"/>
  <c r="T393" i="2"/>
  <c r="B394" i="2"/>
  <c r="C394" i="2"/>
  <c r="E394" i="2"/>
  <c r="F394" i="2"/>
  <c r="G394" i="2"/>
  <c r="H394" i="2"/>
  <c r="J394" i="2"/>
  <c r="K394" i="2"/>
  <c r="L394" i="2"/>
  <c r="M394" i="2"/>
  <c r="N394" i="2"/>
  <c r="O394" i="2"/>
  <c r="P394" i="2"/>
  <c r="Q394" i="2"/>
  <c r="R394" i="2"/>
  <c r="S394" i="2"/>
  <c r="T394" i="2"/>
  <c r="B395" i="2"/>
  <c r="C395" i="2"/>
  <c r="E395" i="2"/>
  <c r="F395" i="2"/>
  <c r="G395" i="2"/>
  <c r="H395" i="2"/>
  <c r="J395" i="2"/>
  <c r="K395" i="2"/>
  <c r="L395" i="2"/>
  <c r="M395" i="2"/>
  <c r="N395" i="2"/>
  <c r="O395" i="2"/>
  <c r="P395" i="2"/>
  <c r="Q395" i="2"/>
  <c r="R395" i="2"/>
  <c r="S395" i="2"/>
  <c r="T395" i="2"/>
  <c r="B396" i="2"/>
  <c r="C396" i="2"/>
  <c r="E396" i="2"/>
  <c r="F396" i="2"/>
  <c r="G396" i="2"/>
  <c r="H396" i="2"/>
  <c r="J396" i="2"/>
  <c r="K396" i="2"/>
  <c r="L396" i="2"/>
  <c r="M396" i="2"/>
  <c r="N396" i="2"/>
  <c r="O396" i="2"/>
  <c r="P396" i="2"/>
  <c r="Q396" i="2"/>
  <c r="R396" i="2"/>
  <c r="S396" i="2"/>
  <c r="T396" i="2"/>
  <c r="B397" i="2"/>
  <c r="C397" i="2"/>
  <c r="E397" i="2"/>
  <c r="F397" i="2"/>
  <c r="G397" i="2"/>
  <c r="H397" i="2"/>
  <c r="J397" i="2"/>
  <c r="K397" i="2"/>
  <c r="L397" i="2"/>
  <c r="M397" i="2"/>
  <c r="N397" i="2"/>
  <c r="O397" i="2"/>
  <c r="P397" i="2"/>
  <c r="Q397" i="2"/>
  <c r="R397" i="2"/>
  <c r="S397" i="2"/>
  <c r="T397" i="2"/>
  <c r="B398" i="2"/>
  <c r="C398" i="2"/>
  <c r="E398" i="2"/>
  <c r="F398" i="2"/>
  <c r="G398" i="2"/>
  <c r="H398" i="2"/>
  <c r="J398" i="2"/>
  <c r="K398" i="2"/>
  <c r="L398" i="2"/>
  <c r="M398" i="2"/>
  <c r="N398" i="2"/>
  <c r="O398" i="2"/>
  <c r="P398" i="2"/>
  <c r="Q398" i="2"/>
  <c r="R398" i="2"/>
  <c r="S398" i="2"/>
  <c r="T398" i="2"/>
  <c r="B399" i="2"/>
  <c r="C399" i="2"/>
  <c r="E399" i="2"/>
  <c r="F399" i="2"/>
  <c r="G399" i="2"/>
  <c r="H399" i="2"/>
  <c r="J399" i="2"/>
  <c r="K399" i="2"/>
  <c r="L399" i="2"/>
  <c r="M399" i="2"/>
  <c r="N399" i="2"/>
  <c r="O399" i="2"/>
  <c r="P399" i="2"/>
  <c r="Q399" i="2"/>
  <c r="R399" i="2"/>
  <c r="S399" i="2"/>
  <c r="T399" i="2"/>
  <c r="B400" i="2"/>
  <c r="C400" i="2"/>
  <c r="E400" i="2"/>
  <c r="F400" i="2"/>
  <c r="G400" i="2"/>
  <c r="H400" i="2"/>
  <c r="J400" i="2"/>
  <c r="K400" i="2"/>
  <c r="L400" i="2"/>
  <c r="M400" i="2"/>
  <c r="N400" i="2"/>
  <c r="O400" i="2"/>
  <c r="P400" i="2"/>
  <c r="Q400" i="2"/>
  <c r="R400" i="2"/>
  <c r="S400" i="2"/>
  <c r="T400" i="2"/>
  <c r="B401" i="2"/>
  <c r="C401" i="2"/>
  <c r="E401" i="2"/>
  <c r="F401" i="2"/>
  <c r="G401" i="2"/>
  <c r="H401" i="2"/>
  <c r="J401" i="2"/>
  <c r="K401" i="2"/>
  <c r="L401" i="2"/>
  <c r="M401" i="2"/>
  <c r="N401" i="2"/>
  <c r="O401" i="2"/>
  <c r="P401" i="2"/>
  <c r="Q401" i="2"/>
  <c r="R401" i="2"/>
  <c r="S401" i="2"/>
  <c r="T401" i="2"/>
  <c r="B402" i="2"/>
  <c r="C402" i="2"/>
  <c r="E402" i="2"/>
  <c r="F402" i="2"/>
  <c r="G402" i="2"/>
  <c r="H402" i="2"/>
  <c r="J402" i="2"/>
  <c r="K402" i="2"/>
  <c r="L402" i="2"/>
  <c r="M402" i="2"/>
  <c r="N402" i="2"/>
  <c r="O402" i="2"/>
  <c r="P402" i="2"/>
  <c r="Q402" i="2"/>
  <c r="R402" i="2"/>
  <c r="S402" i="2"/>
  <c r="T402" i="2"/>
  <c r="B403" i="2"/>
  <c r="C403" i="2"/>
  <c r="E403" i="2"/>
  <c r="F403" i="2"/>
  <c r="G403" i="2"/>
  <c r="H403" i="2"/>
  <c r="J403" i="2"/>
  <c r="K403" i="2"/>
  <c r="L403" i="2"/>
  <c r="M403" i="2"/>
  <c r="N403" i="2"/>
  <c r="O403" i="2"/>
  <c r="P403" i="2"/>
  <c r="Q403" i="2"/>
  <c r="R403" i="2"/>
  <c r="S403" i="2"/>
  <c r="T403" i="2"/>
  <c r="B404" i="2"/>
  <c r="C404" i="2"/>
  <c r="E404" i="2"/>
  <c r="F404" i="2"/>
  <c r="G404" i="2"/>
  <c r="H404" i="2"/>
  <c r="J404" i="2"/>
  <c r="K404" i="2"/>
  <c r="L404" i="2"/>
  <c r="M404" i="2"/>
  <c r="N404" i="2"/>
  <c r="O404" i="2"/>
  <c r="P404" i="2"/>
  <c r="Q404" i="2"/>
  <c r="R404" i="2"/>
  <c r="S404" i="2"/>
  <c r="T404" i="2"/>
  <c r="B405" i="2"/>
  <c r="C405" i="2"/>
  <c r="E405" i="2"/>
  <c r="F405" i="2"/>
  <c r="G405" i="2"/>
  <c r="H405" i="2"/>
  <c r="J405" i="2"/>
  <c r="K405" i="2"/>
  <c r="L405" i="2"/>
  <c r="M405" i="2"/>
  <c r="N405" i="2"/>
  <c r="O405" i="2"/>
  <c r="P405" i="2"/>
  <c r="Q405" i="2"/>
  <c r="R405" i="2"/>
  <c r="S405" i="2"/>
  <c r="T405" i="2"/>
  <c r="B406" i="2"/>
  <c r="C406" i="2"/>
  <c r="E406" i="2"/>
  <c r="F406" i="2"/>
  <c r="G406" i="2"/>
  <c r="H406" i="2"/>
  <c r="J406" i="2"/>
  <c r="K406" i="2"/>
  <c r="L406" i="2"/>
  <c r="M406" i="2"/>
  <c r="N406" i="2"/>
  <c r="O406" i="2"/>
  <c r="P406" i="2"/>
  <c r="Q406" i="2"/>
  <c r="R406" i="2"/>
  <c r="S406" i="2"/>
  <c r="T406" i="2"/>
  <c r="B407" i="2"/>
  <c r="C407" i="2"/>
  <c r="E407" i="2"/>
  <c r="F407" i="2"/>
  <c r="G407" i="2"/>
  <c r="H407" i="2"/>
  <c r="J407" i="2"/>
  <c r="K407" i="2"/>
  <c r="L407" i="2"/>
  <c r="M407" i="2"/>
  <c r="N407" i="2"/>
  <c r="O407" i="2"/>
  <c r="P407" i="2"/>
  <c r="Q407" i="2"/>
  <c r="R407" i="2"/>
  <c r="S407" i="2"/>
  <c r="T407" i="2"/>
  <c r="B408" i="2"/>
  <c r="C408" i="2"/>
  <c r="E408" i="2"/>
  <c r="F408" i="2"/>
  <c r="G408" i="2"/>
  <c r="H408" i="2"/>
  <c r="J408" i="2"/>
  <c r="K408" i="2"/>
  <c r="L408" i="2"/>
  <c r="M408" i="2"/>
  <c r="N408" i="2"/>
  <c r="O408" i="2"/>
  <c r="P408" i="2"/>
  <c r="Q408" i="2"/>
  <c r="R408" i="2"/>
  <c r="S408" i="2"/>
  <c r="T408" i="2"/>
  <c r="B409" i="2"/>
  <c r="C409" i="2"/>
  <c r="E409" i="2"/>
  <c r="F409" i="2"/>
  <c r="G409" i="2"/>
  <c r="H409" i="2"/>
  <c r="J409" i="2"/>
  <c r="K409" i="2"/>
  <c r="L409" i="2"/>
  <c r="M409" i="2"/>
  <c r="N409" i="2"/>
  <c r="O409" i="2"/>
  <c r="P409" i="2"/>
  <c r="Q409" i="2"/>
  <c r="R409" i="2"/>
  <c r="S409" i="2"/>
  <c r="T409" i="2"/>
  <c r="B410" i="2"/>
  <c r="C410" i="2"/>
  <c r="E410" i="2"/>
  <c r="F410" i="2"/>
  <c r="G410" i="2"/>
  <c r="H410" i="2"/>
  <c r="J410" i="2"/>
  <c r="K410" i="2"/>
  <c r="L410" i="2"/>
  <c r="M410" i="2"/>
  <c r="N410" i="2"/>
  <c r="O410" i="2"/>
  <c r="P410" i="2"/>
  <c r="Q410" i="2"/>
  <c r="R410" i="2"/>
  <c r="S410" i="2"/>
  <c r="T410" i="2"/>
  <c r="B411" i="2"/>
  <c r="C411" i="2"/>
  <c r="E411" i="2"/>
  <c r="F411" i="2"/>
  <c r="G411" i="2"/>
  <c r="H411" i="2"/>
  <c r="J411" i="2"/>
  <c r="K411" i="2"/>
  <c r="L411" i="2"/>
  <c r="M411" i="2"/>
  <c r="N411" i="2"/>
  <c r="O411" i="2"/>
  <c r="P411" i="2"/>
  <c r="Q411" i="2"/>
  <c r="R411" i="2"/>
  <c r="S411" i="2"/>
  <c r="T411" i="2"/>
  <c r="B412" i="2"/>
  <c r="C412" i="2"/>
  <c r="E412" i="2"/>
  <c r="F412" i="2"/>
  <c r="G412" i="2"/>
  <c r="H412" i="2"/>
  <c r="J412" i="2"/>
  <c r="K412" i="2"/>
  <c r="L412" i="2"/>
  <c r="M412" i="2"/>
  <c r="N412" i="2"/>
  <c r="O412" i="2"/>
  <c r="P412" i="2"/>
  <c r="Q412" i="2"/>
  <c r="R412" i="2"/>
  <c r="S412" i="2"/>
  <c r="T412" i="2"/>
  <c r="B413" i="2"/>
  <c r="C413" i="2"/>
  <c r="E413" i="2"/>
  <c r="F413" i="2"/>
  <c r="G413" i="2"/>
  <c r="H413" i="2"/>
  <c r="J413" i="2"/>
  <c r="K413" i="2"/>
  <c r="L413" i="2"/>
  <c r="M413" i="2"/>
  <c r="N413" i="2"/>
  <c r="O413" i="2"/>
  <c r="P413" i="2"/>
  <c r="Q413" i="2"/>
  <c r="R413" i="2"/>
  <c r="S413" i="2"/>
  <c r="T413" i="2"/>
  <c r="B414" i="2"/>
  <c r="C414" i="2"/>
  <c r="E414" i="2"/>
  <c r="F414" i="2"/>
  <c r="G414" i="2"/>
  <c r="H414" i="2"/>
  <c r="J414" i="2"/>
  <c r="K414" i="2"/>
  <c r="L414" i="2"/>
  <c r="M414" i="2"/>
  <c r="N414" i="2"/>
  <c r="O414" i="2"/>
  <c r="P414" i="2"/>
  <c r="Q414" i="2"/>
  <c r="R414" i="2"/>
  <c r="S414" i="2"/>
  <c r="T414" i="2"/>
  <c r="B415" i="2"/>
  <c r="C415" i="2"/>
  <c r="E415" i="2"/>
  <c r="F415" i="2"/>
  <c r="G415" i="2"/>
  <c r="H415" i="2"/>
  <c r="J415" i="2"/>
  <c r="K415" i="2"/>
  <c r="L415" i="2"/>
  <c r="M415" i="2"/>
  <c r="N415" i="2"/>
  <c r="O415" i="2"/>
  <c r="P415" i="2"/>
  <c r="Q415" i="2"/>
  <c r="R415" i="2"/>
  <c r="S415" i="2"/>
  <c r="T415" i="2"/>
  <c r="B416" i="2"/>
  <c r="C416" i="2"/>
  <c r="E416" i="2"/>
  <c r="F416" i="2"/>
  <c r="G416" i="2"/>
  <c r="H416" i="2"/>
  <c r="J416" i="2"/>
  <c r="K416" i="2"/>
  <c r="L416" i="2"/>
  <c r="M416" i="2"/>
  <c r="N416" i="2"/>
  <c r="O416" i="2"/>
  <c r="P416" i="2"/>
  <c r="Q416" i="2"/>
  <c r="R416" i="2"/>
  <c r="S416" i="2"/>
  <c r="T416" i="2"/>
  <c r="B417" i="2"/>
  <c r="C417" i="2"/>
  <c r="E417" i="2"/>
  <c r="F417" i="2"/>
  <c r="G417" i="2"/>
  <c r="H417" i="2"/>
  <c r="J417" i="2"/>
  <c r="K417" i="2"/>
  <c r="L417" i="2"/>
  <c r="M417" i="2"/>
  <c r="N417" i="2"/>
  <c r="O417" i="2"/>
  <c r="P417" i="2"/>
  <c r="Q417" i="2"/>
  <c r="R417" i="2"/>
  <c r="S417" i="2"/>
  <c r="T417" i="2"/>
  <c r="B418" i="2"/>
  <c r="C418" i="2"/>
  <c r="E418" i="2"/>
  <c r="F418" i="2"/>
  <c r="G418" i="2"/>
  <c r="H418" i="2"/>
  <c r="J418" i="2"/>
  <c r="K418" i="2"/>
  <c r="L418" i="2"/>
  <c r="M418" i="2"/>
  <c r="N418" i="2"/>
  <c r="O418" i="2"/>
  <c r="P418" i="2"/>
  <c r="Q418" i="2"/>
  <c r="R418" i="2"/>
  <c r="S418" i="2"/>
  <c r="T418" i="2"/>
  <c r="B419" i="2"/>
  <c r="C419" i="2"/>
  <c r="E419" i="2"/>
  <c r="F419" i="2"/>
  <c r="G419" i="2"/>
  <c r="H419" i="2"/>
  <c r="J419" i="2"/>
  <c r="K419" i="2"/>
  <c r="L419" i="2"/>
  <c r="M419" i="2"/>
  <c r="N419" i="2"/>
  <c r="O419" i="2"/>
  <c r="P419" i="2"/>
  <c r="Q419" i="2"/>
  <c r="R419" i="2"/>
  <c r="S419" i="2"/>
  <c r="T419" i="2"/>
  <c r="B420" i="2"/>
  <c r="C420" i="2"/>
  <c r="E420" i="2"/>
  <c r="F420" i="2"/>
  <c r="G420" i="2"/>
  <c r="H420" i="2"/>
  <c r="J420" i="2"/>
  <c r="K420" i="2"/>
  <c r="L420" i="2"/>
  <c r="M420" i="2"/>
  <c r="N420" i="2"/>
  <c r="O420" i="2"/>
  <c r="P420" i="2"/>
  <c r="Q420" i="2"/>
  <c r="R420" i="2"/>
  <c r="S420" i="2"/>
  <c r="T420" i="2"/>
  <c r="B421" i="2"/>
  <c r="C421" i="2"/>
  <c r="E421" i="2"/>
  <c r="F421" i="2"/>
  <c r="G421" i="2"/>
  <c r="H421" i="2"/>
  <c r="J421" i="2"/>
  <c r="K421" i="2"/>
  <c r="L421" i="2"/>
  <c r="M421" i="2"/>
  <c r="N421" i="2"/>
  <c r="O421" i="2"/>
  <c r="P421" i="2"/>
  <c r="Q421" i="2"/>
  <c r="R421" i="2"/>
  <c r="S421" i="2"/>
  <c r="T421" i="2"/>
  <c r="B422" i="2"/>
  <c r="C422" i="2"/>
  <c r="E422" i="2"/>
  <c r="F422" i="2"/>
  <c r="G422" i="2"/>
  <c r="H422" i="2"/>
  <c r="J422" i="2"/>
  <c r="K422" i="2"/>
  <c r="L422" i="2"/>
  <c r="M422" i="2"/>
  <c r="N422" i="2"/>
  <c r="O422" i="2"/>
  <c r="P422" i="2"/>
  <c r="Q422" i="2"/>
  <c r="R422" i="2"/>
  <c r="S422" i="2"/>
  <c r="T422" i="2"/>
  <c r="B423" i="2"/>
  <c r="C423" i="2"/>
  <c r="E423" i="2"/>
  <c r="F423" i="2"/>
  <c r="G423" i="2"/>
  <c r="H423" i="2"/>
  <c r="J423" i="2"/>
  <c r="K423" i="2"/>
  <c r="L423" i="2"/>
  <c r="M423" i="2"/>
  <c r="N423" i="2"/>
  <c r="O423" i="2"/>
  <c r="P423" i="2"/>
  <c r="Q423" i="2"/>
  <c r="R423" i="2"/>
  <c r="S423" i="2"/>
  <c r="T423" i="2"/>
  <c r="B424" i="2"/>
  <c r="C424" i="2"/>
  <c r="E424" i="2"/>
  <c r="F424" i="2"/>
  <c r="G424" i="2"/>
  <c r="H424" i="2"/>
  <c r="J424" i="2"/>
  <c r="K424" i="2"/>
  <c r="L424" i="2"/>
  <c r="M424" i="2"/>
  <c r="N424" i="2"/>
  <c r="O424" i="2"/>
  <c r="P424" i="2"/>
  <c r="Q424" i="2"/>
  <c r="R424" i="2"/>
  <c r="S424" i="2"/>
  <c r="T424" i="2"/>
  <c r="B425" i="2"/>
  <c r="C425" i="2"/>
  <c r="E425" i="2"/>
  <c r="F425" i="2"/>
  <c r="G425" i="2"/>
  <c r="H425" i="2"/>
  <c r="J425" i="2"/>
  <c r="K425" i="2"/>
  <c r="L425" i="2"/>
  <c r="M425" i="2"/>
  <c r="N425" i="2"/>
  <c r="O425" i="2"/>
  <c r="P425" i="2"/>
  <c r="Q425" i="2"/>
  <c r="R425" i="2"/>
  <c r="S425" i="2"/>
  <c r="T425" i="2"/>
  <c r="B426" i="2"/>
  <c r="C426" i="2"/>
  <c r="E426" i="2"/>
  <c r="F426" i="2"/>
  <c r="G426" i="2"/>
  <c r="H426" i="2"/>
  <c r="J426" i="2"/>
  <c r="K426" i="2"/>
  <c r="L426" i="2"/>
  <c r="M426" i="2"/>
  <c r="N426" i="2"/>
  <c r="O426" i="2"/>
  <c r="P426" i="2"/>
  <c r="Q426" i="2"/>
  <c r="R426" i="2"/>
  <c r="S426" i="2"/>
  <c r="T426" i="2"/>
  <c r="B427" i="2"/>
  <c r="C427" i="2"/>
  <c r="E427" i="2"/>
  <c r="F427" i="2"/>
  <c r="G427" i="2"/>
  <c r="H427" i="2"/>
  <c r="J427" i="2"/>
  <c r="K427" i="2"/>
  <c r="L427" i="2"/>
  <c r="M427" i="2"/>
  <c r="N427" i="2"/>
  <c r="O427" i="2"/>
  <c r="P427" i="2"/>
  <c r="Q427" i="2"/>
  <c r="R427" i="2"/>
  <c r="S427" i="2"/>
  <c r="T427" i="2"/>
  <c r="B428" i="2"/>
  <c r="C428" i="2"/>
  <c r="E428" i="2"/>
  <c r="F428" i="2"/>
  <c r="G428" i="2"/>
  <c r="H428" i="2"/>
  <c r="J428" i="2"/>
  <c r="K428" i="2"/>
  <c r="L428" i="2"/>
  <c r="M428" i="2"/>
  <c r="N428" i="2"/>
  <c r="O428" i="2"/>
  <c r="P428" i="2"/>
  <c r="Q428" i="2"/>
  <c r="R428" i="2"/>
  <c r="S428" i="2"/>
  <c r="T428" i="2"/>
  <c r="B429" i="2"/>
  <c r="C429" i="2"/>
  <c r="E429" i="2"/>
  <c r="F429" i="2"/>
  <c r="G429" i="2"/>
  <c r="H429" i="2"/>
  <c r="J429" i="2"/>
  <c r="K429" i="2"/>
  <c r="L429" i="2"/>
  <c r="M429" i="2"/>
  <c r="N429" i="2"/>
  <c r="O429" i="2"/>
  <c r="P429" i="2"/>
  <c r="Q429" i="2"/>
  <c r="R429" i="2"/>
  <c r="S429" i="2"/>
  <c r="T429" i="2"/>
  <c r="B430" i="2"/>
  <c r="C430" i="2"/>
  <c r="E430" i="2"/>
  <c r="F430" i="2"/>
  <c r="G430" i="2"/>
  <c r="H430" i="2"/>
  <c r="J430" i="2"/>
  <c r="K430" i="2"/>
  <c r="L430" i="2"/>
  <c r="M430" i="2"/>
  <c r="N430" i="2"/>
  <c r="O430" i="2"/>
  <c r="P430" i="2"/>
  <c r="Q430" i="2"/>
  <c r="R430" i="2"/>
  <c r="S430" i="2"/>
  <c r="T430" i="2"/>
  <c r="B431" i="2"/>
  <c r="C431" i="2"/>
  <c r="E431" i="2"/>
  <c r="F431" i="2"/>
  <c r="G431" i="2"/>
  <c r="H431" i="2"/>
  <c r="J431" i="2"/>
  <c r="K431" i="2"/>
  <c r="L431" i="2"/>
  <c r="M431" i="2"/>
  <c r="N431" i="2"/>
  <c r="O431" i="2"/>
  <c r="P431" i="2"/>
  <c r="Q431" i="2"/>
  <c r="R431" i="2"/>
  <c r="S431" i="2"/>
  <c r="T431" i="2"/>
  <c r="B432" i="2"/>
  <c r="C432" i="2"/>
  <c r="E432" i="2"/>
  <c r="F432" i="2"/>
  <c r="G432" i="2"/>
  <c r="H432" i="2"/>
  <c r="J432" i="2"/>
  <c r="K432" i="2"/>
  <c r="L432" i="2"/>
  <c r="M432" i="2"/>
  <c r="N432" i="2"/>
  <c r="O432" i="2"/>
  <c r="P432" i="2"/>
  <c r="Q432" i="2"/>
  <c r="R432" i="2"/>
  <c r="S432" i="2"/>
  <c r="T432" i="2"/>
  <c r="B433" i="2"/>
  <c r="C433" i="2"/>
  <c r="E433" i="2"/>
  <c r="F433" i="2"/>
  <c r="G433" i="2"/>
  <c r="H433" i="2"/>
  <c r="J433" i="2"/>
  <c r="K433" i="2"/>
  <c r="L433" i="2"/>
  <c r="M433" i="2"/>
  <c r="N433" i="2"/>
  <c r="O433" i="2"/>
  <c r="P433" i="2"/>
  <c r="Q433" i="2"/>
  <c r="R433" i="2"/>
  <c r="S433" i="2"/>
  <c r="T433" i="2"/>
  <c r="B434" i="2"/>
  <c r="C434" i="2"/>
  <c r="E434" i="2"/>
  <c r="F434" i="2"/>
  <c r="G434" i="2"/>
  <c r="H434" i="2"/>
  <c r="J434" i="2"/>
  <c r="K434" i="2"/>
  <c r="L434" i="2"/>
  <c r="M434" i="2"/>
  <c r="N434" i="2"/>
  <c r="O434" i="2"/>
  <c r="P434" i="2"/>
  <c r="Q434" i="2"/>
  <c r="R434" i="2"/>
  <c r="S434" i="2"/>
  <c r="T434" i="2"/>
  <c r="B435" i="2"/>
  <c r="C435" i="2"/>
  <c r="E435" i="2"/>
  <c r="F435" i="2"/>
  <c r="G435" i="2"/>
  <c r="H435" i="2"/>
  <c r="J435" i="2"/>
  <c r="K435" i="2"/>
  <c r="L435" i="2"/>
  <c r="M435" i="2"/>
  <c r="N435" i="2"/>
  <c r="O435" i="2"/>
  <c r="P435" i="2"/>
  <c r="Q435" i="2"/>
  <c r="R435" i="2"/>
  <c r="S435" i="2"/>
  <c r="T435" i="2"/>
  <c r="B436" i="2"/>
  <c r="C436" i="2"/>
  <c r="E436" i="2"/>
  <c r="F436" i="2"/>
  <c r="G436" i="2"/>
  <c r="H436" i="2"/>
  <c r="J436" i="2"/>
  <c r="K436" i="2"/>
  <c r="L436" i="2"/>
  <c r="M436" i="2"/>
  <c r="N436" i="2"/>
  <c r="O436" i="2"/>
  <c r="P436" i="2"/>
  <c r="Q436" i="2"/>
  <c r="R436" i="2"/>
  <c r="S436" i="2"/>
  <c r="T436" i="2"/>
  <c r="B437" i="2"/>
  <c r="C437" i="2"/>
  <c r="E437" i="2"/>
  <c r="F437" i="2"/>
  <c r="G437" i="2"/>
  <c r="H437" i="2"/>
  <c r="J437" i="2"/>
  <c r="K437" i="2"/>
  <c r="L437" i="2"/>
  <c r="M437" i="2"/>
  <c r="N437" i="2"/>
  <c r="O437" i="2"/>
  <c r="P437" i="2"/>
  <c r="Q437" i="2"/>
  <c r="R437" i="2"/>
  <c r="S437" i="2"/>
  <c r="T437" i="2"/>
  <c r="B438" i="2"/>
  <c r="C438" i="2"/>
  <c r="E438" i="2"/>
  <c r="F438" i="2"/>
  <c r="G438" i="2"/>
  <c r="H438" i="2"/>
  <c r="J438" i="2"/>
  <c r="K438" i="2"/>
  <c r="L438" i="2"/>
  <c r="M438" i="2"/>
  <c r="N438" i="2"/>
  <c r="O438" i="2"/>
  <c r="P438" i="2"/>
  <c r="Q438" i="2"/>
  <c r="R438" i="2"/>
  <c r="S438" i="2"/>
  <c r="T438" i="2"/>
  <c r="B439" i="2"/>
  <c r="C439" i="2"/>
  <c r="E439" i="2"/>
  <c r="F439" i="2"/>
  <c r="G439" i="2"/>
  <c r="H439" i="2"/>
  <c r="J439" i="2"/>
  <c r="K439" i="2"/>
  <c r="L439" i="2"/>
  <c r="M439" i="2"/>
  <c r="N439" i="2"/>
  <c r="O439" i="2"/>
  <c r="P439" i="2"/>
  <c r="Q439" i="2"/>
  <c r="R439" i="2"/>
  <c r="S439" i="2"/>
  <c r="T439" i="2"/>
  <c r="B440" i="2"/>
  <c r="C440" i="2"/>
  <c r="E440" i="2"/>
  <c r="F440" i="2"/>
  <c r="G440" i="2"/>
  <c r="H440" i="2"/>
  <c r="J440" i="2"/>
  <c r="K440" i="2"/>
  <c r="L440" i="2"/>
  <c r="M440" i="2"/>
  <c r="N440" i="2"/>
  <c r="O440" i="2"/>
  <c r="P440" i="2"/>
  <c r="Q440" i="2"/>
  <c r="R440" i="2"/>
  <c r="S440" i="2"/>
  <c r="T440" i="2"/>
  <c r="B441" i="2"/>
  <c r="C441" i="2"/>
  <c r="E441" i="2"/>
  <c r="F441" i="2"/>
  <c r="G441" i="2"/>
  <c r="H441" i="2"/>
  <c r="J441" i="2"/>
  <c r="K441" i="2"/>
  <c r="L441" i="2"/>
  <c r="M441" i="2"/>
  <c r="N441" i="2"/>
  <c r="O441" i="2"/>
  <c r="P441" i="2"/>
  <c r="Q441" i="2"/>
  <c r="R441" i="2"/>
  <c r="S441" i="2"/>
  <c r="T441" i="2"/>
  <c r="B442" i="2"/>
  <c r="C442" i="2"/>
  <c r="E442" i="2"/>
  <c r="F442" i="2"/>
  <c r="G442" i="2"/>
  <c r="H442" i="2"/>
  <c r="J442" i="2"/>
  <c r="K442" i="2"/>
  <c r="L442" i="2"/>
  <c r="M442" i="2"/>
  <c r="N442" i="2"/>
  <c r="O442" i="2"/>
  <c r="P442" i="2"/>
  <c r="Q442" i="2"/>
  <c r="R442" i="2"/>
  <c r="S442" i="2"/>
  <c r="T442" i="2"/>
  <c r="B443" i="2"/>
  <c r="C443" i="2"/>
  <c r="E443" i="2"/>
  <c r="F443" i="2"/>
  <c r="G443" i="2"/>
  <c r="H443" i="2"/>
  <c r="J443" i="2"/>
  <c r="K443" i="2"/>
  <c r="L443" i="2"/>
  <c r="M443" i="2"/>
  <c r="N443" i="2"/>
  <c r="O443" i="2"/>
  <c r="P443" i="2"/>
  <c r="Q443" i="2"/>
  <c r="R443" i="2"/>
  <c r="S443" i="2"/>
  <c r="T443" i="2"/>
  <c r="B444" i="2"/>
  <c r="C444" i="2"/>
  <c r="E444" i="2"/>
  <c r="F444" i="2"/>
  <c r="G444" i="2"/>
  <c r="H444" i="2"/>
  <c r="J444" i="2"/>
  <c r="K444" i="2"/>
  <c r="L444" i="2"/>
  <c r="M444" i="2"/>
  <c r="N444" i="2"/>
  <c r="O444" i="2"/>
  <c r="P444" i="2"/>
  <c r="Q444" i="2"/>
  <c r="R444" i="2"/>
  <c r="S444" i="2"/>
  <c r="T444" i="2"/>
  <c r="B445" i="2"/>
  <c r="C445" i="2"/>
  <c r="E445" i="2"/>
  <c r="F445" i="2"/>
  <c r="G445" i="2"/>
  <c r="H445" i="2"/>
  <c r="J445" i="2"/>
  <c r="K445" i="2"/>
  <c r="L445" i="2"/>
  <c r="M445" i="2"/>
  <c r="N445" i="2"/>
  <c r="O445" i="2"/>
  <c r="P445" i="2"/>
  <c r="Q445" i="2"/>
  <c r="R445" i="2"/>
  <c r="S445" i="2"/>
  <c r="T445" i="2"/>
  <c r="B446" i="2"/>
  <c r="C446" i="2"/>
  <c r="E446" i="2"/>
  <c r="F446" i="2"/>
  <c r="G446" i="2"/>
  <c r="H446" i="2"/>
  <c r="J446" i="2"/>
  <c r="K446" i="2"/>
  <c r="L446" i="2"/>
  <c r="M446" i="2"/>
  <c r="N446" i="2"/>
  <c r="O446" i="2"/>
  <c r="P446" i="2"/>
  <c r="Q446" i="2"/>
  <c r="R446" i="2"/>
  <c r="S446" i="2"/>
  <c r="T446" i="2"/>
  <c r="B447" i="2"/>
  <c r="C447" i="2"/>
  <c r="E447" i="2"/>
  <c r="F447" i="2"/>
  <c r="G447" i="2"/>
  <c r="H447" i="2"/>
  <c r="J447" i="2"/>
  <c r="K447" i="2"/>
  <c r="L447" i="2"/>
  <c r="M447" i="2"/>
  <c r="N447" i="2"/>
  <c r="O447" i="2"/>
  <c r="P447" i="2"/>
  <c r="Q447" i="2"/>
  <c r="R447" i="2"/>
  <c r="S447" i="2"/>
  <c r="T447" i="2"/>
  <c r="B448" i="2"/>
  <c r="C448" i="2"/>
  <c r="E448" i="2"/>
  <c r="F448" i="2"/>
  <c r="G448" i="2"/>
  <c r="H448" i="2"/>
  <c r="J448" i="2"/>
  <c r="K448" i="2"/>
  <c r="L448" i="2"/>
  <c r="M448" i="2"/>
  <c r="N448" i="2"/>
  <c r="O448" i="2"/>
  <c r="P448" i="2"/>
  <c r="Q448" i="2"/>
  <c r="R448" i="2"/>
  <c r="S448" i="2"/>
  <c r="T448" i="2"/>
  <c r="B449" i="2"/>
  <c r="C449" i="2"/>
  <c r="E449" i="2"/>
  <c r="F449" i="2"/>
  <c r="G449" i="2"/>
  <c r="H449" i="2"/>
  <c r="J449" i="2"/>
  <c r="K449" i="2"/>
  <c r="L449" i="2"/>
  <c r="M449" i="2"/>
  <c r="N449" i="2"/>
  <c r="O449" i="2"/>
  <c r="P449" i="2"/>
  <c r="Q449" i="2"/>
  <c r="R449" i="2"/>
  <c r="S449" i="2"/>
  <c r="T449" i="2"/>
  <c r="B450" i="2"/>
  <c r="C450" i="2"/>
  <c r="E450" i="2"/>
  <c r="F450" i="2"/>
  <c r="G450" i="2"/>
  <c r="H450" i="2"/>
  <c r="J450" i="2"/>
  <c r="K450" i="2"/>
  <c r="L450" i="2"/>
  <c r="M450" i="2"/>
  <c r="N450" i="2"/>
  <c r="O450" i="2"/>
  <c r="P450" i="2"/>
  <c r="Q450" i="2"/>
  <c r="R450" i="2"/>
  <c r="S450" i="2"/>
  <c r="T450" i="2"/>
  <c r="B451" i="2"/>
  <c r="C451" i="2"/>
  <c r="E451" i="2"/>
  <c r="F451" i="2"/>
  <c r="G451" i="2"/>
  <c r="H451" i="2"/>
  <c r="J451" i="2"/>
  <c r="K451" i="2"/>
  <c r="L451" i="2"/>
  <c r="M451" i="2"/>
  <c r="N451" i="2"/>
  <c r="O451" i="2"/>
  <c r="P451" i="2"/>
  <c r="Q451" i="2"/>
  <c r="R451" i="2"/>
  <c r="S451" i="2"/>
  <c r="T451" i="2"/>
  <c r="B452" i="2"/>
  <c r="C452" i="2"/>
  <c r="E452" i="2"/>
  <c r="F452" i="2"/>
  <c r="G452" i="2"/>
  <c r="H452" i="2"/>
  <c r="J452" i="2"/>
  <c r="K452" i="2"/>
  <c r="L452" i="2"/>
  <c r="M452" i="2"/>
  <c r="N452" i="2"/>
  <c r="O452" i="2"/>
  <c r="P452" i="2"/>
  <c r="Q452" i="2"/>
  <c r="R452" i="2"/>
  <c r="S452" i="2"/>
  <c r="T452" i="2"/>
  <c r="B453" i="2"/>
  <c r="C453" i="2"/>
  <c r="E453" i="2"/>
  <c r="F453" i="2"/>
  <c r="G453" i="2"/>
  <c r="H453" i="2"/>
  <c r="J453" i="2"/>
  <c r="K453" i="2"/>
  <c r="L453" i="2"/>
  <c r="M453" i="2"/>
  <c r="N453" i="2"/>
  <c r="O453" i="2"/>
  <c r="P453" i="2"/>
  <c r="Q453" i="2"/>
  <c r="R453" i="2"/>
  <c r="S453" i="2"/>
  <c r="T453" i="2"/>
  <c r="B454" i="2"/>
  <c r="C454" i="2"/>
  <c r="E454" i="2"/>
  <c r="F454" i="2"/>
  <c r="G454" i="2"/>
  <c r="H454" i="2"/>
  <c r="J454" i="2"/>
  <c r="K454" i="2"/>
  <c r="L454" i="2"/>
  <c r="M454" i="2"/>
  <c r="N454" i="2"/>
  <c r="O454" i="2"/>
  <c r="P454" i="2"/>
  <c r="Q454" i="2"/>
  <c r="R454" i="2"/>
  <c r="S454" i="2"/>
  <c r="T454" i="2"/>
  <c r="B455" i="2"/>
  <c r="C455" i="2"/>
  <c r="E455" i="2"/>
  <c r="F455" i="2"/>
  <c r="G455" i="2"/>
  <c r="H455" i="2"/>
  <c r="J455" i="2"/>
  <c r="K455" i="2"/>
  <c r="L455" i="2"/>
  <c r="M455" i="2"/>
  <c r="N455" i="2"/>
  <c r="O455" i="2"/>
  <c r="P455" i="2"/>
  <c r="Q455" i="2"/>
  <c r="R455" i="2"/>
  <c r="S455" i="2"/>
  <c r="T455" i="2"/>
  <c r="B456" i="2"/>
  <c r="C456" i="2"/>
  <c r="E456" i="2"/>
  <c r="F456" i="2"/>
  <c r="G456" i="2"/>
  <c r="H456" i="2"/>
  <c r="J456" i="2"/>
  <c r="K456" i="2"/>
  <c r="L456" i="2"/>
  <c r="M456" i="2"/>
  <c r="N456" i="2"/>
  <c r="O456" i="2"/>
  <c r="P456" i="2"/>
  <c r="Q456" i="2"/>
  <c r="R456" i="2"/>
  <c r="S456" i="2"/>
  <c r="T456" i="2"/>
  <c r="B457" i="2"/>
  <c r="C457" i="2"/>
  <c r="E457" i="2"/>
  <c r="F457" i="2"/>
  <c r="G457" i="2"/>
  <c r="H457" i="2"/>
  <c r="J457" i="2"/>
  <c r="K457" i="2"/>
  <c r="L457" i="2"/>
  <c r="M457" i="2"/>
  <c r="N457" i="2"/>
  <c r="O457" i="2"/>
  <c r="P457" i="2"/>
  <c r="Q457" i="2"/>
  <c r="R457" i="2"/>
  <c r="S457" i="2"/>
  <c r="T457" i="2"/>
  <c r="B458" i="2"/>
  <c r="C458" i="2"/>
  <c r="E458" i="2"/>
  <c r="F458" i="2"/>
  <c r="G458" i="2"/>
  <c r="H458" i="2"/>
  <c r="J458" i="2"/>
  <c r="K458" i="2"/>
  <c r="L458" i="2"/>
  <c r="M458" i="2"/>
  <c r="N458" i="2"/>
  <c r="O458" i="2"/>
  <c r="P458" i="2"/>
  <c r="Q458" i="2"/>
  <c r="R458" i="2"/>
  <c r="S458" i="2"/>
  <c r="T458" i="2"/>
  <c r="B459" i="2"/>
  <c r="C459" i="2"/>
  <c r="E459" i="2"/>
  <c r="F459" i="2"/>
  <c r="G459" i="2"/>
  <c r="H459" i="2"/>
  <c r="J459" i="2"/>
  <c r="K459" i="2"/>
  <c r="L459" i="2"/>
  <c r="M459" i="2"/>
  <c r="N459" i="2"/>
  <c r="O459" i="2"/>
  <c r="P459" i="2"/>
  <c r="Q459" i="2"/>
  <c r="R459" i="2"/>
  <c r="S459" i="2"/>
  <c r="T459" i="2"/>
  <c r="B460" i="2"/>
  <c r="C460" i="2"/>
  <c r="E460" i="2"/>
  <c r="F460" i="2"/>
  <c r="G460" i="2"/>
  <c r="H460" i="2"/>
  <c r="J460" i="2"/>
  <c r="K460" i="2"/>
  <c r="L460" i="2"/>
  <c r="M460" i="2"/>
  <c r="N460" i="2"/>
  <c r="O460" i="2"/>
  <c r="P460" i="2"/>
  <c r="Q460" i="2"/>
  <c r="R460" i="2"/>
  <c r="S460" i="2"/>
  <c r="T460" i="2"/>
  <c r="B461" i="2"/>
  <c r="C461" i="2"/>
  <c r="E461" i="2"/>
  <c r="F461" i="2"/>
  <c r="G461" i="2"/>
  <c r="H461" i="2"/>
  <c r="J461" i="2"/>
  <c r="K461" i="2"/>
  <c r="L461" i="2"/>
  <c r="M461" i="2"/>
  <c r="N461" i="2"/>
  <c r="O461" i="2"/>
  <c r="P461" i="2"/>
  <c r="Q461" i="2"/>
  <c r="R461" i="2"/>
  <c r="S461" i="2"/>
  <c r="T461" i="2"/>
  <c r="B462" i="2"/>
  <c r="C462" i="2"/>
  <c r="E462" i="2"/>
  <c r="F462" i="2"/>
  <c r="G462" i="2"/>
  <c r="H462" i="2"/>
  <c r="J462" i="2"/>
  <c r="K462" i="2"/>
  <c r="L462" i="2"/>
  <c r="M462" i="2"/>
  <c r="N462" i="2"/>
  <c r="O462" i="2"/>
  <c r="P462" i="2"/>
  <c r="Q462" i="2"/>
  <c r="R462" i="2"/>
  <c r="S462" i="2"/>
  <c r="T462" i="2"/>
  <c r="B463" i="2"/>
  <c r="C463" i="2"/>
  <c r="E463" i="2"/>
  <c r="F463" i="2"/>
  <c r="G463" i="2"/>
  <c r="H463" i="2"/>
  <c r="J463" i="2"/>
  <c r="K463" i="2"/>
  <c r="L463" i="2"/>
  <c r="M463" i="2"/>
  <c r="N463" i="2"/>
  <c r="O463" i="2"/>
  <c r="P463" i="2"/>
  <c r="Q463" i="2"/>
  <c r="R463" i="2"/>
  <c r="S463" i="2"/>
  <c r="T463" i="2"/>
  <c r="B464" i="2"/>
  <c r="C464" i="2"/>
  <c r="E464" i="2"/>
  <c r="F464" i="2"/>
  <c r="G464" i="2"/>
  <c r="H464" i="2"/>
  <c r="J464" i="2"/>
  <c r="K464" i="2"/>
  <c r="L464" i="2"/>
  <c r="M464" i="2"/>
  <c r="N464" i="2"/>
  <c r="O464" i="2"/>
  <c r="P464" i="2"/>
  <c r="Q464" i="2"/>
  <c r="R464" i="2"/>
  <c r="S464" i="2"/>
  <c r="T464" i="2"/>
  <c r="B465" i="2"/>
  <c r="C465" i="2"/>
  <c r="E465" i="2"/>
  <c r="F465" i="2"/>
  <c r="G465" i="2"/>
  <c r="H465" i="2"/>
  <c r="J465" i="2"/>
  <c r="K465" i="2"/>
  <c r="L465" i="2"/>
  <c r="M465" i="2"/>
  <c r="N465" i="2"/>
  <c r="O465" i="2"/>
  <c r="P465" i="2"/>
  <c r="Q465" i="2"/>
  <c r="R465" i="2"/>
  <c r="S465" i="2"/>
  <c r="T465" i="2"/>
  <c r="B466" i="2"/>
  <c r="C466" i="2"/>
  <c r="E466" i="2"/>
  <c r="F466" i="2"/>
  <c r="G466" i="2"/>
  <c r="H466" i="2"/>
  <c r="J466" i="2"/>
  <c r="K466" i="2"/>
  <c r="L466" i="2"/>
  <c r="M466" i="2"/>
  <c r="N466" i="2"/>
  <c r="O466" i="2"/>
  <c r="P466" i="2"/>
  <c r="Q466" i="2"/>
  <c r="R466" i="2"/>
  <c r="S466" i="2"/>
  <c r="T466" i="2"/>
  <c r="B467" i="2"/>
  <c r="C467" i="2"/>
  <c r="E467" i="2"/>
  <c r="F467" i="2"/>
  <c r="G467" i="2"/>
  <c r="H467" i="2"/>
  <c r="J467" i="2"/>
  <c r="K467" i="2"/>
  <c r="L467" i="2"/>
  <c r="M467" i="2"/>
  <c r="N467" i="2"/>
  <c r="O467" i="2"/>
  <c r="P467" i="2"/>
  <c r="Q467" i="2"/>
  <c r="R467" i="2"/>
  <c r="S467" i="2"/>
  <c r="T467" i="2"/>
  <c r="B468" i="2"/>
  <c r="C468" i="2"/>
  <c r="E468" i="2"/>
  <c r="F468" i="2"/>
  <c r="G468" i="2"/>
  <c r="H468" i="2"/>
  <c r="J468" i="2"/>
  <c r="K468" i="2"/>
  <c r="L468" i="2"/>
  <c r="M468" i="2"/>
  <c r="N468" i="2"/>
  <c r="O468" i="2"/>
  <c r="P468" i="2"/>
  <c r="Q468" i="2"/>
  <c r="R468" i="2"/>
  <c r="S468" i="2"/>
  <c r="T468" i="2"/>
  <c r="B469" i="2"/>
  <c r="C469" i="2"/>
  <c r="E469" i="2"/>
  <c r="F469" i="2"/>
  <c r="G469" i="2"/>
  <c r="H469" i="2"/>
  <c r="J469" i="2"/>
  <c r="K469" i="2"/>
  <c r="L469" i="2"/>
  <c r="M469" i="2"/>
  <c r="N469" i="2"/>
  <c r="O469" i="2"/>
  <c r="P469" i="2"/>
  <c r="Q469" i="2"/>
  <c r="R469" i="2"/>
  <c r="S469" i="2"/>
  <c r="T469" i="2"/>
  <c r="B470" i="2"/>
  <c r="C470" i="2"/>
  <c r="E470" i="2"/>
  <c r="F470" i="2"/>
  <c r="G470" i="2"/>
  <c r="H470" i="2"/>
  <c r="J470" i="2"/>
  <c r="K470" i="2"/>
  <c r="L470" i="2"/>
  <c r="M470" i="2"/>
  <c r="N470" i="2"/>
  <c r="O470" i="2"/>
  <c r="P470" i="2"/>
  <c r="Q470" i="2"/>
  <c r="R470" i="2"/>
  <c r="S470" i="2"/>
  <c r="T470" i="2"/>
  <c r="B471" i="2"/>
  <c r="C471" i="2"/>
  <c r="E471" i="2"/>
  <c r="F471" i="2"/>
  <c r="G471" i="2"/>
  <c r="H471" i="2"/>
  <c r="J471" i="2"/>
  <c r="K471" i="2"/>
  <c r="L471" i="2"/>
  <c r="M471" i="2"/>
  <c r="N471" i="2"/>
  <c r="O471" i="2"/>
  <c r="P471" i="2"/>
  <c r="Q471" i="2"/>
  <c r="R471" i="2"/>
  <c r="S471" i="2"/>
  <c r="T471" i="2"/>
  <c r="B472" i="2"/>
  <c r="C472" i="2"/>
  <c r="E472" i="2"/>
  <c r="F472" i="2"/>
  <c r="G472" i="2"/>
  <c r="H472" i="2"/>
  <c r="J472" i="2"/>
  <c r="K472" i="2"/>
  <c r="L472" i="2"/>
  <c r="M472" i="2"/>
  <c r="N472" i="2"/>
  <c r="O472" i="2"/>
  <c r="P472" i="2"/>
  <c r="Q472" i="2"/>
  <c r="R472" i="2"/>
  <c r="S472" i="2"/>
  <c r="T472" i="2"/>
  <c r="B473" i="2"/>
  <c r="C473" i="2"/>
  <c r="E473" i="2"/>
  <c r="F473" i="2"/>
  <c r="G473" i="2"/>
  <c r="H473" i="2"/>
  <c r="J473" i="2"/>
  <c r="K473" i="2"/>
  <c r="L473" i="2"/>
  <c r="M473" i="2"/>
  <c r="N473" i="2"/>
  <c r="O473" i="2"/>
  <c r="P473" i="2"/>
  <c r="Q473" i="2"/>
  <c r="R473" i="2"/>
  <c r="S473" i="2"/>
  <c r="T473" i="2"/>
  <c r="B474" i="2"/>
  <c r="C474" i="2"/>
  <c r="E474" i="2"/>
  <c r="F474" i="2"/>
  <c r="G474" i="2"/>
  <c r="H474" i="2"/>
  <c r="J474" i="2"/>
  <c r="K474" i="2"/>
  <c r="L474" i="2"/>
  <c r="M474" i="2"/>
  <c r="N474" i="2"/>
  <c r="O474" i="2"/>
  <c r="P474" i="2"/>
  <c r="Q474" i="2"/>
  <c r="R474" i="2"/>
  <c r="S474" i="2"/>
  <c r="T474" i="2"/>
  <c r="B475" i="2"/>
  <c r="C475" i="2"/>
  <c r="E475" i="2"/>
  <c r="F475" i="2"/>
  <c r="G475" i="2"/>
  <c r="H475" i="2"/>
  <c r="J475" i="2"/>
  <c r="K475" i="2"/>
  <c r="L475" i="2"/>
  <c r="M475" i="2"/>
  <c r="N475" i="2"/>
  <c r="O475" i="2"/>
  <c r="P475" i="2"/>
  <c r="Q475" i="2"/>
  <c r="R475" i="2"/>
  <c r="S475" i="2"/>
  <c r="T475" i="2"/>
  <c r="B476" i="2"/>
  <c r="C476" i="2"/>
  <c r="E476" i="2"/>
  <c r="F476" i="2"/>
  <c r="G476" i="2"/>
  <c r="H476" i="2"/>
  <c r="J476" i="2"/>
  <c r="K476" i="2"/>
  <c r="L476" i="2"/>
  <c r="M476" i="2"/>
  <c r="N476" i="2"/>
  <c r="O476" i="2"/>
  <c r="P476" i="2"/>
  <c r="Q476" i="2"/>
  <c r="R476" i="2"/>
  <c r="S476" i="2"/>
  <c r="T476" i="2"/>
  <c r="B477" i="2"/>
  <c r="C477" i="2"/>
  <c r="E477" i="2"/>
  <c r="F477" i="2"/>
  <c r="G477" i="2"/>
  <c r="H477" i="2"/>
  <c r="J477" i="2"/>
  <c r="K477" i="2"/>
  <c r="L477" i="2"/>
  <c r="M477" i="2"/>
  <c r="N477" i="2"/>
  <c r="O477" i="2"/>
  <c r="P477" i="2"/>
  <c r="Q477" i="2"/>
  <c r="R477" i="2"/>
  <c r="S477" i="2"/>
  <c r="T477" i="2"/>
  <c r="B478" i="2"/>
  <c r="C478" i="2"/>
  <c r="E478" i="2"/>
  <c r="F478" i="2"/>
  <c r="G478" i="2"/>
  <c r="H478" i="2"/>
  <c r="J478" i="2"/>
  <c r="K478" i="2"/>
  <c r="L478" i="2"/>
  <c r="M478" i="2"/>
  <c r="N478" i="2"/>
  <c r="O478" i="2"/>
  <c r="P478" i="2"/>
  <c r="Q478" i="2"/>
  <c r="R478" i="2"/>
  <c r="S478" i="2"/>
  <c r="T478" i="2"/>
  <c r="B479" i="2"/>
  <c r="C479" i="2"/>
  <c r="E479" i="2"/>
  <c r="F479" i="2"/>
  <c r="G479" i="2"/>
  <c r="H479" i="2"/>
  <c r="J479" i="2"/>
  <c r="K479" i="2"/>
  <c r="L479" i="2"/>
  <c r="M479" i="2"/>
  <c r="N479" i="2"/>
  <c r="O479" i="2"/>
  <c r="P479" i="2"/>
  <c r="Q479" i="2"/>
  <c r="R479" i="2"/>
  <c r="S479" i="2"/>
  <c r="T479" i="2"/>
  <c r="B480" i="2"/>
  <c r="C480" i="2"/>
  <c r="E480" i="2"/>
  <c r="F480" i="2"/>
  <c r="G480" i="2"/>
  <c r="H480" i="2"/>
  <c r="J480" i="2"/>
  <c r="K480" i="2"/>
  <c r="L480" i="2"/>
  <c r="M480" i="2"/>
  <c r="N480" i="2"/>
  <c r="O480" i="2"/>
  <c r="P480" i="2"/>
  <c r="Q480" i="2"/>
  <c r="R480" i="2"/>
  <c r="S480" i="2"/>
  <c r="T480" i="2"/>
  <c r="B481" i="2"/>
  <c r="C481" i="2"/>
  <c r="E481" i="2"/>
  <c r="F481" i="2"/>
  <c r="G481" i="2"/>
  <c r="H481" i="2"/>
  <c r="J481" i="2"/>
  <c r="K481" i="2"/>
  <c r="L481" i="2"/>
  <c r="M481" i="2"/>
  <c r="N481" i="2"/>
  <c r="O481" i="2"/>
  <c r="P481" i="2"/>
  <c r="Q481" i="2"/>
  <c r="R481" i="2"/>
  <c r="S481" i="2"/>
  <c r="T481" i="2"/>
  <c r="B482" i="2"/>
  <c r="C482" i="2"/>
  <c r="E482" i="2"/>
  <c r="F482" i="2"/>
  <c r="G482" i="2"/>
  <c r="H482" i="2"/>
  <c r="J482" i="2"/>
  <c r="K482" i="2"/>
  <c r="L482" i="2"/>
  <c r="M482" i="2"/>
  <c r="N482" i="2"/>
  <c r="O482" i="2"/>
  <c r="P482" i="2"/>
  <c r="Q482" i="2"/>
  <c r="R482" i="2"/>
  <c r="S482" i="2"/>
  <c r="T482" i="2"/>
  <c r="B483" i="2"/>
  <c r="C483" i="2"/>
  <c r="E483" i="2"/>
  <c r="F483" i="2"/>
  <c r="G483" i="2"/>
  <c r="H483" i="2"/>
  <c r="J483" i="2"/>
  <c r="K483" i="2"/>
  <c r="L483" i="2"/>
  <c r="M483" i="2"/>
  <c r="N483" i="2"/>
  <c r="O483" i="2"/>
  <c r="P483" i="2"/>
  <c r="Q483" i="2"/>
  <c r="R483" i="2"/>
  <c r="S483" i="2"/>
  <c r="T483" i="2"/>
  <c r="B484" i="2"/>
  <c r="C484" i="2"/>
  <c r="E484" i="2"/>
  <c r="F484" i="2"/>
  <c r="G484" i="2"/>
  <c r="H484" i="2"/>
  <c r="J484" i="2"/>
  <c r="K484" i="2"/>
  <c r="L484" i="2"/>
  <c r="M484" i="2"/>
  <c r="N484" i="2"/>
  <c r="O484" i="2"/>
  <c r="P484" i="2"/>
  <c r="Q484" i="2"/>
  <c r="R484" i="2"/>
  <c r="S484" i="2"/>
  <c r="T484" i="2"/>
  <c r="B485" i="2"/>
  <c r="C485" i="2"/>
  <c r="E485" i="2"/>
  <c r="F485" i="2"/>
  <c r="G485" i="2"/>
  <c r="H485" i="2"/>
  <c r="J485" i="2"/>
  <c r="K485" i="2"/>
  <c r="L485" i="2"/>
  <c r="M485" i="2"/>
  <c r="N485" i="2"/>
  <c r="O485" i="2"/>
  <c r="P485" i="2"/>
  <c r="Q485" i="2"/>
  <c r="R485" i="2"/>
  <c r="S485" i="2"/>
  <c r="T485" i="2"/>
  <c r="B486" i="2"/>
  <c r="C486" i="2"/>
  <c r="E486" i="2"/>
  <c r="F486" i="2"/>
  <c r="G486" i="2"/>
  <c r="H486" i="2"/>
  <c r="J486" i="2"/>
  <c r="K486" i="2"/>
  <c r="L486" i="2"/>
  <c r="M486" i="2"/>
  <c r="N486" i="2"/>
  <c r="O486" i="2"/>
  <c r="P486" i="2"/>
  <c r="Q486" i="2"/>
  <c r="R486" i="2"/>
  <c r="S486" i="2"/>
  <c r="T486" i="2"/>
  <c r="B487" i="2"/>
  <c r="C487" i="2"/>
  <c r="E487" i="2"/>
  <c r="F487" i="2"/>
  <c r="G487" i="2"/>
  <c r="H487" i="2"/>
  <c r="J487" i="2"/>
  <c r="K487" i="2"/>
  <c r="L487" i="2"/>
  <c r="M487" i="2"/>
  <c r="N487" i="2"/>
  <c r="O487" i="2"/>
  <c r="P487" i="2"/>
  <c r="Q487" i="2"/>
  <c r="R487" i="2"/>
  <c r="S487" i="2"/>
  <c r="T487" i="2"/>
  <c r="B488" i="2"/>
  <c r="C488" i="2"/>
  <c r="E488" i="2"/>
  <c r="F488" i="2"/>
  <c r="G488" i="2"/>
  <c r="H488" i="2"/>
  <c r="J488" i="2"/>
  <c r="K488" i="2"/>
  <c r="L488" i="2"/>
  <c r="M488" i="2"/>
  <c r="N488" i="2"/>
  <c r="O488" i="2"/>
  <c r="P488" i="2"/>
  <c r="Q488" i="2"/>
  <c r="R488" i="2"/>
  <c r="S488" i="2"/>
  <c r="T488" i="2"/>
  <c r="B489" i="2"/>
  <c r="C489" i="2"/>
  <c r="E489" i="2"/>
  <c r="F489" i="2"/>
  <c r="G489" i="2"/>
  <c r="H489" i="2"/>
  <c r="J489" i="2"/>
  <c r="K489" i="2"/>
  <c r="L489" i="2"/>
  <c r="M489" i="2"/>
  <c r="N489" i="2"/>
  <c r="O489" i="2"/>
  <c r="P489" i="2"/>
  <c r="Q489" i="2"/>
  <c r="R489" i="2"/>
  <c r="S489" i="2"/>
  <c r="T489" i="2"/>
  <c r="B490" i="2"/>
  <c r="C490" i="2"/>
  <c r="E490" i="2"/>
  <c r="F490" i="2"/>
  <c r="G490" i="2"/>
  <c r="H490" i="2"/>
  <c r="J490" i="2"/>
  <c r="K490" i="2"/>
  <c r="L490" i="2"/>
  <c r="M490" i="2"/>
  <c r="N490" i="2"/>
  <c r="O490" i="2"/>
  <c r="P490" i="2"/>
  <c r="Q490" i="2"/>
  <c r="R490" i="2"/>
  <c r="S490" i="2"/>
  <c r="T490" i="2"/>
  <c r="B491" i="2"/>
  <c r="C491" i="2"/>
  <c r="E491" i="2"/>
  <c r="F491" i="2"/>
  <c r="G491" i="2"/>
  <c r="H491" i="2"/>
  <c r="J491" i="2"/>
  <c r="K491" i="2"/>
  <c r="L491" i="2"/>
  <c r="M491" i="2"/>
  <c r="N491" i="2"/>
  <c r="O491" i="2"/>
  <c r="P491" i="2"/>
  <c r="Q491" i="2"/>
  <c r="R491" i="2"/>
  <c r="S491" i="2"/>
  <c r="T491" i="2"/>
  <c r="B492" i="2"/>
  <c r="C492" i="2"/>
  <c r="E492" i="2"/>
  <c r="F492" i="2"/>
  <c r="G492" i="2"/>
  <c r="H492" i="2"/>
  <c r="J492" i="2"/>
  <c r="K492" i="2"/>
  <c r="L492" i="2"/>
  <c r="M492" i="2"/>
  <c r="N492" i="2"/>
  <c r="O492" i="2"/>
  <c r="P492" i="2"/>
  <c r="Q492" i="2"/>
  <c r="R492" i="2"/>
  <c r="S492" i="2"/>
  <c r="T492" i="2"/>
  <c r="B493" i="2"/>
  <c r="C493" i="2"/>
  <c r="E493" i="2"/>
  <c r="F493" i="2"/>
  <c r="G493" i="2"/>
  <c r="H493" i="2"/>
  <c r="J493" i="2"/>
  <c r="K493" i="2"/>
  <c r="L493" i="2"/>
  <c r="M493" i="2"/>
  <c r="N493" i="2"/>
  <c r="O493" i="2"/>
  <c r="P493" i="2"/>
  <c r="Q493" i="2"/>
  <c r="R493" i="2"/>
  <c r="S493" i="2"/>
  <c r="T493" i="2"/>
  <c r="B494" i="2"/>
  <c r="C494" i="2"/>
  <c r="E494" i="2"/>
  <c r="F494" i="2"/>
  <c r="G494" i="2"/>
  <c r="H494" i="2"/>
  <c r="J494" i="2"/>
  <c r="K494" i="2"/>
  <c r="L494" i="2"/>
  <c r="M494" i="2"/>
  <c r="N494" i="2"/>
  <c r="O494" i="2"/>
  <c r="P494" i="2"/>
  <c r="Q494" i="2"/>
  <c r="R494" i="2"/>
  <c r="S494" i="2"/>
  <c r="T494" i="2"/>
  <c r="B495" i="2"/>
  <c r="C495" i="2"/>
  <c r="E495" i="2"/>
  <c r="F495" i="2"/>
  <c r="G495" i="2"/>
  <c r="H495" i="2"/>
  <c r="J495" i="2"/>
  <c r="K495" i="2"/>
  <c r="L495" i="2"/>
  <c r="M495" i="2"/>
  <c r="N495" i="2"/>
  <c r="O495" i="2"/>
  <c r="P495" i="2"/>
  <c r="Q495" i="2"/>
  <c r="R495" i="2"/>
  <c r="S495" i="2"/>
  <c r="T495" i="2"/>
  <c r="B496" i="2"/>
  <c r="C496" i="2"/>
  <c r="E496" i="2"/>
  <c r="F496" i="2"/>
  <c r="G496" i="2"/>
  <c r="H496" i="2"/>
  <c r="J496" i="2"/>
  <c r="K496" i="2"/>
  <c r="L496" i="2"/>
  <c r="M496" i="2"/>
  <c r="N496" i="2"/>
  <c r="O496" i="2"/>
  <c r="P496" i="2"/>
  <c r="Q496" i="2"/>
  <c r="R496" i="2"/>
  <c r="S496" i="2"/>
  <c r="T496" i="2"/>
  <c r="B497" i="2"/>
  <c r="C497" i="2"/>
  <c r="E497" i="2"/>
  <c r="F497" i="2"/>
  <c r="G497" i="2"/>
  <c r="H497" i="2"/>
  <c r="J497" i="2"/>
  <c r="K497" i="2"/>
  <c r="L497" i="2"/>
  <c r="M497" i="2"/>
  <c r="N497" i="2"/>
  <c r="O497" i="2"/>
  <c r="P497" i="2"/>
  <c r="Q497" i="2"/>
  <c r="R497" i="2"/>
  <c r="S497" i="2"/>
  <c r="T497" i="2"/>
  <c r="B498" i="2"/>
  <c r="C498" i="2"/>
  <c r="E498" i="2"/>
  <c r="F498" i="2"/>
  <c r="G498" i="2"/>
  <c r="H498" i="2"/>
  <c r="J498" i="2"/>
  <c r="K498" i="2"/>
  <c r="L498" i="2"/>
  <c r="M498" i="2"/>
  <c r="N498" i="2"/>
  <c r="O498" i="2"/>
  <c r="P498" i="2"/>
  <c r="Q498" i="2"/>
  <c r="R498" i="2"/>
  <c r="S498" i="2"/>
  <c r="T498" i="2"/>
  <c r="B499" i="2"/>
  <c r="C499" i="2"/>
  <c r="E499" i="2"/>
  <c r="F499" i="2"/>
  <c r="G499" i="2"/>
  <c r="H499" i="2"/>
  <c r="J499" i="2"/>
  <c r="K499" i="2"/>
  <c r="L499" i="2"/>
  <c r="M499" i="2"/>
  <c r="N499" i="2"/>
  <c r="O499" i="2"/>
  <c r="P499" i="2"/>
  <c r="Q499" i="2"/>
  <c r="R499" i="2"/>
  <c r="S499" i="2"/>
  <c r="T499" i="2"/>
  <c r="B500" i="2"/>
  <c r="C500" i="2"/>
  <c r="E500" i="2"/>
  <c r="F500" i="2"/>
  <c r="G500" i="2"/>
  <c r="H500" i="2"/>
  <c r="J500" i="2"/>
  <c r="K500" i="2"/>
  <c r="L500" i="2"/>
  <c r="M500" i="2"/>
  <c r="N500" i="2"/>
  <c r="O500" i="2"/>
  <c r="P500" i="2"/>
  <c r="Q500" i="2"/>
  <c r="R500" i="2"/>
  <c r="S500" i="2"/>
  <c r="T500" i="2"/>
  <c r="B501" i="2"/>
  <c r="C501" i="2"/>
  <c r="E501" i="2"/>
  <c r="F501" i="2"/>
  <c r="G501" i="2"/>
  <c r="H501" i="2"/>
  <c r="J501" i="2"/>
  <c r="K501" i="2"/>
  <c r="L501" i="2"/>
  <c r="M501" i="2"/>
  <c r="N501" i="2"/>
  <c r="O501" i="2"/>
  <c r="P501" i="2"/>
  <c r="Q501" i="2"/>
  <c r="R501" i="2"/>
  <c r="S501" i="2"/>
  <c r="T501" i="2"/>
  <c r="B502" i="2"/>
  <c r="C502" i="2"/>
  <c r="E502" i="2"/>
  <c r="F502" i="2"/>
  <c r="G502" i="2"/>
  <c r="H502" i="2"/>
  <c r="J502" i="2"/>
  <c r="K502" i="2"/>
  <c r="L502" i="2"/>
  <c r="M502" i="2"/>
  <c r="N502" i="2"/>
  <c r="O502" i="2"/>
  <c r="P502" i="2"/>
  <c r="Q502" i="2"/>
  <c r="R502" i="2"/>
  <c r="S502" i="2"/>
  <c r="T502" i="2"/>
  <c r="B503" i="2"/>
  <c r="C503" i="2"/>
  <c r="E503" i="2"/>
  <c r="F503" i="2"/>
  <c r="G503" i="2"/>
  <c r="H503" i="2"/>
  <c r="J503" i="2"/>
  <c r="K503" i="2"/>
  <c r="L503" i="2"/>
  <c r="M503" i="2"/>
  <c r="N503" i="2"/>
  <c r="O503" i="2"/>
  <c r="P503" i="2"/>
  <c r="Q503" i="2"/>
  <c r="R503" i="2"/>
  <c r="S503" i="2"/>
  <c r="T503" i="2"/>
  <c r="B504" i="2"/>
  <c r="C504" i="2"/>
  <c r="E504" i="2"/>
  <c r="F504" i="2"/>
  <c r="G504" i="2"/>
  <c r="H504" i="2"/>
  <c r="J504" i="2"/>
  <c r="K504" i="2"/>
  <c r="L504" i="2"/>
  <c r="M504" i="2"/>
  <c r="N504" i="2"/>
  <c r="O504" i="2"/>
  <c r="P504" i="2"/>
  <c r="Q504" i="2"/>
  <c r="R504" i="2"/>
  <c r="S504" i="2"/>
  <c r="T504" i="2"/>
  <c r="B505" i="2"/>
  <c r="C505" i="2"/>
  <c r="E505" i="2"/>
  <c r="F505" i="2"/>
  <c r="G505" i="2"/>
  <c r="H505" i="2"/>
  <c r="J505" i="2"/>
  <c r="K505" i="2"/>
  <c r="L505" i="2"/>
  <c r="M505" i="2"/>
  <c r="N505" i="2"/>
  <c r="O505" i="2"/>
  <c r="P505" i="2"/>
  <c r="Q505" i="2"/>
  <c r="R505" i="2"/>
  <c r="S505" i="2"/>
  <c r="T505" i="2"/>
  <c r="B506" i="2"/>
  <c r="C506" i="2"/>
  <c r="E506" i="2"/>
  <c r="F506" i="2"/>
  <c r="G506" i="2"/>
  <c r="H506" i="2"/>
  <c r="J506" i="2"/>
  <c r="K506" i="2"/>
  <c r="L506" i="2"/>
  <c r="M506" i="2"/>
  <c r="N506" i="2"/>
  <c r="O506" i="2"/>
  <c r="P506" i="2"/>
  <c r="Q506" i="2"/>
  <c r="R506" i="2"/>
  <c r="S506" i="2"/>
  <c r="T506" i="2"/>
  <c r="B507" i="2"/>
  <c r="C507" i="2"/>
  <c r="E507" i="2"/>
  <c r="F507" i="2"/>
  <c r="G507" i="2"/>
  <c r="H507" i="2"/>
  <c r="J507" i="2"/>
  <c r="K507" i="2"/>
  <c r="L507" i="2"/>
  <c r="M507" i="2"/>
  <c r="N507" i="2"/>
  <c r="O507" i="2"/>
  <c r="P507" i="2"/>
  <c r="Q507" i="2"/>
  <c r="R507" i="2"/>
  <c r="S507" i="2"/>
  <c r="T507" i="2"/>
  <c r="B508" i="2"/>
  <c r="C508" i="2"/>
  <c r="E508" i="2"/>
  <c r="F508" i="2"/>
  <c r="G508" i="2"/>
  <c r="H508" i="2"/>
  <c r="J508" i="2"/>
  <c r="K508" i="2"/>
  <c r="L508" i="2"/>
  <c r="M508" i="2"/>
  <c r="N508" i="2"/>
  <c r="O508" i="2"/>
  <c r="P508" i="2"/>
  <c r="Q508" i="2"/>
  <c r="R508" i="2"/>
  <c r="S508" i="2"/>
  <c r="T508" i="2"/>
  <c r="B509" i="2"/>
  <c r="C509" i="2"/>
  <c r="E509" i="2"/>
  <c r="F509" i="2"/>
  <c r="G509" i="2"/>
  <c r="H509" i="2"/>
  <c r="J509" i="2"/>
  <c r="K509" i="2"/>
  <c r="L509" i="2"/>
  <c r="M509" i="2"/>
  <c r="N509" i="2"/>
  <c r="O509" i="2"/>
  <c r="P509" i="2"/>
  <c r="Q509" i="2"/>
  <c r="R509" i="2"/>
  <c r="S509" i="2"/>
  <c r="T509" i="2"/>
  <c r="B510" i="2"/>
  <c r="C510" i="2"/>
  <c r="E510" i="2"/>
  <c r="F510" i="2"/>
  <c r="G510" i="2"/>
  <c r="H510" i="2"/>
  <c r="J510" i="2"/>
  <c r="K510" i="2"/>
  <c r="L510" i="2"/>
  <c r="M510" i="2"/>
  <c r="N510" i="2"/>
  <c r="O510" i="2"/>
  <c r="P510" i="2"/>
  <c r="Q510" i="2"/>
  <c r="R510" i="2"/>
  <c r="S510" i="2"/>
  <c r="T510" i="2"/>
  <c r="B511" i="2"/>
  <c r="C511" i="2"/>
  <c r="E511" i="2"/>
  <c r="F511" i="2"/>
  <c r="G511" i="2"/>
  <c r="H511" i="2"/>
  <c r="J511" i="2"/>
  <c r="K511" i="2"/>
  <c r="L511" i="2"/>
  <c r="M511" i="2"/>
  <c r="N511" i="2"/>
  <c r="O511" i="2"/>
  <c r="P511" i="2"/>
  <c r="Q511" i="2"/>
  <c r="R511" i="2"/>
  <c r="S511" i="2"/>
  <c r="T511" i="2"/>
  <c r="B512" i="2"/>
  <c r="C512" i="2"/>
  <c r="E512" i="2"/>
  <c r="F512" i="2"/>
  <c r="G512" i="2"/>
  <c r="H512" i="2"/>
  <c r="J512" i="2"/>
  <c r="K512" i="2"/>
  <c r="L512" i="2"/>
  <c r="M512" i="2"/>
  <c r="N512" i="2"/>
  <c r="O512" i="2"/>
  <c r="P512" i="2"/>
  <c r="Q512" i="2"/>
  <c r="R512" i="2"/>
  <c r="S512" i="2"/>
  <c r="T512" i="2"/>
  <c r="B513" i="2"/>
  <c r="C513" i="2"/>
  <c r="E513" i="2"/>
  <c r="F513" i="2"/>
  <c r="G513" i="2"/>
  <c r="H513" i="2"/>
  <c r="J513" i="2"/>
  <c r="K513" i="2"/>
  <c r="L513" i="2"/>
  <c r="M513" i="2"/>
  <c r="N513" i="2"/>
  <c r="O513" i="2"/>
  <c r="P513" i="2"/>
  <c r="Q513" i="2"/>
  <c r="R513" i="2"/>
  <c r="S513" i="2"/>
  <c r="T513" i="2"/>
  <c r="B514" i="2"/>
  <c r="C514" i="2"/>
  <c r="E514" i="2"/>
  <c r="F514" i="2"/>
  <c r="G514" i="2"/>
  <c r="H514" i="2"/>
  <c r="J514" i="2"/>
  <c r="K514" i="2"/>
  <c r="L514" i="2"/>
  <c r="M514" i="2"/>
  <c r="N514" i="2"/>
  <c r="O514" i="2"/>
  <c r="P514" i="2"/>
  <c r="Q514" i="2"/>
  <c r="R514" i="2"/>
  <c r="S514" i="2"/>
  <c r="T514" i="2"/>
  <c r="B515" i="2"/>
  <c r="C515" i="2"/>
  <c r="E515" i="2"/>
  <c r="F515" i="2"/>
  <c r="G515" i="2"/>
  <c r="H515" i="2"/>
  <c r="J515" i="2"/>
  <c r="K515" i="2"/>
  <c r="L515" i="2"/>
  <c r="M515" i="2"/>
  <c r="N515" i="2"/>
  <c r="O515" i="2"/>
  <c r="P515" i="2"/>
  <c r="Q515" i="2"/>
  <c r="R515" i="2"/>
  <c r="S515" i="2"/>
  <c r="T515" i="2"/>
  <c r="B516" i="2"/>
  <c r="C516" i="2"/>
  <c r="E516" i="2"/>
  <c r="F516" i="2"/>
  <c r="G516" i="2"/>
  <c r="H516" i="2"/>
  <c r="J516" i="2"/>
  <c r="K516" i="2"/>
  <c r="L516" i="2"/>
  <c r="M516" i="2"/>
  <c r="N516" i="2"/>
  <c r="O516" i="2"/>
  <c r="P516" i="2"/>
  <c r="Q516" i="2"/>
  <c r="R516" i="2"/>
  <c r="S516" i="2"/>
  <c r="T516" i="2"/>
  <c r="B517" i="2"/>
  <c r="C517" i="2"/>
  <c r="E517" i="2"/>
  <c r="F517" i="2"/>
  <c r="G517" i="2"/>
  <c r="H517" i="2"/>
  <c r="J517" i="2"/>
  <c r="K517" i="2"/>
  <c r="L517" i="2"/>
  <c r="M517" i="2"/>
  <c r="N517" i="2"/>
  <c r="O517" i="2"/>
  <c r="P517" i="2"/>
  <c r="Q517" i="2"/>
  <c r="R517" i="2"/>
  <c r="S517" i="2"/>
  <c r="T517" i="2"/>
  <c r="B518" i="2"/>
  <c r="C518" i="2"/>
  <c r="E518" i="2"/>
  <c r="F518" i="2"/>
  <c r="G518" i="2"/>
  <c r="H518" i="2"/>
  <c r="J518" i="2"/>
  <c r="K518" i="2"/>
  <c r="L518" i="2"/>
  <c r="M518" i="2"/>
  <c r="N518" i="2"/>
  <c r="O518" i="2"/>
  <c r="P518" i="2"/>
  <c r="Q518" i="2"/>
  <c r="R518" i="2"/>
  <c r="S518" i="2"/>
  <c r="T518" i="2"/>
  <c r="B519" i="2"/>
  <c r="C519" i="2"/>
  <c r="E519" i="2"/>
  <c r="F519" i="2"/>
  <c r="G519" i="2"/>
  <c r="H519" i="2"/>
  <c r="J519" i="2"/>
  <c r="K519" i="2"/>
  <c r="L519" i="2"/>
  <c r="M519" i="2"/>
  <c r="N519" i="2"/>
  <c r="O519" i="2"/>
  <c r="P519" i="2"/>
  <c r="Q519" i="2"/>
  <c r="R519" i="2"/>
  <c r="S519" i="2"/>
  <c r="T519" i="2"/>
  <c r="B520" i="2"/>
  <c r="C520" i="2"/>
  <c r="E520" i="2"/>
  <c r="F520" i="2"/>
  <c r="G520" i="2"/>
  <c r="H520" i="2"/>
  <c r="J520" i="2"/>
  <c r="K520" i="2"/>
  <c r="L520" i="2"/>
  <c r="M520" i="2"/>
  <c r="N520" i="2"/>
  <c r="O520" i="2"/>
  <c r="P520" i="2"/>
  <c r="Q520" i="2"/>
  <c r="R520" i="2"/>
  <c r="S520" i="2"/>
  <c r="T520" i="2"/>
  <c r="B521" i="2"/>
  <c r="C521" i="2"/>
  <c r="E521" i="2"/>
  <c r="F521" i="2"/>
  <c r="G521" i="2"/>
  <c r="H521" i="2"/>
  <c r="J521" i="2"/>
  <c r="K521" i="2"/>
  <c r="L521" i="2"/>
  <c r="M521" i="2"/>
  <c r="N521" i="2"/>
  <c r="O521" i="2"/>
  <c r="P521" i="2"/>
  <c r="Q521" i="2"/>
  <c r="R521" i="2"/>
  <c r="S521" i="2"/>
  <c r="T521" i="2"/>
  <c r="B522" i="2"/>
  <c r="C522" i="2"/>
  <c r="E522" i="2"/>
  <c r="F522" i="2"/>
  <c r="G522" i="2"/>
  <c r="H522" i="2"/>
  <c r="J522" i="2"/>
  <c r="K522" i="2"/>
  <c r="L522" i="2"/>
  <c r="M522" i="2"/>
  <c r="N522" i="2"/>
  <c r="O522" i="2"/>
  <c r="P522" i="2"/>
  <c r="Q522" i="2"/>
  <c r="R522" i="2"/>
  <c r="S522" i="2"/>
  <c r="T522" i="2"/>
  <c r="B523" i="2"/>
  <c r="C523" i="2"/>
  <c r="E523" i="2"/>
  <c r="F523" i="2"/>
  <c r="G523" i="2"/>
  <c r="H523" i="2"/>
  <c r="J523" i="2"/>
  <c r="K523" i="2"/>
  <c r="L523" i="2"/>
  <c r="M523" i="2"/>
  <c r="N523" i="2"/>
  <c r="O523" i="2"/>
  <c r="P523" i="2"/>
  <c r="Q523" i="2"/>
  <c r="R523" i="2"/>
  <c r="S523" i="2"/>
  <c r="T523" i="2"/>
  <c r="B524" i="2"/>
  <c r="C524" i="2"/>
  <c r="E524" i="2"/>
  <c r="F524" i="2"/>
  <c r="G524" i="2"/>
  <c r="H524" i="2"/>
  <c r="J524" i="2"/>
  <c r="K524" i="2"/>
  <c r="L524" i="2"/>
  <c r="M524" i="2"/>
  <c r="N524" i="2"/>
  <c r="O524" i="2"/>
  <c r="P524" i="2"/>
  <c r="Q524" i="2"/>
  <c r="R524" i="2"/>
  <c r="S524" i="2"/>
  <c r="T524" i="2"/>
  <c r="B525" i="2"/>
  <c r="C525" i="2"/>
  <c r="E525" i="2"/>
  <c r="F525" i="2"/>
  <c r="G525" i="2"/>
  <c r="H525" i="2"/>
  <c r="J525" i="2"/>
  <c r="K525" i="2"/>
  <c r="L525" i="2"/>
  <c r="M525" i="2"/>
  <c r="N525" i="2"/>
  <c r="O525" i="2"/>
  <c r="P525" i="2"/>
  <c r="Q525" i="2"/>
  <c r="R525" i="2"/>
  <c r="S525" i="2"/>
  <c r="T525" i="2"/>
  <c r="B526" i="2"/>
  <c r="C526" i="2"/>
  <c r="E526" i="2"/>
  <c r="F526" i="2"/>
  <c r="G526" i="2"/>
  <c r="H526" i="2"/>
  <c r="J526" i="2"/>
  <c r="K526" i="2"/>
  <c r="L526" i="2"/>
  <c r="M526" i="2"/>
  <c r="N526" i="2"/>
  <c r="O526" i="2"/>
  <c r="P526" i="2"/>
  <c r="Q526" i="2"/>
  <c r="R526" i="2"/>
  <c r="S526" i="2"/>
  <c r="T526" i="2"/>
  <c r="B527" i="2"/>
  <c r="C527" i="2"/>
  <c r="E527" i="2"/>
  <c r="F527" i="2"/>
  <c r="G527" i="2"/>
  <c r="H527" i="2"/>
  <c r="J527" i="2"/>
  <c r="K527" i="2"/>
  <c r="L527" i="2"/>
  <c r="M527" i="2"/>
  <c r="N527" i="2"/>
  <c r="O527" i="2"/>
  <c r="P527" i="2"/>
  <c r="Q527" i="2"/>
  <c r="R527" i="2"/>
  <c r="S527" i="2"/>
  <c r="T527" i="2"/>
  <c r="B528" i="2"/>
  <c r="C528" i="2"/>
  <c r="E528" i="2"/>
  <c r="F528" i="2"/>
  <c r="G528" i="2"/>
  <c r="H528" i="2"/>
  <c r="J528" i="2"/>
  <c r="K528" i="2"/>
  <c r="L528" i="2"/>
  <c r="M528" i="2"/>
  <c r="N528" i="2"/>
  <c r="O528" i="2"/>
  <c r="P528" i="2"/>
  <c r="Q528" i="2"/>
  <c r="R528" i="2"/>
  <c r="S528" i="2"/>
  <c r="T528" i="2"/>
  <c r="B529" i="2"/>
  <c r="C529" i="2"/>
  <c r="E529" i="2"/>
  <c r="F529" i="2"/>
  <c r="G529" i="2"/>
  <c r="H529" i="2"/>
  <c r="J529" i="2"/>
  <c r="K529" i="2"/>
  <c r="L529" i="2"/>
  <c r="M529" i="2"/>
  <c r="N529" i="2"/>
  <c r="O529" i="2"/>
  <c r="P529" i="2"/>
  <c r="Q529" i="2"/>
  <c r="R529" i="2"/>
  <c r="S529" i="2"/>
  <c r="T529" i="2"/>
  <c r="B530" i="2"/>
  <c r="C530" i="2"/>
  <c r="E530" i="2"/>
  <c r="F530" i="2"/>
  <c r="G530" i="2"/>
  <c r="H530" i="2"/>
  <c r="J530" i="2"/>
  <c r="K530" i="2"/>
  <c r="L530" i="2"/>
  <c r="M530" i="2"/>
  <c r="N530" i="2"/>
  <c r="O530" i="2"/>
  <c r="P530" i="2"/>
  <c r="Q530" i="2"/>
  <c r="R530" i="2"/>
  <c r="S530" i="2"/>
  <c r="T530" i="2"/>
  <c r="B531" i="2"/>
  <c r="C531" i="2"/>
  <c r="E531" i="2"/>
  <c r="F531" i="2"/>
  <c r="G531" i="2"/>
  <c r="H531" i="2"/>
  <c r="J531" i="2"/>
  <c r="K531" i="2"/>
  <c r="L531" i="2"/>
  <c r="M531" i="2"/>
  <c r="N531" i="2"/>
  <c r="O531" i="2"/>
  <c r="P531" i="2"/>
  <c r="Q531" i="2"/>
  <c r="R531" i="2"/>
  <c r="S531" i="2"/>
  <c r="T531" i="2"/>
  <c r="B532" i="2"/>
  <c r="C532" i="2"/>
  <c r="E532" i="2"/>
  <c r="F532" i="2"/>
  <c r="G532" i="2"/>
  <c r="H532" i="2"/>
  <c r="J532" i="2"/>
  <c r="K532" i="2"/>
  <c r="L532" i="2"/>
  <c r="M532" i="2"/>
  <c r="N532" i="2"/>
  <c r="O532" i="2"/>
  <c r="P532" i="2"/>
  <c r="Q532" i="2"/>
  <c r="R532" i="2"/>
  <c r="S532" i="2"/>
  <c r="T532" i="2"/>
  <c r="B533" i="2"/>
  <c r="C533" i="2"/>
  <c r="E533" i="2"/>
  <c r="F533" i="2"/>
  <c r="G533" i="2"/>
  <c r="H533" i="2"/>
  <c r="J533" i="2"/>
  <c r="K533" i="2"/>
  <c r="L533" i="2"/>
  <c r="M533" i="2"/>
  <c r="N533" i="2"/>
  <c r="O533" i="2"/>
  <c r="P533" i="2"/>
  <c r="Q533" i="2"/>
  <c r="R533" i="2"/>
  <c r="S533" i="2"/>
  <c r="T533" i="2"/>
  <c r="B534" i="2"/>
  <c r="C534" i="2"/>
  <c r="E534" i="2"/>
  <c r="F534" i="2"/>
  <c r="G534" i="2"/>
  <c r="H534" i="2"/>
  <c r="J534" i="2"/>
  <c r="K534" i="2"/>
  <c r="L534" i="2"/>
  <c r="M534" i="2"/>
  <c r="N534" i="2"/>
  <c r="O534" i="2"/>
  <c r="P534" i="2"/>
  <c r="Q534" i="2"/>
  <c r="R534" i="2"/>
  <c r="S534" i="2"/>
  <c r="T534" i="2"/>
  <c r="B535" i="2"/>
  <c r="C535" i="2"/>
  <c r="E535" i="2"/>
  <c r="F535" i="2"/>
  <c r="G535" i="2"/>
  <c r="H535" i="2"/>
  <c r="J535" i="2"/>
  <c r="K535" i="2"/>
  <c r="L535" i="2"/>
  <c r="M535" i="2"/>
  <c r="N535" i="2"/>
  <c r="O535" i="2"/>
  <c r="P535" i="2"/>
  <c r="Q535" i="2"/>
  <c r="R535" i="2"/>
  <c r="S535" i="2"/>
  <c r="T535" i="2"/>
  <c r="B536" i="2"/>
  <c r="C536" i="2"/>
  <c r="E536" i="2"/>
  <c r="F536" i="2"/>
  <c r="G536" i="2"/>
  <c r="H536" i="2"/>
  <c r="J536" i="2"/>
  <c r="K536" i="2"/>
  <c r="L536" i="2"/>
  <c r="M536" i="2"/>
  <c r="N536" i="2"/>
  <c r="O536" i="2"/>
  <c r="P536" i="2"/>
  <c r="Q536" i="2"/>
  <c r="R536" i="2"/>
  <c r="S536" i="2"/>
  <c r="T536" i="2"/>
  <c r="B537" i="2"/>
  <c r="C537" i="2"/>
  <c r="E537" i="2"/>
  <c r="F537" i="2"/>
  <c r="G537" i="2"/>
  <c r="H537" i="2"/>
  <c r="J537" i="2"/>
  <c r="K537" i="2"/>
  <c r="L537" i="2"/>
  <c r="M537" i="2"/>
  <c r="N537" i="2"/>
  <c r="O537" i="2"/>
  <c r="P537" i="2"/>
  <c r="Q537" i="2"/>
  <c r="R537" i="2"/>
  <c r="S537" i="2"/>
  <c r="T537" i="2"/>
  <c r="B538" i="2"/>
  <c r="C538" i="2"/>
  <c r="E538" i="2"/>
  <c r="F538" i="2"/>
  <c r="G538" i="2"/>
  <c r="H538" i="2"/>
  <c r="J538" i="2"/>
  <c r="K538" i="2"/>
  <c r="L538" i="2"/>
  <c r="M538" i="2"/>
  <c r="N538" i="2"/>
  <c r="O538" i="2"/>
  <c r="P538" i="2"/>
  <c r="Q538" i="2"/>
  <c r="R538" i="2"/>
  <c r="S538" i="2"/>
  <c r="T538" i="2"/>
  <c r="B539" i="2"/>
  <c r="C539" i="2"/>
  <c r="E539" i="2"/>
  <c r="F539" i="2"/>
  <c r="G539" i="2"/>
  <c r="H539" i="2"/>
  <c r="J539" i="2"/>
  <c r="K539" i="2"/>
  <c r="L539" i="2"/>
  <c r="M539" i="2"/>
  <c r="N539" i="2"/>
  <c r="O539" i="2"/>
  <c r="P539" i="2"/>
  <c r="Q539" i="2"/>
  <c r="R539" i="2"/>
  <c r="S539" i="2"/>
  <c r="T539" i="2"/>
  <c r="B540" i="2"/>
  <c r="C540" i="2"/>
  <c r="E540" i="2"/>
  <c r="F540" i="2"/>
  <c r="G540" i="2"/>
  <c r="H540" i="2"/>
  <c r="J540" i="2"/>
  <c r="K540" i="2"/>
  <c r="L540" i="2"/>
  <c r="M540" i="2"/>
  <c r="N540" i="2"/>
  <c r="O540" i="2"/>
  <c r="P540" i="2"/>
  <c r="Q540" i="2"/>
  <c r="R540" i="2"/>
  <c r="S540" i="2"/>
  <c r="T540" i="2"/>
  <c r="B541" i="2"/>
  <c r="C541" i="2"/>
  <c r="E541" i="2"/>
  <c r="F541" i="2"/>
  <c r="G541" i="2"/>
  <c r="H541" i="2"/>
  <c r="J541" i="2"/>
  <c r="K541" i="2"/>
  <c r="L541" i="2"/>
  <c r="M541" i="2"/>
  <c r="N541" i="2"/>
  <c r="O541" i="2"/>
  <c r="P541" i="2"/>
  <c r="Q541" i="2"/>
  <c r="R541" i="2"/>
  <c r="S541" i="2"/>
  <c r="T541" i="2"/>
  <c r="B542" i="2"/>
  <c r="C542" i="2"/>
  <c r="E542" i="2"/>
  <c r="F542" i="2"/>
  <c r="G542" i="2"/>
  <c r="H542" i="2"/>
  <c r="J542" i="2"/>
  <c r="K542" i="2"/>
  <c r="L542" i="2"/>
  <c r="M542" i="2"/>
  <c r="N542" i="2"/>
  <c r="O542" i="2"/>
  <c r="P542" i="2"/>
  <c r="Q542" i="2"/>
  <c r="R542" i="2"/>
  <c r="S542" i="2"/>
  <c r="T542" i="2"/>
  <c r="B543" i="2"/>
  <c r="C543" i="2"/>
  <c r="E543" i="2"/>
  <c r="F543" i="2"/>
  <c r="G543" i="2"/>
  <c r="H543" i="2"/>
  <c r="J543" i="2"/>
  <c r="K543" i="2"/>
  <c r="L543" i="2"/>
  <c r="M543" i="2"/>
  <c r="N543" i="2"/>
  <c r="O543" i="2"/>
  <c r="P543" i="2"/>
  <c r="Q543" i="2"/>
  <c r="R543" i="2"/>
  <c r="S543" i="2"/>
  <c r="T543" i="2"/>
  <c r="B544" i="2"/>
  <c r="C544" i="2"/>
  <c r="E544" i="2"/>
  <c r="F544" i="2"/>
  <c r="G544" i="2"/>
  <c r="H544" i="2"/>
  <c r="J544" i="2"/>
  <c r="K544" i="2"/>
  <c r="L544" i="2"/>
  <c r="M544" i="2"/>
  <c r="N544" i="2"/>
  <c r="O544" i="2"/>
  <c r="P544" i="2"/>
  <c r="Q544" i="2"/>
  <c r="R544" i="2"/>
  <c r="S544" i="2"/>
  <c r="T544" i="2"/>
  <c r="B545" i="2"/>
  <c r="C545" i="2"/>
  <c r="E545" i="2"/>
  <c r="F545" i="2"/>
  <c r="G545" i="2"/>
  <c r="H545" i="2"/>
  <c r="J545" i="2"/>
  <c r="K545" i="2"/>
  <c r="L545" i="2"/>
  <c r="M545" i="2"/>
  <c r="N545" i="2"/>
  <c r="O545" i="2"/>
  <c r="P545" i="2"/>
  <c r="Q545" i="2"/>
  <c r="R545" i="2"/>
  <c r="S545" i="2"/>
  <c r="T545" i="2"/>
  <c r="B546" i="2"/>
  <c r="C546" i="2"/>
  <c r="E546" i="2"/>
  <c r="F546" i="2"/>
  <c r="G546" i="2"/>
  <c r="H546" i="2"/>
  <c r="J546" i="2"/>
  <c r="K546" i="2"/>
  <c r="L546" i="2"/>
  <c r="M546" i="2"/>
  <c r="N546" i="2"/>
  <c r="O546" i="2"/>
  <c r="P546" i="2"/>
  <c r="Q546" i="2"/>
  <c r="R546" i="2"/>
  <c r="S546" i="2"/>
  <c r="T546" i="2"/>
  <c r="B547" i="2"/>
  <c r="C547" i="2"/>
  <c r="E547" i="2"/>
  <c r="F547" i="2"/>
  <c r="G547" i="2"/>
  <c r="H547" i="2"/>
  <c r="J547" i="2"/>
  <c r="K547" i="2"/>
  <c r="L547" i="2"/>
  <c r="M547" i="2"/>
  <c r="N547" i="2"/>
  <c r="O547" i="2"/>
  <c r="P547" i="2"/>
  <c r="Q547" i="2"/>
  <c r="R547" i="2"/>
  <c r="S547" i="2"/>
  <c r="T547" i="2"/>
  <c r="B548" i="2"/>
  <c r="C548" i="2"/>
  <c r="E548" i="2"/>
  <c r="F548" i="2"/>
  <c r="G548" i="2"/>
  <c r="H548" i="2"/>
  <c r="J548" i="2"/>
  <c r="K548" i="2"/>
  <c r="L548" i="2"/>
  <c r="M548" i="2"/>
  <c r="N548" i="2"/>
  <c r="O548" i="2"/>
  <c r="P548" i="2"/>
  <c r="Q548" i="2"/>
  <c r="R548" i="2"/>
  <c r="S548" i="2"/>
  <c r="T548" i="2"/>
  <c r="B549" i="2"/>
  <c r="C549" i="2"/>
  <c r="E549" i="2"/>
  <c r="F549" i="2"/>
  <c r="G549" i="2"/>
  <c r="H549" i="2"/>
  <c r="J549" i="2"/>
  <c r="K549" i="2"/>
  <c r="L549" i="2"/>
  <c r="M549" i="2"/>
  <c r="N549" i="2"/>
  <c r="O549" i="2"/>
  <c r="P549" i="2"/>
  <c r="Q549" i="2"/>
  <c r="R549" i="2"/>
  <c r="S549" i="2"/>
  <c r="T549" i="2"/>
  <c r="B550" i="2"/>
  <c r="C550" i="2"/>
  <c r="E550" i="2"/>
  <c r="F550" i="2"/>
  <c r="G550" i="2"/>
  <c r="H550" i="2"/>
  <c r="J550" i="2"/>
  <c r="K550" i="2"/>
  <c r="L550" i="2"/>
  <c r="M550" i="2"/>
  <c r="N550" i="2"/>
  <c r="O550" i="2"/>
  <c r="P550" i="2"/>
  <c r="Q550" i="2"/>
  <c r="R550" i="2"/>
  <c r="S550" i="2"/>
  <c r="T550" i="2"/>
  <c r="B551" i="2"/>
  <c r="C551" i="2"/>
  <c r="E551" i="2"/>
  <c r="F551" i="2"/>
  <c r="G551" i="2"/>
  <c r="H551" i="2"/>
  <c r="J551" i="2"/>
  <c r="K551" i="2"/>
  <c r="L551" i="2"/>
  <c r="M551" i="2"/>
  <c r="N551" i="2"/>
  <c r="O551" i="2"/>
  <c r="P551" i="2"/>
  <c r="Q551" i="2"/>
  <c r="R551" i="2"/>
  <c r="S551" i="2"/>
  <c r="T551" i="2"/>
  <c r="B552" i="2"/>
  <c r="C552" i="2"/>
  <c r="E552" i="2"/>
  <c r="F552" i="2"/>
  <c r="G552" i="2"/>
  <c r="H552" i="2"/>
  <c r="J552" i="2"/>
  <c r="K552" i="2"/>
  <c r="L552" i="2"/>
  <c r="M552" i="2"/>
  <c r="N552" i="2"/>
  <c r="O552" i="2"/>
  <c r="P552" i="2"/>
  <c r="Q552" i="2"/>
  <c r="R552" i="2"/>
  <c r="S552" i="2"/>
  <c r="T552" i="2"/>
  <c r="B553" i="2"/>
  <c r="C553" i="2"/>
  <c r="E553" i="2"/>
  <c r="F553" i="2"/>
  <c r="G553" i="2"/>
  <c r="H553" i="2"/>
  <c r="J553" i="2"/>
  <c r="K553" i="2"/>
  <c r="L553" i="2"/>
  <c r="M553" i="2"/>
  <c r="N553" i="2"/>
  <c r="O553" i="2"/>
  <c r="P553" i="2"/>
  <c r="Q553" i="2"/>
  <c r="R553" i="2"/>
  <c r="S553" i="2"/>
  <c r="T553" i="2"/>
  <c r="B554" i="2"/>
  <c r="C554" i="2"/>
  <c r="E554" i="2"/>
  <c r="F554" i="2"/>
  <c r="G554" i="2"/>
  <c r="H554" i="2"/>
  <c r="J554" i="2"/>
  <c r="K554" i="2"/>
  <c r="L554" i="2"/>
  <c r="M554" i="2"/>
  <c r="N554" i="2"/>
  <c r="O554" i="2"/>
  <c r="P554" i="2"/>
  <c r="Q554" i="2"/>
  <c r="R554" i="2"/>
  <c r="S554" i="2"/>
  <c r="T554" i="2"/>
  <c r="B555" i="2"/>
  <c r="C555" i="2"/>
  <c r="E555" i="2"/>
  <c r="F555" i="2"/>
  <c r="G555" i="2"/>
  <c r="H555" i="2"/>
  <c r="J555" i="2"/>
  <c r="K555" i="2"/>
  <c r="L555" i="2"/>
  <c r="M555" i="2"/>
  <c r="N555" i="2"/>
  <c r="O555" i="2"/>
  <c r="P555" i="2"/>
  <c r="Q555" i="2"/>
  <c r="R555" i="2"/>
  <c r="S555" i="2"/>
  <c r="T555" i="2"/>
  <c r="B556" i="2"/>
  <c r="C556" i="2"/>
  <c r="E556" i="2"/>
  <c r="F556" i="2"/>
  <c r="G556" i="2"/>
  <c r="H556" i="2"/>
  <c r="J556" i="2"/>
  <c r="K556" i="2"/>
  <c r="L556" i="2"/>
  <c r="M556" i="2"/>
  <c r="N556" i="2"/>
  <c r="O556" i="2"/>
  <c r="P556" i="2"/>
  <c r="Q556" i="2"/>
  <c r="R556" i="2"/>
  <c r="S556" i="2"/>
  <c r="T556" i="2"/>
  <c r="B557" i="2"/>
  <c r="C557" i="2"/>
  <c r="E557" i="2"/>
  <c r="F557" i="2"/>
  <c r="G557" i="2"/>
  <c r="H557" i="2"/>
  <c r="J557" i="2"/>
  <c r="K557" i="2"/>
  <c r="L557" i="2"/>
  <c r="M557" i="2"/>
  <c r="N557" i="2"/>
  <c r="O557" i="2"/>
  <c r="P557" i="2"/>
  <c r="Q557" i="2"/>
  <c r="R557" i="2"/>
  <c r="S557" i="2"/>
  <c r="T557" i="2"/>
  <c r="B558" i="2"/>
  <c r="C558" i="2"/>
  <c r="E558" i="2"/>
  <c r="F558" i="2"/>
  <c r="G558" i="2"/>
  <c r="H558" i="2"/>
  <c r="J558" i="2"/>
  <c r="K558" i="2"/>
  <c r="L558" i="2"/>
  <c r="M558" i="2"/>
  <c r="N558" i="2"/>
  <c r="O558" i="2"/>
  <c r="P558" i="2"/>
  <c r="Q558" i="2"/>
  <c r="R558" i="2"/>
  <c r="S558" i="2"/>
  <c r="T558" i="2"/>
  <c r="B559" i="2"/>
  <c r="C559" i="2"/>
  <c r="E559" i="2"/>
  <c r="F559" i="2"/>
  <c r="G559" i="2"/>
  <c r="H559" i="2"/>
  <c r="J559" i="2"/>
  <c r="K559" i="2"/>
  <c r="L559" i="2"/>
  <c r="M559" i="2"/>
  <c r="N559" i="2"/>
  <c r="O559" i="2"/>
  <c r="P559" i="2"/>
  <c r="Q559" i="2"/>
  <c r="R559" i="2"/>
  <c r="S559" i="2"/>
  <c r="T559" i="2"/>
  <c r="B560" i="2"/>
  <c r="C560" i="2"/>
  <c r="E560" i="2"/>
  <c r="F560" i="2"/>
  <c r="G560" i="2"/>
  <c r="H560" i="2"/>
  <c r="J560" i="2"/>
  <c r="K560" i="2"/>
  <c r="L560" i="2"/>
  <c r="M560" i="2"/>
  <c r="N560" i="2"/>
  <c r="O560" i="2"/>
  <c r="P560" i="2"/>
  <c r="Q560" i="2"/>
  <c r="R560" i="2"/>
  <c r="S560" i="2"/>
  <c r="T560" i="2"/>
  <c r="B561" i="2"/>
  <c r="C561" i="2"/>
  <c r="E561" i="2"/>
  <c r="F561" i="2"/>
  <c r="G561" i="2"/>
  <c r="H561" i="2"/>
  <c r="J561" i="2"/>
  <c r="K561" i="2"/>
  <c r="L561" i="2"/>
  <c r="M561" i="2"/>
  <c r="N561" i="2"/>
  <c r="O561" i="2"/>
  <c r="P561" i="2"/>
  <c r="Q561" i="2"/>
  <c r="R561" i="2"/>
  <c r="S561" i="2"/>
  <c r="T561" i="2"/>
  <c r="B562" i="2"/>
  <c r="C562" i="2"/>
  <c r="E562" i="2"/>
  <c r="F562" i="2"/>
  <c r="G562" i="2"/>
  <c r="H562" i="2"/>
  <c r="J562" i="2"/>
  <c r="K562" i="2"/>
  <c r="L562" i="2"/>
  <c r="M562" i="2"/>
  <c r="N562" i="2"/>
  <c r="O562" i="2"/>
  <c r="P562" i="2"/>
  <c r="Q562" i="2"/>
  <c r="R562" i="2"/>
  <c r="S562" i="2"/>
  <c r="T562" i="2"/>
  <c r="B563" i="2"/>
  <c r="C563" i="2"/>
  <c r="E563" i="2"/>
  <c r="F563" i="2"/>
  <c r="G563" i="2"/>
  <c r="H563" i="2"/>
  <c r="J563" i="2"/>
  <c r="K563" i="2"/>
  <c r="L563" i="2"/>
  <c r="M563" i="2"/>
  <c r="N563" i="2"/>
  <c r="O563" i="2"/>
  <c r="P563" i="2"/>
  <c r="Q563" i="2"/>
  <c r="R563" i="2"/>
  <c r="S563" i="2"/>
  <c r="T563" i="2"/>
  <c r="B564" i="2"/>
  <c r="C564" i="2"/>
  <c r="E564" i="2"/>
  <c r="F564" i="2"/>
  <c r="G564" i="2"/>
  <c r="H564" i="2"/>
  <c r="J564" i="2"/>
  <c r="K564" i="2"/>
  <c r="L564" i="2"/>
  <c r="M564" i="2"/>
  <c r="N564" i="2"/>
  <c r="O564" i="2"/>
  <c r="P564" i="2"/>
  <c r="Q564" i="2"/>
  <c r="R564" i="2"/>
  <c r="S564" i="2"/>
  <c r="T564" i="2"/>
  <c r="B565" i="2"/>
  <c r="C565" i="2"/>
  <c r="E565" i="2"/>
  <c r="F565" i="2"/>
  <c r="G565" i="2"/>
  <c r="H565" i="2"/>
  <c r="J565" i="2"/>
  <c r="K565" i="2"/>
  <c r="L565" i="2"/>
  <c r="M565" i="2"/>
  <c r="N565" i="2"/>
  <c r="O565" i="2"/>
  <c r="P565" i="2"/>
  <c r="Q565" i="2"/>
  <c r="R565" i="2"/>
  <c r="S565" i="2"/>
  <c r="T565" i="2"/>
  <c r="B566" i="2"/>
  <c r="C566" i="2"/>
  <c r="E566" i="2"/>
  <c r="F566" i="2"/>
  <c r="G566" i="2"/>
  <c r="H566" i="2"/>
  <c r="J566" i="2"/>
  <c r="K566" i="2"/>
  <c r="L566" i="2"/>
  <c r="M566" i="2"/>
  <c r="N566" i="2"/>
  <c r="O566" i="2"/>
  <c r="P566" i="2"/>
  <c r="Q566" i="2"/>
  <c r="R566" i="2"/>
  <c r="S566" i="2"/>
  <c r="T566" i="2"/>
  <c r="B567" i="2"/>
  <c r="C567" i="2"/>
  <c r="E567" i="2"/>
  <c r="F567" i="2"/>
  <c r="G567" i="2"/>
  <c r="H567" i="2"/>
  <c r="J567" i="2"/>
  <c r="K567" i="2"/>
  <c r="L567" i="2"/>
  <c r="M567" i="2"/>
  <c r="N567" i="2"/>
  <c r="O567" i="2"/>
  <c r="P567" i="2"/>
  <c r="Q567" i="2"/>
  <c r="R567" i="2"/>
  <c r="S567" i="2"/>
  <c r="T567" i="2"/>
  <c r="B568" i="2"/>
  <c r="C568" i="2"/>
  <c r="E568" i="2"/>
  <c r="F568" i="2"/>
  <c r="G568" i="2"/>
  <c r="H568" i="2"/>
  <c r="J568" i="2"/>
  <c r="K568" i="2"/>
  <c r="L568" i="2"/>
  <c r="M568" i="2"/>
  <c r="N568" i="2"/>
  <c r="O568" i="2"/>
  <c r="P568" i="2"/>
  <c r="Q568" i="2"/>
  <c r="R568" i="2"/>
  <c r="S568" i="2"/>
  <c r="T568" i="2"/>
  <c r="B569" i="2"/>
  <c r="C569" i="2"/>
  <c r="E569" i="2"/>
  <c r="F569" i="2"/>
  <c r="G569" i="2"/>
  <c r="H569" i="2"/>
  <c r="J569" i="2"/>
  <c r="K569" i="2"/>
  <c r="L569" i="2"/>
  <c r="M569" i="2"/>
  <c r="N569" i="2"/>
  <c r="O569" i="2"/>
  <c r="P569" i="2"/>
  <c r="Q569" i="2"/>
  <c r="R569" i="2"/>
  <c r="S569" i="2"/>
  <c r="T569" i="2"/>
  <c r="B570" i="2"/>
  <c r="C570" i="2"/>
  <c r="E570" i="2"/>
  <c r="F570" i="2"/>
  <c r="G570" i="2"/>
  <c r="H570" i="2"/>
  <c r="J570" i="2"/>
  <c r="K570" i="2"/>
  <c r="L570" i="2"/>
  <c r="M570" i="2"/>
  <c r="N570" i="2"/>
  <c r="O570" i="2"/>
  <c r="P570" i="2"/>
  <c r="Q570" i="2"/>
  <c r="R570" i="2"/>
  <c r="S570" i="2"/>
  <c r="T570" i="2"/>
  <c r="B571" i="2"/>
  <c r="C571" i="2"/>
  <c r="E571" i="2"/>
  <c r="F571" i="2"/>
  <c r="G571" i="2"/>
  <c r="H571" i="2"/>
  <c r="J571" i="2"/>
  <c r="K571" i="2"/>
  <c r="L571" i="2"/>
  <c r="M571" i="2"/>
  <c r="N571" i="2"/>
  <c r="O571" i="2"/>
  <c r="P571" i="2"/>
  <c r="Q571" i="2"/>
  <c r="R571" i="2"/>
  <c r="S571" i="2"/>
  <c r="T571" i="2"/>
  <c r="B572" i="2"/>
  <c r="C572" i="2"/>
  <c r="E572" i="2"/>
  <c r="F572" i="2"/>
  <c r="G572" i="2"/>
  <c r="H572" i="2"/>
  <c r="J572" i="2"/>
  <c r="K572" i="2"/>
  <c r="L572" i="2"/>
  <c r="M572" i="2"/>
  <c r="N572" i="2"/>
  <c r="O572" i="2"/>
  <c r="P572" i="2"/>
  <c r="Q572" i="2"/>
  <c r="R572" i="2"/>
  <c r="S572" i="2"/>
  <c r="T572" i="2"/>
  <c r="B573" i="2"/>
  <c r="C573" i="2"/>
  <c r="E573" i="2"/>
  <c r="F573" i="2"/>
  <c r="G573" i="2"/>
  <c r="H573" i="2"/>
  <c r="J573" i="2"/>
  <c r="K573" i="2"/>
  <c r="L573" i="2"/>
  <c r="M573" i="2"/>
  <c r="N573" i="2"/>
  <c r="O573" i="2"/>
  <c r="P573" i="2"/>
  <c r="Q573" i="2"/>
  <c r="R573" i="2"/>
  <c r="S573" i="2"/>
  <c r="T573" i="2"/>
  <c r="B574" i="2"/>
  <c r="C574" i="2"/>
  <c r="E574" i="2"/>
  <c r="F574" i="2"/>
  <c r="G574" i="2"/>
  <c r="H574" i="2"/>
  <c r="J574" i="2"/>
  <c r="K574" i="2"/>
  <c r="L574" i="2"/>
  <c r="M574" i="2"/>
  <c r="N574" i="2"/>
  <c r="O574" i="2"/>
  <c r="P574" i="2"/>
  <c r="Q574" i="2"/>
  <c r="R574" i="2"/>
  <c r="S574" i="2"/>
  <c r="T574" i="2"/>
  <c r="B575" i="2"/>
  <c r="C575" i="2"/>
  <c r="E575" i="2"/>
  <c r="F575" i="2"/>
  <c r="G575" i="2"/>
  <c r="H575" i="2"/>
  <c r="J575" i="2"/>
  <c r="K575" i="2"/>
  <c r="L575" i="2"/>
  <c r="M575" i="2"/>
  <c r="N575" i="2"/>
  <c r="O575" i="2"/>
  <c r="P575" i="2"/>
  <c r="Q575" i="2"/>
  <c r="R575" i="2"/>
  <c r="S575" i="2"/>
  <c r="T575" i="2"/>
  <c r="B576" i="2"/>
  <c r="C576" i="2"/>
  <c r="E576" i="2"/>
  <c r="F576" i="2"/>
  <c r="G576" i="2"/>
  <c r="H576" i="2"/>
  <c r="J576" i="2"/>
  <c r="K576" i="2"/>
  <c r="L576" i="2"/>
  <c r="M576" i="2"/>
  <c r="N576" i="2"/>
  <c r="O576" i="2"/>
  <c r="P576" i="2"/>
  <c r="Q576" i="2"/>
  <c r="R576" i="2"/>
  <c r="S576" i="2"/>
  <c r="T576" i="2"/>
  <c r="B577" i="2"/>
  <c r="C577" i="2"/>
  <c r="E577" i="2"/>
  <c r="F577" i="2"/>
  <c r="G577" i="2"/>
  <c r="H577" i="2"/>
  <c r="J577" i="2"/>
  <c r="K577" i="2"/>
  <c r="L577" i="2"/>
  <c r="M577" i="2"/>
  <c r="N577" i="2"/>
  <c r="O577" i="2"/>
  <c r="P577" i="2"/>
  <c r="Q577" i="2"/>
  <c r="R577" i="2"/>
  <c r="S577" i="2"/>
  <c r="T577" i="2"/>
  <c r="B578" i="2"/>
  <c r="C578" i="2"/>
  <c r="E578" i="2"/>
  <c r="F578" i="2"/>
  <c r="G578" i="2"/>
  <c r="H578" i="2"/>
  <c r="J578" i="2"/>
  <c r="K578" i="2"/>
  <c r="L578" i="2"/>
  <c r="M578" i="2"/>
  <c r="N578" i="2"/>
  <c r="O578" i="2"/>
  <c r="P578" i="2"/>
  <c r="Q578" i="2"/>
  <c r="R578" i="2"/>
  <c r="S578" i="2"/>
  <c r="T578" i="2"/>
  <c r="B579" i="2"/>
  <c r="C579" i="2"/>
  <c r="E579" i="2"/>
  <c r="F579" i="2"/>
  <c r="G579" i="2"/>
  <c r="H579" i="2"/>
  <c r="J579" i="2"/>
  <c r="K579" i="2"/>
  <c r="L579" i="2"/>
  <c r="M579" i="2"/>
  <c r="N579" i="2"/>
  <c r="O579" i="2"/>
  <c r="P579" i="2"/>
  <c r="Q579" i="2"/>
  <c r="R579" i="2"/>
  <c r="S579" i="2"/>
  <c r="T579" i="2"/>
  <c r="B580" i="2"/>
  <c r="C580" i="2"/>
  <c r="E580" i="2"/>
  <c r="F580" i="2"/>
  <c r="G580" i="2"/>
  <c r="H580" i="2"/>
  <c r="J580" i="2"/>
  <c r="K580" i="2"/>
  <c r="L580" i="2"/>
  <c r="M580" i="2"/>
  <c r="N580" i="2"/>
  <c r="O580" i="2"/>
  <c r="P580" i="2"/>
  <c r="Q580" i="2"/>
  <c r="R580" i="2"/>
  <c r="S580" i="2"/>
  <c r="T580" i="2"/>
  <c r="B581" i="2"/>
  <c r="C581" i="2"/>
  <c r="E581" i="2"/>
  <c r="F581" i="2"/>
  <c r="G581" i="2"/>
  <c r="H581" i="2"/>
  <c r="J581" i="2"/>
  <c r="K581" i="2"/>
  <c r="L581" i="2"/>
  <c r="M581" i="2"/>
  <c r="N581" i="2"/>
  <c r="O581" i="2"/>
  <c r="P581" i="2"/>
  <c r="Q581" i="2"/>
  <c r="R581" i="2"/>
  <c r="S581" i="2"/>
  <c r="T581" i="2"/>
  <c r="B582" i="2"/>
  <c r="C582" i="2"/>
  <c r="E582" i="2"/>
  <c r="F582" i="2"/>
  <c r="G582" i="2"/>
  <c r="H582" i="2"/>
  <c r="J582" i="2"/>
  <c r="K582" i="2"/>
  <c r="L582" i="2"/>
  <c r="M582" i="2"/>
  <c r="N582" i="2"/>
  <c r="O582" i="2"/>
  <c r="P582" i="2"/>
  <c r="Q582" i="2"/>
  <c r="R582" i="2"/>
  <c r="S582" i="2"/>
  <c r="T582" i="2"/>
  <c r="B583" i="2"/>
  <c r="C583" i="2"/>
  <c r="E583" i="2"/>
  <c r="F583" i="2"/>
  <c r="G583" i="2"/>
  <c r="H583" i="2"/>
  <c r="J583" i="2"/>
  <c r="K583" i="2"/>
  <c r="L583" i="2"/>
  <c r="M583" i="2"/>
  <c r="N583" i="2"/>
  <c r="O583" i="2"/>
  <c r="P583" i="2"/>
  <c r="Q583" i="2"/>
  <c r="R583" i="2"/>
  <c r="S583" i="2"/>
  <c r="T583" i="2"/>
  <c r="B584" i="2"/>
  <c r="C584" i="2"/>
  <c r="E584" i="2"/>
  <c r="F584" i="2"/>
  <c r="G584" i="2"/>
  <c r="H584" i="2"/>
  <c r="J584" i="2"/>
  <c r="K584" i="2"/>
  <c r="L584" i="2"/>
  <c r="M584" i="2"/>
  <c r="N584" i="2"/>
  <c r="O584" i="2"/>
  <c r="P584" i="2"/>
  <c r="Q584" i="2"/>
  <c r="R584" i="2"/>
  <c r="S584" i="2"/>
  <c r="T584" i="2"/>
  <c r="B585" i="2"/>
  <c r="C585" i="2"/>
  <c r="E585" i="2"/>
  <c r="F585" i="2"/>
  <c r="G585" i="2"/>
  <c r="H585" i="2"/>
  <c r="J585" i="2"/>
  <c r="K585" i="2"/>
  <c r="L585" i="2"/>
  <c r="M585" i="2"/>
  <c r="N585" i="2"/>
  <c r="O585" i="2"/>
  <c r="P585" i="2"/>
  <c r="Q585" i="2"/>
  <c r="R585" i="2"/>
  <c r="S585" i="2"/>
  <c r="T585" i="2"/>
  <c r="B586" i="2"/>
  <c r="C586" i="2"/>
  <c r="E586" i="2"/>
  <c r="F586" i="2"/>
  <c r="G586" i="2"/>
  <c r="H586" i="2"/>
  <c r="J586" i="2"/>
  <c r="K586" i="2"/>
  <c r="L586" i="2"/>
  <c r="M586" i="2"/>
  <c r="N586" i="2"/>
  <c r="O586" i="2"/>
  <c r="P586" i="2"/>
  <c r="Q586" i="2"/>
  <c r="R586" i="2"/>
  <c r="S586" i="2"/>
  <c r="T586" i="2"/>
  <c r="B587" i="2"/>
  <c r="C587" i="2"/>
  <c r="E587" i="2"/>
  <c r="F587" i="2"/>
  <c r="G587" i="2"/>
  <c r="H587" i="2"/>
  <c r="J587" i="2"/>
  <c r="K587" i="2"/>
  <c r="L587" i="2"/>
  <c r="M587" i="2"/>
  <c r="N587" i="2"/>
  <c r="O587" i="2"/>
  <c r="P587" i="2"/>
  <c r="Q587" i="2"/>
  <c r="R587" i="2"/>
  <c r="S587" i="2"/>
  <c r="T587" i="2"/>
  <c r="B588" i="2"/>
  <c r="C588" i="2"/>
  <c r="E588" i="2"/>
  <c r="F588" i="2"/>
  <c r="G588" i="2"/>
  <c r="H588" i="2"/>
  <c r="J588" i="2"/>
  <c r="K588" i="2"/>
  <c r="L588" i="2"/>
  <c r="M588" i="2"/>
  <c r="N588" i="2"/>
  <c r="O588" i="2"/>
  <c r="P588" i="2"/>
  <c r="Q588" i="2"/>
  <c r="R588" i="2"/>
  <c r="S588" i="2"/>
  <c r="T588" i="2"/>
  <c r="B589" i="2"/>
  <c r="C589" i="2"/>
  <c r="E589" i="2"/>
  <c r="F589" i="2"/>
  <c r="G589" i="2"/>
  <c r="H589" i="2"/>
  <c r="J589" i="2"/>
  <c r="K589" i="2"/>
  <c r="L589" i="2"/>
  <c r="M589" i="2"/>
  <c r="N589" i="2"/>
  <c r="O589" i="2"/>
  <c r="P589" i="2"/>
  <c r="Q589" i="2"/>
  <c r="R589" i="2"/>
  <c r="S589" i="2"/>
  <c r="T589" i="2"/>
  <c r="B590" i="2"/>
  <c r="C590" i="2"/>
  <c r="E590" i="2"/>
  <c r="F590" i="2"/>
  <c r="G590" i="2"/>
  <c r="H590" i="2"/>
  <c r="J590" i="2"/>
  <c r="K590" i="2"/>
  <c r="L590" i="2"/>
  <c r="M590" i="2"/>
  <c r="N590" i="2"/>
  <c r="O590" i="2"/>
  <c r="P590" i="2"/>
  <c r="Q590" i="2"/>
  <c r="R590" i="2"/>
  <c r="S590" i="2"/>
  <c r="T590" i="2"/>
  <c r="B591" i="2"/>
  <c r="C591" i="2"/>
  <c r="E591" i="2"/>
  <c r="F591" i="2"/>
  <c r="G591" i="2"/>
  <c r="H591" i="2"/>
  <c r="J591" i="2"/>
  <c r="K591" i="2"/>
  <c r="L591" i="2"/>
  <c r="M591" i="2"/>
  <c r="N591" i="2"/>
  <c r="O591" i="2"/>
  <c r="P591" i="2"/>
  <c r="Q591" i="2"/>
  <c r="R591" i="2"/>
  <c r="S591" i="2"/>
  <c r="T591" i="2"/>
  <c r="B592" i="2"/>
  <c r="C592" i="2"/>
  <c r="E592" i="2"/>
  <c r="F592" i="2"/>
  <c r="G592" i="2"/>
  <c r="H592" i="2"/>
  <c r="J592" i="2"/>
  <c r="K592" i="2"/>
  <c r="L592" i="2"/>
  <c r="M592" i="2"/>
  <c r="N592" i="2"/>
  <c r="O592" i="2"/>
  <c r="P592" i="2"/>
  <c r="Q592" i="2"/>
  <c r="R592" i="2"/>
  <c r="S592" i="2"/>
  <c r="T592" i="2"/>
  <c r="B593" i="2"/>
  <c r="C593" i="2"/>
  <c r="E593" i="2"/>
  <c r="F593" i="2"/>
  <c r="G593" i="2"/>
  <c r="H593" i="2"/>
  <c r="J593" i="2"/>
  <c r="K593" i="2"/>
  <c r="L593" i="2"/>
  <c r="M593" i="2"/>
  <c r="N593" i="2"/>
  <c r="O593" i="2"/>
  <c r="P593" i="2"/>
  <c r="Q593" i="2"/>
  <c r="R593" i="2"/>
  <c r="S593" i="2"/>
  <c r="T593" i="2"/>
  <c r="B594" i="2"/>
  <c r="C594" i="2"/>
  <c r="E594" i="2"/>
  <c r="F594" i="2"/>
  <c r="G594" i="2"/>
  <c r="H594" i="2"/>
  <c r="J594" i="2"/>
  <c r="K594" i="2"/>
  <c r="L594" i="2"/>
  <c r="M594" i="2"/>
  <c r="N594" i="2"/>
  <c r="O594" i="2"/>
  <c r="P594" i="2"/>
  <c r="Q594" i="2"/>
  <c r="R594" i="2"/>
  <c r="S594" i="2"/>
  <c r="T594" i="2"/>
  <c r="B595" i="2"/>
  <c r="C595" i="2"/>
  <c r="E595" i="2"/>
  <c r="F595" i="2"/>
  <c r="G595" i="2"/>
  <c r="H595" i="2"/>
  <c r="J595" i="2"/>
  <c r="K595" i="2"/>
  <c r="L595" i="2"/>
  <c r="M595" i="2"/>
  <c r="N595" i="2"/>
  <c r="O595" i="2"/>
  <c r="P595" i="2"/>
  <c r="Q595" i="2"/>
  <c r="R595" i="2"/>
  <c r="S595" i="2"/>
  <c r="T595" i="2"/>
  <c r="B596" i="2"/>
  <c r="C596" i="2"/>
  <c r="E596" i="2"/>
  <c r="F596" i="2"/>
  <c r="G596" i="2"/>
  <c r="H596" i="2"/>
  <c r="J596" i="2"/>
  <c r="K596" i="2"/>
  <c r="L596" i="2"/>
  <c r="M596" i="2"/>
  <c r="N596" i="2"/>
  <c r="O596" i="2"/>
  <c r="P596" i="2"/>
  <c r="Q596" i="2"/>
  <c r="R596" i="2"/>
  <c r="S596" i="2"/>
  <c r="T596" i="2"/>
  <c r="B597" i="2"/>
  <c r="C597" i="2"/>
  <c r="E597" i="2"/>
  <c r="F597" i="2"/>
  <c r="G597" i="2"/>
  <c r="H597" i="2"/>
  <c r="J597" i="2"/>
  <c r="K597" i="2"/>
  <c r="L597" i="2"/>
  <c r="M597" i="2"/>
  <c r="N597" i="2"/>
  <c r="O597" i="2"/>
  <c r="P597" i="2"/>
  <c r="Q597" i="2"/>
  <c r="R597" i="2"/>
  <c r="S597" i="2"/>
  <c r="T597" i="2"/>
  <c r="B598" i="2"/>
  <c r="C598" i="2"/>
  <c r="E598" i="2"/>
  <c r="F598" i="2"/>
  <c r="G598" i="2"/>
  <c r="H598" i="2"/>
  <c r="J598" i="2"/>
  <c r="K598" i="2"/>
  <c r="L598" i="2"/>
  <c r="M598" i="2"/>
  <c r="N598" i="2"/>
  <c r="O598" i="2"/>
  <c r="P598" i="2"/>
  <c r="Q598" i="2"/>
  <c r="R598" i="2"/>
  <c r="S598" i="2"/>
  <c r="T598" i="2"/>
  <c r="B599" i="2"/>
  <c r="C599" i="2"/>
  <c r="E599" i="2"/>
  <c r="F599" i="2"/>
  <c r="G599" i="2"/>
  <c r="H599" i="2"/>
  <c r="J599" i="2"/>
  <c r="K599" i="2"/>
  <c r="L599" i="2"/>
  <c r="M599" i="2"/>
  <c r="N599" i="2"/>
  <c r="O599" i="2"/>
  <c r="P599" i="2"/>
  <c r="Q599" i="2"/>
  <c r="R599" i="2"/>
  <c r="S599" i="2"/>
  <c r="T599" i="2"/>
  <c r="B600" i="2"/>
  <c r="C600" i="2"/>
  <c r="E600" i="2"/>
  <c r="F600" i="2"/>
  <c r="G600" i="2"/>
  <c r="H600" i="2"/>
  <c r="J600" i="2"/>
  <c r="K600" i="2"/>
  <c r="L600" i="2"/>
  <c r="M600" i="2"/>
  <c r="N600" i="2"/>
  <c r="O600" i="2"/>
  <c r="P600" i="2"/>
  <c r="Q600" i="2"/>
  <c r="R600" i="2"/>
  <c r="S600" i="2"/>
  <c r="T600" i="2"/>
  <c r="B601" i="2"/>
  <c r="C601" i="2"/>
  <c r="E601" i="2"/>
  <c r="F601" i="2"/>
  <c r="G601" i="2"/>
  <c r="H601" i="2"/>
  <c r="J601" i="2"/>
  <c r="K601" i="2"/>
  <c r="L601" i="2"/>
  <c r="M601" i="2"/>
  <c r="N601" i="2"/>
  <c r="O601" i="2"/>
  <c r="P601" i="2"/>
  <c r="Q601" i="2"/>
  <c r="R601" i="2"/>
  <c r="S601" i="2"/>
  <c r="T601" i="2"/>
  <c r="B602" i="2"/>
  <c r="C602" i="2"/>
  <c r="E602" i="2"/>
  <c r="F602" i="2"/>
  <c r="G602" i="2"/>
  <c r="H602" i="2"/>
  <c r="J602" i="2"/>
  <c r="K602" i="2"/>
  <c r="L602" i="2"/>
  <c r="M602" i="2"/>
  <c r="N602" i="2"/>
  <c r="O602" i="2"/>
  <c r="P602" i="2"/>
  <c r="Q602" i="2"/>
  <c r="R602" i="2"/>
  <c r="S602" i="2"/>
  <c r="T602" i="2"/>
  <c r="B603" i="2"/>
  <c r="C603" i="2"/>
  <c r="E603" i="2"/>
  <c r="F603" i="2"/>
  <c r="G603" i="2"/>
  <c r="H603" i="2"/>
  <c r="J603" i="2"/>
  <c r="K603" i="2"/>
  <c r="L603" i="2"/>
  <c r="M603" i="2"/>
  <c r="N603" i="2"/>
  <c r="O603" i="2"/>
  <c r="P603" i="2"/>
  <c r="Q603" i="2"/>
  <c r="R603" i="2"/>
  <c r="S603" i="2"/>
  <c r="T603" i="2"/>
  <c r="B604" i="2"/>
  <c r="C604" i="2"/>
  <c r="E604" i="2"/>
  <c r="F604" i="2"/>
  <c r="G604" i="2"/>
  <c r="H604" i="2"/>
  <c r="J604" i="2"/>
  <c r="K604" i="2"/>
  <c r="L604" i="2"/>
  <c r="M604" i="2"/>
  <c r="N604" i="2"/>
  <c r="O604" i="2"/>
  <c r="P604" i="2"/>
  <c r="Q604" i="2"/>
  <c r="R604" i="2"/>
  <c r="S604" i="2"/>
  <c r="T604" i="2"/>
  <c r="B605" i="2"/>
  <c r="C605" i="2"/>
  <c r="E605" i="2"/>
  <c r="F605" i="2"/>
  <c r="G605" i="2"/>
  <c r="H605" i="2"/>
  <c r="J605" i="2"/>
  <c r="K605" i="2"/>
  <c r="L605" i="2"/>
  <c r="M605" i="2"/>
  <c r="N605" i="2"/>
  <c r="O605" i="2"/>
  <c r="P605" i="2"/>
  <c r="Q605" i="2"/>
  <c r="R605" i="2"/>
  <c r="S605" i="2"/>
  <c r="T605" i="2"/>
  <c r="B606" i="2"/>
  <c r="C606" i="2"/>
  <c r="E606" i="2"/>
  <c r="F606" i="2"/>
  <c r="G606" i="2"/>
  <c r="H606" i="2"/>
  <c r="J606" i="2"/>
  <c r="K606" i="2"/>
  <c r="L606" i="2"/>
  <c r="M606" i="2"/>
  <c r="N606" i="2"/>
  <c r="O606" i="2"/>
  <c r="P606" i="2"/>
  <c r="Q606" i="2"/>
  <c r="R606" i="2"/>
  <c r="S606" i="2"/>
  <c r="T606" i="2"/>
  <c r="B607" i="2"/>
  <c r="C607" i="2"/>
  <c r="E607" i="2"/>
  <c r="F607" i="2"/>
  <c r="G607" i="2"/>
  <c r="H607" i="2"/>
  <c r="J607" i="2"/>
  <c r="K607" i="2"/>
  <c r="L607" i="2"/>
  <c r="M607" i="2"/>
  <c r="N607" i="2"/>
  <c r="O607" i="2"/>
  <c r="P607" i="2"/>
  <c r="Q607" i="2"/>
  <c r="R607" i="2"/>
  <c r="S607" i="2"/>
  <c r="T607" i="2"/>
  <c r="B608" i="2"/>
  <c r="C608" i="2"/>
  <c r="E608" i="2"/>
  <c r="F608" i="2"/>
  <c r="G608" i="2"/>
  <c r="H608" i="2"/>
  <c r="J608" i="2"/>
  <c r="K608" i="2"/>
  <c r="L608" i="2"/>
  <c r="M608" i="2"/>
  <c r="N608" i="2"/>
  <c r="O608" i="2"/>
  <c r="P608" i="2"/>
  <c r="Q608" i="2"/>
  <c r="R608" i="2"/>
  <c r="S608" i="2"/>
  <c r="T608" i="2"/>
  <c r="B609" i="2"/>
  <c r="C609" i="2"/>
  <c r="E609" i="2"/>
  <c r="F609" i="2"/>
  <c r="G609" i="2"/>
  <c r="H609" i="2"/>
  <c r="J609" i="2"/>
  <c r="K609" i="2"/>
  <c r="L609" i="2"/>
  <c r="M609" i="2"/>
  <c r="N609" i="2"/>
  <c r="O609" i="2"/>
  <c r="P609" i="2"/>
  <c r="Q609" i="2"/>
  <c r="R609" i="2"/>
  <c r="S609" i="2"/>
  <c r="T609" i="2"/>
  <c r="B610" i="2"/>
  <c r="C610" i="2"/>
  <c r="E610" i="2"/>
  <c r="F610" i="2"/>
  <c r="G610" i="2"/>
  <c r="H610" i="2"/>
  <c r="J610" i="2"/>
  <c r="K610" i="2"/>
  <c r="L610" i="2"/>
  <c r="M610" i="2"/>
  <c r="N610" i="2"/>
  <c r="O610" i="2"/>
  <c r="P610" i="2"/>
  <c r="Q610" i="2"/>
  <c r="R610" i="2"/>
  <c r="S610" i="2"/>
  <c r="T610" i="2"/>
  <c r="B611" i="2"/>
  <c r="C611" i="2"/>
  <c r="E611" i="2"/>
  <c r="F611" i="2"/>
  <c r="G611" i="2"/>
  <c r="H611" i="2"/>
  <c r="J611" i="2"/>
  <c r="K611" i="2"/>
  <c r="L611" i="2"/>
  <c r="M611" i="2"/>
  <c r="N611" i="2"/>
  <c r="O611" i="2"/>
  <c r="P611" i="2"/>
  <c r="Q611" i="2"/>
  <c r="R611" i="2"/>
  <c r="S611" i="2"/>
  <c r="T611" i="2"/>
  <c r="B612" i="2"/>
  <c r="C612" i="2"/>
  <c r="E612" i="2"/>
  <c r="F612" i="2"/>
  <c r="G612" i="2"/>
  <c r="H612" i="2"/>
  <c r="J612" i="2"/>
  <c r="K612" i="2"/>
  <c r="L612" i="2"/>
  <c r="M612" i="2"/>
  <c r="N612" i="2"/>
  <c r="O612" i="2"/>
  <c r="P612" i="2"/>
  <c r="Q612" i="2"/>
  <c r="R612" i="2"/>
  <c r="S612" i="2"/>
  <c r="T612" i="2"/>
  <c r="B613" i="2"/>
  <c r="C613" i="2"/>
  <c r="E613" i="2"/>
  <c r="F613" i="2"/>
  <c r="G613" i="2"/>
  <c r="H613" i="2"/>
  <c r="J613" i="2"/>
  <c r="K613" i="2"/>
  <c r="L613" i="2"/>
  <c r="M613" i="2"/>
  <c r="N613" i="2"/>
  <c r="O613" i="2"/>
  <c r="P613" i="2"/>
  <c r="Q613" i="2"/>
  <c r="R613" i="2"/>
  <c r="S613" i="2"/>
  <c r="T613" i="2"/>
  <c r="B614" i="2"/>
  <c r="C614" i="2"/>
  <c r="E614" i="2"/>
  <c r="F614" i="2"/>
  <c r="G614" i="2"/>
  <c r="H614" i="2"/>
  <c r="J614" i="2"/>
  <c r="K614" i="2"/>
  <c r="L614" i="2"/>
  <c r="M614" i="2"/>
  <c r="N614" i="2"/>
  <c r="O614" i="2"/>
  <c r="P614" i="2"/>
  <c r="Q614" i="2"/>
  <c r="R614" i="2"/>
  <c r="S614" i="2"/>
  <c r="T614" i="2"/>
  <c r="B615" i="2"/>
  <c r="C615" i="2"/>
  <c r="E615" i="2"/>
  <c r="F615" i="2"/>
  <c r="G615" i="2"/>
  <c r="H615" i="2"/>
  <c r="J615" i="2"/>
  <c r="K615" i="2"/>
  <c r="L615" i="2"/>
  <c r="M615" i="2"/>
  <c r="N615" i="2"/>
  <c r="O615" i="2"/>
  <c r="P615" i="2"/>
  <c r="Q615" i="2"/>
  <c r="R615" i="2"/>
  <c r="S615" i="2"/>
  <c r="T615" i="2"/>
  <c r="B616" i="2"/>
  <c r="C616" i="2"/>
  <c r="E616" i="2"/>
  <c r="F616" i="2"/>
  <c r="G616" i="2"/>
  <c r="H616" i="2"/>
  <c r="J616" i="2"/>
  <c r="K616" i="2"/>
  <c r="L616" i="2"/>
  <c r="M616" i="2"/>
  <c r="N616" i="2"/>
  <c r="O616" i="2"/>
  <c r="P616" i="2"/>
  <c r="Q616" i="2"/>
  <c r="R616" i="2"/>
  <c r="S616" i="2"/>
  <c r="T616" i="2"/>
  <c r="B617" i="2"/>
  <c r="C617" i="2"/>
  <c r="E617" i="2"/>
  <c r="F617" i="2"/>
  <c r="G617" i="2"/>
  <c r="H617" i="2"/>
  <c r="J617" i="2"/>
  <c r="K617" i="2"/>
  <c r="L617" i="2"/>
  <c r="M617" i="2"/>
  <c r="N617" i="2"/>
  <c r="O617" i="2"/>
  <c r="P617" i="2"/>
  <c r="Q617" i="2"/>
  <c r="R617" i="2"/>
  <c r="S617" i="2"/>
  <c r="T617" i="2"/>
  <c r="B618" i="2"/>
  <c r="C618" i="2"/>
  <c r="E618" i="2"/>
  <c r="F618" i="2"/>
  <c r="G618" i="2"/>
  <c r="H618" i="2"/>
  <c r="J618" i="2"/>
  <c r="K618" i="2"/>
  <c r="L618" i="2"/>
  <c r="M618" i="2"/>
  <c r="N618" i="2"/>
  <c r="O618" i="2"/>
  <c r="P618" i="2"/>
  <c r="Q618" i="2"/>
  <c r="R618" i="2"/>
  <c r="S618" i="2"/>
  <c r="T618" i="2"/>
  <c r="B619" i="2"/>
  <c r="C619" i="2"/>
  <c r="E619" i="2"/>
  <c r="F619" i="2"/>
  <c r="G619" i="2"/>
  <c r="H619" i="2"/>
  <c r="J619" i="2"/>
  <c r="K619" i="2"/>
  <c r="L619" i="2"/>
  <c r="M619" i="2"/>
  <c r="N619" i="2"/>
  <c r="O619" i="2"/>
  <c r="P619" i="2"/>
  <c r="Q619" i="2"/>
  <c r="R619" i="2"/>
  <c r="S619" i="2"/>
  <c r="T619" i="2"/>
  <c r="B620" i="2"/>
  <c r="C620" i="2"/>
  <c r="E620" i="2"/>
  <c r="F620" i="2"/>
  <c r="G620" i="2"/>
  <c r="H620" i="2"/>
  <c r="J620" i="2"/>
  <c r="K620" i="2"/>
  <c r="L620" i="2"/>
  <c r="M620" i="2"/>
  <c r="N620" i="2"/>
  <c r="O620" i="2"/>
  <c r="P620" i="2"/>
  <c r="Q620" i="2"/>
  <c r="R620" i="2"/>
  <c r="S620" i="2"/>
  <c r="T620" i="2"/>
  <c r="B621" i="2"/>
  <c r="C621" i="2"/>
  <c r="E621" i="2"/>
  <c r="F621" i="2"/>
  <c r="G621" i="2"/>
  <c r="H621" i="2"/>
  <c r="J621" i="2"/>
  <c r="K621" i="2"/>
  <c r="L621" i="2"/>
  <c r="M621" i="2"/>
  <c r="N621" i="2"/>
  <c r="O621" i="2"/>
  <c r="P621" i="2"/>
  <c r="Q621" i="2"/>
  <c r="R621" i="2"/>
  <c r="S621" i="2"/>
  <c r="T621" i="2"/>
  <c r="B622" i="2"/>
  <c r="C622" i="2"/>
  <c r="E622" i="2"/>
  <c r="F622" i="2"/>
  <c r="G622" i="2"/>
  <c r="H622" i="2"/>
  <c r="J622" i="2"/>
  <c r="K622" i="2"/>
  <c r="L622" i="2"/>
  <c r="M622" i="2"/>
  <c r="N622" i="2"/>
  <c r="O622" i="2"/>
  <c r="P622" i="2"/>
  <c r="Q622" i="2"/>
  <c r="R622" i="2"/>
  <c r="S622" i="2"/>
  <c r="T622" i="2"/>
  <c r="B623" i="2"/>
  <c r="C623" i="2"/>
  <c r="E623" i="2"/>
  <c r="F623" i="2"/>
  <c r="G623" i="2"/>
  <c r="H623" i="2"/>
  <c r="J623" i="2"/>
  <c r="K623" i="2"/>
  <c r="L623" i="2"/>
  <c r="M623" i="2"/>
  <c r="N623" i="2"/>
  <c r="O623" i="2"/>
  <c r="P623" i="2"/>
  <c r="Q623" i="2"/>
  <c r="R623" i="2"/>
  <c r="S623" i="2"/>
  <c r="T623" i="2"/>
  <c r="B624" i="2"/>
  <c r="C624" i="2"/>
  <c r="E624" i="2"/>
  <c r="F624" i="2"/>
  <c r="G624" i="2"/>
  <c r="H624" i="2"/>
  <c r="J624" i="2"/>
  <c r="K624" i="2"/>
  <c r="L624" i="2"/>
  <c r="M624" i="2"/>
  <c r="N624" i="2"/>
  <c r="O624" i="2"/>
  <c r="P624" i="2"/>
  <c r="Q624" i="2"/>
  <c r="R624" i="2"/>
  <c r="S624" i="2"/>
  <c r="T624" i="2"/>
  <c r="B625" i="2"/>
  <c r="C625" i="2"/>
  <c r="E625" i="2"/>
  <c r="F625" i="2"/>
  <c r="G625" i="2"/>
  <c r="H625" i="2"/>
  <c r="J625" i="2"/>
  <c r="K625" i="2"/>
  <c r="L625" i="2"/>
  <c r="M625" i="2"/>
  <c r="N625" i="2"/>
  <c r="O625" i="2"/>
  <c r="P625" i="2"/>
  <c r="Q625" i="2"/>
  <c r="R625" i="2"/>
  <c r="S625" i="2"/>
  <c r="T625" i="2"/>
  <c r="B626" i="2"/>
  <c r="C626" i="2"/>
  <c r="E626" i="2"/>
  <c r="F626" i="2"/>
  <c r="G626" i="2"/>
  <c r="H626" i="2"/>
  <c r="J626" i="2"/>
  <c r="K626" i="2"/>
  <c r="L626" i="2"/>
  <c r="M626" i="2"/>
  <c r="N626" i="2"/>
  <c r="O626" i="2"/>
  <c r="P626" i="2"/>
  <c r="Q626" i="2"/>
  <c r="R626" i="2"/>
  <c r="S626" i="2"/>
  <c r="T626" i="2"/>
  <c r="B627" i="2"/>
  <c r="C627" i="2"/>
  <c r="E627" i="2"/>
  <c r="F627" i="2"/>
  <c r="G627" i="2"/>
  <c r="H627" i="2"/>
  <c r="J627" i="2"/>
  <c r="K627" i="2"/>
  <c r="L627" i="2"/>
  <c r="M627" i="2"/>
  <c r="N627" i="2"/>
  <c r="O627" i="2"/>
  <c r="P627" i="2"/>
  <c r="Q627" i="2"/>
  <c r="R627" i="2"/>
  <c r="S627" i="2"/>
  <c r="T627" i="2"/>
  <c r="B628" i="2"/>
  <c r="C628" i="2"/>
  <c r="E628" i="2"/>
  <c r="F628" i="2"/>
  <c r="G628" i="2"/>
  <c r="H628" i="2"/>
  <c r="J628" i="2"/>
  <c r="K628" i="2"/>
  <c r="L628" i="2"/>
  <c r="M628" i="2"/>
  <c r="N628" i="2"/>
  <c r="O628" i="2"/>
  <c r="P628" i="2"/>
  <c r="Q628" i="2"/>
  <c r="R628" i="2"/>
  <c r="S628" i="2"/>
  <c r="T628" i="2"/>
  <c r="B629" i="2"/>
  <c r="C629" i="2"/>
  <c r="E629" i="2"/>
  <c r="F629" i="2"/>
  <c r="G629" i="2"/>
  <c r="H629" i="2"/>
  <c r="J629" i="2"/>
  <c r="K629" i="2"/>
  <c r="L629" i="2"/>
  <c r="M629" i="2"/>
  <c r="N629" i="2"/>
  <c r="O629" i="2"/>
  <c r="P629" i="2"/>
  <c r="Q629" i="2"/>
  <c r="R629" i="2"/>
  <c r="S629" i="2"/>
  <c r="T629" i="2"/>
  <c r="B630" i="2"/>
  <c r="C630" i="2"/>
  <c r="E630" i="2"/>
  <c r="F630" i="2"/>
  <c r="G630" i="2"/>
  <c r="H630" i="2"/>
  <c r="J630" i="2"/>
  <c r="K630" i="2"/>
  <c r="L630" i="2"/>
  <c r="M630" i="2"/>
  <c r="N630" i="2"/>
  <c r="O630" i="2"/>
  <c r="P630" i="2"/>
  <c r="Q630" i="2"/>
  <c r="R630" i="2"/>
  <c r="S630" i="2"/>
  <c r="T630" i="2"/>
  <c r="B631" i="2"/>
  <c r="C631" i="2"/>
  <c r="E631" i="2"/>
  <c r="F631" i="2"/>
  <c r="G631" i="2"/>
  <c r="H631" i="2"/>
  <c r="J631" i="2"/>
  <c r="K631" i="2"/>
  <c r="L631" i="2"/>
  <c r="M631" i="2"/>
  <c r="N631" i="2"/>
  <c r="O631" i="2"/>
  <c r="P631" i="2"/>
  <c r="Q631" i="2"/>
  <c r="R631" i="2"/>
  <c r="S631" i="2"/>
  <c r="T631" i="2"/>
  <c r="B632" i="2"/>
  <c r="C632" i="2"/>
  <c r="E632" i="2"/>
  <c r="F632" i="2"/>
  <c r="G632" i="2"/>
  <c r="H632" i="2"/>
  <c r="J632" i="2"/>
  <c r="K632" i="2"/>
  <c r="L632" i="2"/>
  <c r="M632" i="2"/>
  <c r="N632" i="2"/>
  <c r="O632" i="2"/>
  <c r="P632" i="2"/>
  <c r="Q632" i="2"/>
  <c r="R632" i="2"/>
  <c r="S632" i="2"/>
  <c r="T632" i="2"/>
  <c r="B633" i="2"/>
  <c r="C633" i="2"/>
  <c r="E633" i="2"/>
  <c r="F633" i="2"/>
  <c r="G633" i="2"/>
  <c r="H633" i="2"/>
  <c r="J633" i="2"/>
  <c r="K633" i="2"/>
  <c r="L633" i="2"/>
  <c r="M633" i="2"/>
  <c r="N633" i="2"/>
  <c r="O633" i="2"/>
  <c r="P633" i="2"/>
  <c r="Q633" i="2"/>
  <c r="R633" i="2"/>
  <c r="S633" i="2"/>
  <c r="T633" i="2"/>
  <c r="B634" i="2"/>
  <c r="C634" i="2"/>
  <c r="E634" i="2"/>
  <c r="F634" i="2"/>
  <c r="G634" i="2"/>
  <c r="H634" i="2"/>
  <c r="J634" i="2"/>
  <c r="K634" i="2"/>
  <c r="L634" i="2"/>
  <c r="M634" i="2"/>
  <c r="N634" i="2"/>
  <c r="O634" i="2"/>
  <c r="P634" i="2"/>
  <c r="Q634" i="2"/>
  <c r="R634" i="2"/>
  <c r="S634" i="2"/>
  <c r="T634" i="2"/>
  <c r="B635" i="2"/>
  <c r="C635" i="2"/>
  <c r="E635" i="2"/>
  <c r="F635" i="2"/>
  <c r="G635" i="2"/>
  <c r="H635" i="2"/>
  <c r="J635" i="2"/>
  <c r="K635" i="2"/>
  <c r="L635" i="2"/>
  <c r="M635" i="2"/>
  <c r="N635" i="2"/>
  <c r="O635" i="2"/>
  <c r="P635" i="2"/>
  <c r="Q635" i="2"/>
  <c r="R635" i="2"/>
  <c r="S635" i="2"/>
  <c r="T635" i="2"/>
  <c r="B636" i="2"/>
  <c r="C636" i="2"/>
  <c r="E636" i="2"/>
  <c r="F636" i="2"/>
  <c r="G636" i="2"/>
  <c r="H636" i="2"/>
  <c r="J636" i="2"/>
  <c r="K636" i="2"/>
  <c r="L636" i="2"/>
  <c r="M636" i="2"/>
  <c r="N636" i="2"/>
  <c r="O636" i="2"/>
  <c r="P636" i="2"/>
  <c r="Q636" i="2"/>
  <c r="R636" i="2"/>
  <c r="S636" i="2"/>
  <c r="T636" i="2"/>
  <c r="B637" i="2"/>
  <c r="C637" i="2"/>
  <c r="E637" i="2"/>
  <c r="F637" i="2"/>
  <c r="G637" i="2"/>
  <c r="H637" i="2"/>
  <c r="J637" i="2"/>
  <c r="K637" i="2"/>
  <c r="L637" i="2"/>
  <c r="M637" i="2"/>
  <c r="N637" i="2"/>
  <c r="O637" i="2"/>
  <c r="P637" i="2"/>
  <c r="Q637" i="2"/>
  <c r="R637" i="2"/>
  <c r="S637" i="2"/>
  <c r="T637" i="2"/>
  <c r="B638" i="2"/>
  <c r="C638" i="2"/>
  <c r="E638" i="2"/>
  <c r="F638" i="2"/>
  <c r="G638" i="2"/>
  <c r="H638" i="2"/>
  <c r="J638" i="2"/>
  <c r="K638" i="2"/>
  <c r="L638" i="2"/>
  <c r="M638" i="2"/>
  <c r="N638" i="2"/>
  <c r="O638" i="2"/>
  <c r="P638" i="2"/>
  <c r="Q638" i="2"/>
  <c r="R638" i="2"/>
  <c r="S638" i="2"/>
  <c r="T638" i="2"/>
  <c r="B639" i="2"/>
  <c r="C639" i="2"/>
  <c r="E639" i="2"/>
  <c r="F639" i="2"/>
  <c r="G639" i="2"/>
  <c r="H639" i="2"/>
  <c r="J639" i="2"/>
  <c r="K639" i="2"/>
  <c r="L639" i="2"/>
  <c r="M639" i="2"/>
  <c r="N639" i="2"/>
  <c r="O639" i="2"/>
  <c r="P639" i="2"/>
  <c r="Q639" i="2"/>
  <c r="R639" i="2"/>
  <c r="S639" i="2"/>
  <c r="T639" i="2"/>
  <c r="B640" i="2"/>
  <c r="C640" i="2"/>
  <c r="E640" i="2"/>
  <c r="F640" i="2"/>
  <c r="G640" i="2"/>
  <c r="H640" i="2"/>
  <c r="J640" i="2"/>
  <c r="K640" i="2"/>
  <c r="L640" i="2"/>
  <c r="M640" i="2"/>
  <c r="N640" i="2"/>
  <c r="O640" i="2"/>
  <c r="P640" i="2"/>
  <c r="Q640" i="2"/>
  <c r="R640" i="2"/>
  <c r="S640" i="2"/>
  <c r="T640" i="2"/>
  <c r="B641" i="2"/>
  <c r="C641" i="2"/>
  <c r="E641" i="2"/>
  <c r="F641" i="2"/>
  <c r="G641" i="2"/>
  <c r="H641" i="2"/>
  <c r="J641" i="2"/>
  <c r="K641" i="2"/>
  <c r="L641" i="2"/>
  <c r="M641" i="2"/>
  <c r="N641" i="2"/>
  <c r="O641" i="2"/>
  <c r="P641" i="2"/>
  <c r="Q641" i="2"/>
  <c r="R641" i="2"/>
  <c r="S641" i="2"/>
  <c r="T641" i="2"/>
  <c r="B642" i="2"/>
  <c r="C642" i="2"/>
  <c r="E642" i="2"/>
  <c r="F642" i="2"/>
  <c r="G642" i="2"/>
  <c r="H642" i="2"/>
  <c r="J642" i="2"/>
  <c r="K642" i="2"/>
  <c r="L642" i="2"/>
  <c r="M642" i="2"/>
  <c r="N642" i="2"/>
  <c r="O642" i="2"/>
  <c r="P642" i="2"/>
  <c r="Q642" i="2"/>
  <c r="R642" i="2"/>
  <c r="S642" i="2"/>
  <c r="T642" i="2"/>
  <c r="B643" i="2"/>
  <c r="C643" i="2"/>
  <c r="E643" i="2"/>
  <c r="F643" i="2"/>
  <c r="G643" i="2"/>
  <c r="H643" i="2"/>
  <c r="J643" i="2"/>
  <c r="K643" i="2"/>
  <c r="L643" i="2"/>
  <c r="M643" i="2"/>
  <c r="N643" i="2"/>
  <c r="O643" i="2"/>
  <c r="P643" i="2"/>
  <c r="Q643" i="2"/>
  <c r="R643" i="2"/>
  <c r="S643" i="2"/>
  <c r="T643" i="2"/>
  <c r="B644" i="2"/>
  <c r="C644" i="2"/>
  <c r="E644" i="2"/>
  <c r="F644" i="2"/>
  <c r="G644" i="2"/>
  <c r="H644" i="2"/>
  <c r="J644" i="2"/>
  <c r="K644" i="2"/>
  <c r="L644" i="2"/>
  <c r="M644" i="2"/>
  <c r="N644" i="2"/>
  <c r="O644" i="2"/>
  <c r="P644" i="2"/>
  <c r="Q644" i="2"/>
  <c r="R644" i="2"/>
  <c r="S644" i="2"/>
  <c r="T644" i="2"/>
  <c r="B645" i="2"/>
  <c r="C645" i="2"/>
  <c r="E645" i="2"/>
  <c r="F645" i="2"/>
  <c r="G645" i="2"/>
  <c r="H645" i="2"/>
  <c r="J645" i="2"/>
  <c r="K645" i="2"/>
  <c r="L645" i="2"/>
  <c r="M645" i="2"/>
  <c r="N645" i="2"/>
  <c r="O645" i="2"/>
  <c r="P645" i="2"/>
  <c r="Q645" i="2"/>
  <c r="R645" i="2"/>
  <c r="S645" i="2"/>
  <c r="T645" i="2"/>
  <c r="B646" i="2"/>
  <c r="C646" i="2"/>
  <c r="E646" i="2"/>
  <c r="F646" i="2"/>
  <c r="G646" i="2"/>
  <c r="H646" i="2"/>
  <c r="J646" i="2"/>
  <c r="K646" i="2"/>
  <c r="L646" i="2"/>
  <c r="M646" i="2"/>
  <c r="N646" i="2"/>
  <c r="O646" i="2"/>
  <c r="P646" i="2"/>
  <c r="Q646" i="2"/>
  <c r="R646" i="2"/>
  <c r="S646" i="2"/>
  <c r="T646" i="2"/>
  <c r="B647" i="2"/>
  <c r="C647" i="2"/>
  <c r="E647" i="2"/>
  <c r="F647" i="2"/>
  <c r="G647" i="2"/>
  <c r="H647" i="2"/>
  <c r="J647" i="2"/>
  <c r="K647" i="2"/>
  <c r="L647" i="2"/>
  <c r="M647" i="2"/>
  <c r="N647" i="2"/>
  <c r="O647" i="2"/>
  <c r="P647" i="2"/>
  <c r="Q647" i="2"/>
  <c r="R647" i="2"/>
  <c r="S647" i="2"/>
  <c r="T647" i="2"/>
  <c r="B648" i="2"/>
  <c r="C648" i="2"/>
  <c r="E648" i="2"/>
  <c r="F648" i="2"/>
  <c r="G648" i="2"/>
  <c r="H648" i="2"/>
  <c r="J648" i="2"/>
  <c r="K648" i="2"/>
  <c r="L648" i="2"/>
  <c r="M648" i="2"/>
  <c r="N648" i="2"/>
  <c r="O648" i="2"/>
  <c r="P648" i="2"/>
  <c r="Q648" i="2"/>
  <c r="R648" i="2"/>
  <c r="S648" i="2"/>
  <c r="T648" i="2"/>
  <c r="B649" i="2"/>
  <c r="C649" i="2"/>
  <c r="E649" i="2"/>
  <c r="F649" i="2"/>
  <c r="G649" i="2"/>
  <c r="H649" i="2"/>
  <c r="J649" i="2"/>
  <c r="K649" i="2"/>
  <c r="L649" i="2"/>
  <c r="M649" i="2"/>
  <c r="N649" i="2"/>
  <c r="O649" i="2"/>
  <c r="P649" i="2"/>
  <c r="Q649" i="2"/>
  <c r="R649" i="2"/>
  <c r="S649" i="2"/>
  <c r="T649" i="2"/>
  <c r="B650" i="2"/>
  <c r="C650" i="2"/>
  <c r="E650" i="2"/>
  <c r="F650" i="2"/>
  <c r="G650" i="2"/>
  <c r="H650" i="2"/>
  <c r="J650" i="2"/>
  <c r="K650" i="2"/>
  <c r="L650" i="2"/>
  <c r="M650" i="2"/>
  <c r="N650" i="2"/>
  <c r="O650" i="2"/>
  <c r="P650" i="2"/>
  <c r="Q650" i="2"/>
  <c r="R650" i="2"/>
  <c r="S650" i="2"/>
  <c r="T650" i="2"/>
  <c r="B651" i="2"/>
  <c r="C651" i="2"/>
  <c r="E651" i="2"/>
  <c r="F651" i="2"/>
  <c r="G651" i="2"/>
  <c r="H651" i="2"/>
  <c r="J651" i="2"/>
  <c r="K651" i="2"/>
  <c r="L651" i="2"/>
  <c r="M651" i="2"/>
  <c r="N651" i="2"/>
  <c r="O651" i="2"/>
  <c r="P651" i="2"/>
  <c r="Q651" i="2"/>
  <c r="R651" i="2"/>
  <c r="S651" i="2"/>
  <c r="T651" i="2"/>
  <c r="B652" i="2"/>
  <c r="C652" i="2"/>
  <c r="E652" i="2"/>
  <c r="F652" i="2"/>
  <c r="G652" i="2"/>
  <c r="H652" i="2"/>
  <c r="J652" i="2"/>
  <c r="K652" i="2"/>
  <c r="L652" i="2"/>
  <c r="M652" i="2"/>
  <c r="N652" i="2"/>
  <c r="O652" i="2"/>
  <c r="P652" i="2"/>
  <c r="Q652" i="2"/>
  <c r="R652" i="2"/>
  <c r="S652" i="2"/>
  <c r="T652" i="2"/>
  <c r="B653" i="2"/>
  <c r="C653" i="2"/>
  <c r="E653" i="2"/>
  <c r="F653" i="2"/>
  <c r="G653" i="2"/>
  <c r="H653" i="2"/>
  <c r="J653" i="2"/>
  <c r="K653" i="2"/>
  <c r="L653" i="2"/>
  <c r="M653" i="2"/>
  <c r="N653" i="2"/>
  <c r="O653" i="2"/>
  <c r="P653" i="2"/>
  <c r="Q653" i="2"/>
  <c r="R653" i="2"/>
  <c r="S653" i="2"/>
  <c r="T653" i="2"/>
  <c r="B654" i="2"/>
  <c r="C654" i="2"/>
  <c r="E654" i="2"/>
  <c r="F654" i="2"/>
  <c r="G654" i="2"/>
  <c r="H654" i="2"/>
  <c r="J654" i="2"/>
  <c r="K654" i="2"/>
  <c r="L654" i="2"/>
  <c r="M654" i="2"/>
  <c r="N654" i="2"/>
  <c r="O654" i="2"/>
  <c r="P654" i="2"/>
  <c r="Q654" i="2"/>
  <c r="R654" i="2"/>
  <c r="S654" i="2"/>
  <c r="T654" i="2"/>
  <c r="B655" i="2"/>
  <c r="C655" i="2"/>
  <c r="E655" i="2"/>
  <c r="F655" i="2"/>
  <c r="G655" i="2"/>
  <c r="H655" i="2"/>
  <c r="J655" i="2"/>
  <c r="K655" i="2"/>
  <c r="L655" i="2"/>
  <c r="M655" i="2"/>
  <c r="N655" i="2"/>
  <c r="O655" i="2"/>
  <c r="P655" i="2"/>
  <c r="Q655" i="2"/>
  <c r="R655" i="2"/>
  <c r="S655" i="2"/>
  <c r="T655" i="2"/>
  <c r="B656" i="2"/>
  <c r="C656" i="2"/>
  <c r="E656" i="2"/>
  <c r="F656" i="2"/>
  <c r="G656" i="2"/>
  <c r="H656" i="2"/>
  <c r="J656" i="2"/>
  <c r="K656" i="2"/>
  <c r="L656" i="2"/>
  <c r="M656" i="2"/>
  <c r="N656" i="2"/>
  <c r="O656" i="2"/>
  <c r="P656" i="2"/>
  <c r="Q656" i="2"/>
  <c r="R656" i="2"/>
  <c r="S656" i="2"/>
  <c r="T656" i="2"/>
  <c r="B657" i="2"/>
  <c r="C657" i="2"/>
  <c r="E657" i="2"/>
  <c r="F657" i="2"/>
  <c r="G657" i="2"/>
  <c r="H657" i="2"/>
  <c r="J657" i="2"/>
  <c r="K657" i="2"/>
  <c r="L657" i="2"/>
  <c r="M657" i="2"/>
  <c r="N657" i="2"/>
  <c r="O657" i="2"/>
  <c r="P657" i="2"/>
  <c r="Q657" i="2"/>
  <c r="R657" i="2"/>
  <c r="S657" i="2"/>
  <c r="T657" i="2"/>
  <c r="B658" i="2"/>
  <c r="C658" i="2"/>
  <c r="E658" i="2"/>
  <c r="F658" i="2"/>
  <c r="G658" i="2"/>
  <c r="H658" i="2"/>
  <c r="J658" i="2"/>
  <c r="K658" i="2"/>
  <c r="L658" i="2"/>
  <c r="M658" i="2"/>
  <c r="N658" i="2"/>
  <c r="O658" i="2"/>
  <c r="P658" i="2"/>
  <c r="Q658" i="2"/>
  <c r="R658" i="2"/>
  <c r="S658" i="2"/>
  <c r="T658" i="2"/>
  <c r="B659" i="2"/>
  <c r="C659" i="2"/>
  <c r="E659" i="2"/>
  <c r="F659" i="2"/>
  <c r="G659" i="2"/>
  <c r="H659" i="2"/>
  <c r="J659" i="2"/>
  <c r="K659" i="2"/>
  <c r="L659" i="2"/>
  <c r="M659" i="2"/>
  <c r="N659" i="2"/>
  <c r="O659" i="2"/>
  <c r="P659" i="2"/>
  <c r="Q659" i="2"/>
  <c r="R659" i="2"/>
  <c r="S659" i="2"/>
  <c r="T659" i="2"/>
  <c r="B660" i="2"/>
  <c r="C660" i="2"/>
  <c r="E660" i="2"/>
  <c r="F660" i="2"/>
  <c r="G660" i="2"/>
  <c r="H660" i="2"/>
  <c r="J660" i="2"/>
  <c r="K660" i="2"/>
  <c r="L660" i="2"/>
  <c r="M660" i="2"/>
  <c r="N660" i="2"/>
  <c r="O660" i="2"/>
  <c r="P660" i="2"/>
  <c r="Q660" i="2"/>
  <c r="R660" i="2"/>
  <c r="S660" i="2"/>
  <c r="T660" i="2"/>
  <c r="B661" i="2"/>
  <c r="C661" i="2"/>
  <c r="E661" i="2"/>
  <c r="F661" i="2"/>
  <c r="G661" i="2"/>
  <c r="H661" i="2"/>
  <c r="J661" i="2"/>
  <c r="K661" i="2"/>
  <c r="L661" i="2"/>
  <c r="M661" i="2"/>
  <c r="N661" i="2"/>
  <c r="O661" i="2"/>
  <c r="P661" i="2"/>
  <c r="Q661" i="2"/>
  <c r="R661" i="2"/>
  <c r="S661" i="2"/>
  <c r="T661" i="2"/>
  <c r="B662" i="2"/>
  <c r="C662" i="2"/>
  <c r="E662" i="2"/>
  <c r="F662" i="2"/>
  <c r="G662" i="2"/>
  <c r="H662" i="2"/>
  <c r="J662" i="2"/>
  <c r="K662" i="2"/>
  <c r="L662" i="2"/>
  <c r="M662" i="2"/>
  <c r="N662" i="2"/>
  <c r="O662" i="2"/>
  <c r="P662" i="2"/>
  <c r="Q662" i="2"/>
  <c r="R662" i="2"/>
  <c r="S662" i="2"/>
  <c r="T662" i="2"/>
  <c r="B663" i="2"/>
  <c r="C663" i="2"/>
  <c r="E663" i="2"/>
  <c r="F663" i="2"/>
  <c r="G663" i="2"/>
  <c r="H663" i="2"/>
  <c r="J663" i="2"/>
  <c r="K663" i="2"/>
  <c r="L663" i="2"/>
  <c r="M663" i="2"/>
  <c r="N663" i="2"/>
  <c r="O663" i="2"/>
  <c r="P663" i="2"/>
  <c r="Q663" i="2"/>
  <c r="R663" i="2"/>
  <c r="S663" i="2"/>
  <c r="T663" i="2"/>
  <c r="B664" i="2"/>
  <c r="C664" i="2"/>
  <c r="E664" i="2"/>
  <c r="F664" i="2"/>
  <c r="G664" i="2"/>
  <c r="H664" i="2"/>
  <c r="J664" i="2"/>
  <c r="K664" i="2"/>
  <c r="L664" i="2"/>
  <c r="M664" i="2"/>
  <c r="N664" i="2"/>
  <c r="O664" i="2"/>
  <c r="P664" i="2"/>
  <c r="Q664" i="2"/>
  <c r="R664" i="2"/>
  <c r="S664" i="2"/>
  <c r="T664" i="2"/>
  <c r="B665" i="2"/>
  <c r="C665" i="2"/>
  <c r="E665" i="2"/>
  <c r="F665" i="2"/>
  <c r="G665" i="2"/>
  <c r="H665" i="2"/>
  <c r="J665" i="2"/>
  <c r="K665" i="2"/>
  <c r="L665" i="2"/>
  <c r="M665" i="2"/>
  <c r="N665" i="2"/>
  <c r="O665" i="2"/>
  <c r="P665" i="2"/>
  <c r="Q665" i="2"/>
  <c r="R665" i="2"/>
  <c r="S665" i="2"/>
  <c r="T665" i="2"/>
  <c r="B666" i="2"/>
  <c r="C666" i="2"/>
  <c r="E666" i="2"/>
  <c r="F666" i="2"/>
  <c r="G666" i="2"/>
  <c r="H666" i="2"/>
  <c r="J666" i="2"/>
  <c r="K666" i="2"/>
  <c r="L666" i="2"/>
  <c r="M666" i="2"/>
  <c r="N666" i="2"/>
  <c r="O666" i="2"/>
  <c r="P666" i="2"/>
  <c r="Q666" i="2"/>
  <c r="R666" i="2"/>
  <c r="S666" i="2"/>
  <c r="T666" i="2"/>
  <c r="B667" i="2"/>
  <c r="C667" i="2"/>
  <c r="E667" i="2"/>
  <c r="F667" i="2"/>
  <c r="G667" i="2"/>
  <c r="H667" i="2"/>
  <c r="J667" i="2"/>
  <c r="K667" i="2"/>
  <c r="L667" i="2"/>
  <c r="M667" i="2"/>
  <c r="N667" i="2"/>
  <c r="O667" i="2"/>
  <c r="P667" i="2"/>
  <c r="Q667" i="2"/>
  <c r="R667" i="2"/>
  <c r="S667" i="2"/>
  <c r="T667" i="2"/>
  <c r="B668" i="2"/>
  <c r="C668" i="2"/>
  <c r="E668" i="2"/>
  <c r="F668" i="2"/>
  <c r="G668" i="2"/>
  <c r="H668" i="2"/>
  <c r="J668" i="2"/>
  <c r="K668" i="2"/>
  <c r="L668" i="2"/>
  <c r="M668" i="2"/>
  <c r="N668" i="2"/>
  <c r="O668" i="2"/>
  <c r="P668" i="2"/>
  <c r="Q668" i="2"/>
  <c r="R668" i="2"/>
  <c r="S668" i="2"/>
  <c r="T668" i="2"/>
  <c r="B669" i="2"/>
  <c r="C669" i="2"/>
  <c r="E669" i="2"/>
  <c r="F669" i="2"/>
  <c r="G669" i="2"/>
  <c r="H669" i="2"/>
  <c r="J669" i="2"/>
  <c r="K669" i="2"/>
  <c r="L669" i="2"/>
  <c r="M669" i="2"/>
  <c r="N669" i="2"/>
  <c r="O669" i="2"/>
  <c r="P669" i="2"/>
  <c r="Q669" i="2"/>
  <c r="R669" i="2"/>
  <c r="S669" i="2"/>
  <c r="T669" i="2"/>
  <c r="B670" i="2"/>
  <c r="C670" i="2"/>
  <c r="E670" i="2"/>
  <c r="F670" i="2"/>
  <c r="G670" i="2"/>
  <c r="H670" i="2"/>
  <c r="J670" i="2"/>
  <c r="K670" i="2"/>
  <c r="L670" i="2"/>
  <c r="M670" i="2"/>
  <c r="N670" i="2"/>
  <c r="O670" i="2"/>
  <c r="P670" i="2"/>
  <c r="Q670" i="2"/>
  <c r="R670" i="2"/>
  <c r="S670" i="2"/>
  <c r="T670" i="2"/>
  <c r="B671" i="2"/>
  <c r="C671" i="2"/>
  <c r="E671" i="2"/>
  <c r="F671" i="2"/>
  <c r="G671" i="2"/>
  <c r="H671" i="2"/>
  <c r="J671" i="2"/>
  <c r="K671" i="2"/>
  <c r="L671" i="2"/>
  <c r="M671" i="2"/>
  <c r="N671" i="2"/>
  <c r="O671" i="2"/>
  <c r="P671" i="2"/>
  <c r="Q671" i="2"/>
  <c r="R671" i="2"/>
  <c r="S671" i="2"/>
  <c r="T671" i="2"/>
  <c r="B672" i="2"/>
  <c r="C672" i="2"/>
  <c r="E672" i="2"/>
  <c r="F672" i="2"/>
  <c r="G672" i="2"/>
  <c r="H672" i="2"/>
  <c r="J672" i="2"/>
  <c r="K672" i="2"/>
  <c r="L672" i="2"/>
  <c r="M672" i="2"/>
  <c r="N672" i="2"/>
  <c r="O672" i="2"/>
  <c r="P672" i="2"/>
  <c r="Q672" i="2"/>
  <c r="R672" i="2"/>
  <c r="S672" i="2"/>
  <c r="T672" i="2"/>
  <c r="B673" i="2"/>
  <c r="C673" i="2"/>
  <c r="E673" i="2"/>
  <c r="F673" i="2"/>
  <c r="G673" i="2"/>
  <c r="H673" i="2"/>
  <c r="J673" i="2"/>
  <c r="K673" i="2"/>
  <c r="L673" i="2"/>
  <c r="M673" i="2"/>
  <c r="N673" i="2"/>
  <c r="O673" i="2"/>
  <c r="P673" i="2"/>
  <c r="Q673" i="2"/>
  <c r="R673" i="2"/>
  <c r="S673" i="2"/>
  <c r="T673" i="2"/>
  <c r="B674" i="2"/>
  <c r="C674" i="2"/>
  <c r="E674" i="2"/>
  <c r="F674" i="2"/>
  <c r="G674" i="2"/>
  <c r="H674" i="2"/>
  <c r="J674" i="2"/>
  <c r="K674" i="2"/>
  <c r="L674" i="2"/>
  <c r="M674" i="2"/>
  <c r="N674" i="2"/>
  <c r="O674" i="2"/>
  <c r="P674" i="2"/>
  <c r="Q674" i="2"/>
  <c r="R674" i="2"/>
  <c r="S674" i="2"/>
  <c r="T674" i="2"/>
  <c r="B675" i="2"/>
  <c r="C675" i="2"/>
  <c r="E675" i="2"/>
  <c r="F675" i="2"/>
  <c r="G675" i="2"/>
  <c r="H675" i="2"/>
  <c r="J675" i="2"/>
  <c r="K675" i="2"/>
  <c r="L675" i="2"/>
  <c r="M675" i="2"/>
  <c r="N675" i="2"/>
  <c r="O675" i="2"/>
  <c r="P675" i="2"/>
  <c r="Q675" i="2"/>
  <c r="R675" i="2"/>
  <c r="S675" i="2"/>
  <c r="T675" i="2"/>
  <c r="B676" i="2"/>
  <c r="C676" i="2"/>
  <c r="E676" i="2"/>
  <c r="F676" i="2"/>
  <c r="G676" i="2"/>
  <c r="H676" i="2"/>
  <c r="J676" i="2"/>
  <c r="K676" i="2"/>
  <c r="L676" i="2"/>
  <c r="M676" i="2"/>
  <c r="N676" i="2"/>
  <c r="O676" i="2"/>
  <c r="P676" i="2"/>
  <c r="Q676" i="2"/>
  <c r="R676" i="2"/>
  <c r="S676" i="2"/>
  <c r="T676" i="2"/>
  <c r="B677" i="2"/>
  <c r="C677" i="2"/>
  <c r="E677" i="2"/>
  <c r="F677" i="2"/>
  <c r="G677" i="2"/>
  <c r="H677" i="2"/>
  <c r="J677" i="2"/>
  <c r="K677" i="2"/>
  <c r="L677" i="2"/>
  <c r="M677" i="2"/>
  <c r="N677" i="2"/>
  <c r="O677" i="2"/>
  <c r="P677" i="2"/>
  <c r="Q677" i="2"/>
  <c r="R677" i="2"/>
  <c r="S677" i="2"/>
  <c r="T677" i="2"/>
  <c r="B678" i="2"/>
  <c r="C678" i="2"/>
  <c r="E678" i="2"/>
  <c r="F678" i="2"/>
  <c r="G678" i="2"/>
  <c r="H678" i="2"/>
  <c r="J678" i="2"/>
  <c r="K678" i="2"/>
  <c r="L678" i="2"/>
  <c r="M678" i="2"/>
  <c r="N678" i="2"/>
  <c r="O678" i="2"/>
  <c r="P678" i="2"/>
  <c r="Q678" i="2"/>
  <c r="R678" i="2"/>
  <c r="S678" i="2"/>
  <c r="T678" i="2"/>
  <c r="B679" i="2"/>
  <c r="C679" i="2"/>
  <c r="E679" i="2"/>
  <c r="F679" i="2"/>
  <c r="G679" i="2"/>
  <c r="H679" i="2"/>
  <c r="J679" i="2"/>
  <c r="K679" i="2"/>
  <c r="L679" i="2"/>
  <c r="M679" i="2"/>
  <c r="N679" i="2"/>
  <c r="O679" i="2"/>
  <c r="P679" i="2"/>
  <c r="Q679" i="2"/>
  <c r="R679" i="2"/>
  <c r="S679" i="2"/>
  <c r="T679" i="2"/>
  <c r="B680" i="2"/>
  <c r="C680" i="2"/>
  <c r="E680" i="2"/>
  <c r="F680" i="2"/>
  <c r="G680" i="2"/>
  <c r="H680" i="2"/>
  <c r="J680" i="2"/>
  <c r="K680" i="2"/>
  <c r="L680" i="2"/>
  <c r="M680" i="2"/>
  <c r="N680" i="2"/>
  <c r="O680" i="2"/>
  <c r="P680" i="2"/>
  <c r="Q680" i="2"/>
  <c r="R680" i="2"/>
  <c r="S680" i="2"/>
  <c r="T680" i="2"/>
  <c r="B681" i="2"/>
  <c r="C681" i="2"/>
  <c r="E681" i="2"/>
  <c r="F681" i="2"/>
  <c r="G681" i="2"/>
  <c r="H681" i="2"/>
  <c r="J681" i="2"/>
  <c r="K681" i="2"/>
  <c r="L681" i="2"/>
  <c r="M681" i="2"/>
  <c r="N681" i="2"/>
  <c r="O681" i="2"/>
  <c r="P681" i="2"/>
  <c r="Q681" i="2"/>
  <c r="R681" i="2"/>
  <c r="S681" i="2"/>
  <c r="T681" i="2"/>
  <c r="B682" i="2"/>
  <c r="C682" i="2"/>
  <c r="E682" i="2"/>
  <c r="F682" i="2"/>
  <c r="G682" i="2"/>
  <c r="H682" i="2"/>
  <c r="J682" i="2"/>
  <c r="K682" i="2"/>
  <c r="L682" i="2"/>
  <c r="M682" i="2"/>
  <c r="N682" i="2"/>
  <c r="O682" i="2"/>
  <c r="P682" i="2"/>
  <c r="Q682" i="2"/>
  <c r="R682" i="2"/>
  <c r="S682" i="2"/>
  <c r="T682" i="2"/>
  <c r="B683" i="2"/>
  <c r="C683" i="2"/>
  <c r="E683" i="2"/>
  <c r="F683" i="2"/>
  <c r="G683" i="2"/>
  <c r="H683" i="2"/>
  <c r="J683" i="2"/>
  <c r="K683" i="2"/>
  <c r="L683" i="2"/>
  <c r="M683" i="2"/>
  <c r="N683" i="2"/>
  <c r="O683" i="2"/>
  <c r="P683" i="2"/>
  <c r="Q683" i="2"/>
  <c r="R683" i="2"/>
  <c r="S683" i="2"/>
  <c r="T683" i="2"/>
  <c r="B684" i="2"/>
  <c r="C684" i="2"/>
  <c r="E684" i="2"/>
  <c r="F684" i="2"/>
  <c r="G684" i="2"/>
  <c r="H684" i="2"/>
  <c r="J684" i="2"/>
  <c r="K684" i="2"/>
  <c r="L684" i="2"/>
  <c r="M684" i="2"/>
  <c r="N684" i="2"/>
  <c r="O684" i="2"/>
  <c r="P684" i="2"/>
  <c r="Q684" i="2"/>
  <c r="R684" i="2"/>
  <c r="S684" i="2"/>
  <c r="T684" i="2"/>
  <c r="B685" i="2"/>
  <c r="C685" i="2"/>
  <c r="E685" i="2"/>
  <c r="F685" i="2"/>
  <c r="G685" i="2"/>
  <c r="H685" i="2"/>
  <c r="J685" i="2"/>
  <c r="K685" i="2"/>
  <c r="L685" i="2"/>
  <c r="M685" i="2"/>
  <c r="N685" i="2"/>
  <c r="O685" i="2"/>
  <c r="P685" i="2"/>
  <c r="Q685" i="2"/>
  <c r="R685" i="2"/>
  <c r="S685" i="2"/>
  <c r="T685" i="2"/>
  <c r="B686" i="2"/>
  <c r="C686" i="2"/>
  <c r="E686" i="2"/>
  <c r="F686" i="2"/>
  <c r="G686" i="2"/>
  <c r="H686" i="2"/>
  <c r="J686" i="2"/>
  <c r="K686" i="2"/>
  <c r="L686" i="2"/>
  <c r="M686" i="2"/>
  <c r="N686" i="2"/>
  <c r="O686" i="2"/>
  <c r="P686" i="2"/>
  <c r="Q686" i="2"/>
  <c r="R686" i="2"/>
  <c r="S686" i="2"/>
  <c r="T686" i="2"/>
  <c r="B687" i="2"/>
  <c r="C687" i="2"/>
  <c r="E687" i="2"/>
  <c r="F687" i="2"/>
  <c r="G687" i="2"/>
  <c r="H687" i="2"/>
  <c r="J687" i="2"/>
  <c r="K687" i="2"/>
  <c r="L687" i="2"/>
  <c r="M687" i="2"/>
  <c r="N687" i="2"/>
  <c r="O687" i="2"/>
  <c r="P687" i="2"/>
  <c r="Q687" i="2"/>
  <c r="R687" i="2"/>
  <c r="S687" i="2"/>
  <c r="T687" i="2"/>
  <c r="B688" i="2"/>
  <c r="C688" i="2"/>
  <c r="E688" i="2"/>
  <c r="F688" i="2"/>
  <c r="G688" i="2"/>
  <c r="H688" i="2"/>
  <c r="J688" i="2"/>
  <c r="K688" i="2"/>
  <c r="L688" i="2"/>
  <c r="M688" i="2"/>
  <c r="N688" i="2"/>
  <c r="O688" i="2"/>
  <c r="P688" i="2"/>
  <c r="Q688" i="2"/>
  <c r="R688" i="2"/>
  <c r="S688" i="2"/>
  <c r="T688" i="2"/>
  <c r="B689" i="2"/>
  <c r="C689" i="2"/>
  <c r="E689" i="2"/>
  <c r="F689" i="2"/>
  <c r="G689" i="2"/>
  <c r="H689" i="2"/>
  <c r="J689" i="2"/>
  <c r="K689" i="2"/>
  <c r="L689" i="2"/>
  <c r="M689" i="2"/>
  <c r="N689" i="2"/>
  <c r="O689" i="2"/>
  <c r="P689" i="2"/>
  <c r="Q689" i="2"/>
  <c r="R689" i="2"/>
  <c r="S689" i="2"/>
  <c r="T689" i="2"/>
  <c r="B690" i="2"/>
  <c r="C690" i="2"/>
  <c r="E690" i="2"/>
  <c r="F690" i="2"/>
  <c r="G690" i="2"/>
  <c r="H690" i="2"/>
  <c r="J690" i="2"/>
  <c r="K690" i="2"/>
  <c r="L690" i="2"/>
  <c r="M690" i="2"/>
  <c r="N690" i="2"/>
  <c r="O690" i="2"/>
  <c r="P690" i="2"/>
  <c r="Q690" i="2"/>
  <c r="R690" i="2"/>
  <c r="S690" i="2"/>
  <c r="T690" i="2"/>
  <c r="B691" i="2"/>
  <c r="C691" i="2"/>
  <c r="E691" i="2"/>
  <c r="F691" i="2"/>
  <c r="G691" i="2"/>
  <c r="H691" i="2"/>
  <c r="J691" i="2"/>
  <c r="K691" i="2"/>
  <c r="L691" i="2"/>
  <c r="M691" i="2"/>
  <c r="N691" i="2"/>
  <c r="O691" i="2"/>
  <c r="P691" i="2"/>
  <c r="Q691" i="2"/>
  <c r="R691" i="2"/>
  <c r="S691" i="2"/>
  <c r="T691" i="2"/>
  <c r="B692" i="2"/>
  <c r="C692" i="2"/>
  <c r="E692" i="2"/>
  <c r="F692" i="2"/>
  <c r="G692" i="2"/>
  <c r="H692" i="2"/>
  <c r="J692" i="2"/>
  <c r="K692" i="2"/>
  <c r="L692" i="2"/>
  <c r="M692" i="2"/>
  <c r="N692" i="2"/>
  <c r="O692" i="2"/>
  <c r="P692" i="2"/>
  <c r="Q692" i="2"/>
  <c r="R692" i="2"/>
  <c r="S692" i="2"/>
  <c r="T692" i="2"/>
  <c r="B693" i="2"/>
  <c r="C693" i="2"/>
  <c r="E693" i="2"/>
  <c r="F693" i="2"/>
  <c r="G693" i="2"/>
  <c r="H693" i="2"/>
  <c r="J693" i="2"/>
  <c r="K693" i="2"/>
  <c r="L693" i="2"/>
  <c r="M693" i="2"/>
  <c r="N693" i="2"/>
  <c r="O693" i="2"/>
  <c r="P693" i="2"/>
  <c r="Q693" i="2"/>
  <c r="R693" i="2"/>
  <c r="S693" i="2"/>
  <c r="T693" i="2"/>
  <c r="B694" i="2"/>
  <c r="C694" i="2"/>
  <c r="E694" i="2"/>
  <c r="F694" i="2"/>
  <c r="G694" i="2"/>
  <c r="H694" i="2"/>
  <c r="J694" i="2"/>
  <c r="K694" i="2"/>
  <c r="L694" i="2"/>
  <c r="M694" i="2"/>
  <c r="N694" i="2"/>
  <c r="O694" i="2"/>
  <c r="P694" i="2"/>
  <c r="Q694" i="2"/>
  <c r="R694" i="2"/>
  <c r="S694" i="2"/>
  <c r="T694" i="2"/>
  <c r="B695" i="2"/>
  <c r="C695" i="2"/>
  <c r="E695" i="2"/>
  <c r="F695" i="2"/>
  <c r="G695" i="2"/>
  <c r="H695" i="2"/>
  <c r="J695" i="2"/>
  <c r="K695" i="2"/>
  <c r="L695" i="2"/>
  <c r="M695" i="2"/>
  <c r="N695" i="2"/>
  <c r="O695" i="2"/>
  <c r="P695" i="2"/>
  <c r="Q695" i="2"/>
  <c r="R695" i="2"/>
  <c r="S695" i="2"/>
  <c r="T695" i="2"/>
  <c r="B696" i="2"/>
  <c r="C696" i="2"/>
  <c r="E696" i="2"/>
  <c r="F696" i="2"/>
  <c r="G696" i="2"/>
  <c r="H696" i="2"/>
  <c r="J696" i="2"/>
  <c r="K696" i="2"/>
  <c r="L696" i="2"/>
  <c r="M696" i="2"/>
  <c r="N696" i="2"/>
  <c r="O696" i="2"/>
  <c r="P696" i="2"/>
  <c r="Q696" i="2"/>
  <c r="R696" i="2"/>
  <c r="S696" i="2"/>
  <c r="T696" i="2"/>
  <c r="B697" i="2"/>
  <c r="C697" i="2"/>
  <c r="E697" i="2"/>
  <c r="F697" i="2"/>
  <c r="G697" i="2"/>
  <c r="H697" i="2"/>
  <c r="J697" i="2"/>
  <c r="K697" i="2"/>
  <c r="L697" i="2"/>
  <c r="M697" i="2"/>
  <c r="N697" i="2"/>
  <c r="O697" i="2"/>
  <c r="P697" i="2"/>
  <c r="Q697" i="2"/>
  <c r="R697" i="2"/>
  <c r="S697" i="2"/>
  <c r="T697" i="2"/>
  <c r="B698" i="2"/>
  <c r="C698" i="2"/>
  <c r="E698" i="2"/>
  <c r="F698" i="2"/>
  <c r="G698" i="2"/>
  <c r="H698" i="2"/>
  <c r="J698" i="2"/>
  <c r="K698" i="2"/>
  <c r="L698" i="2"/>
  <c r="M698" i="2"/>
  <c r="N698" i="2"/>
  <c r="O698" i="2"/>
  <c r="P698" i="2"/>
  <c r="Q698" i="2"/>
  <c r="R698" i="2"/>
  <c r="S698" i="2"/>
  <c r="T698" i="2"/>
  <c r="B699" i="2"/>
  <c r="C699" i="2"/>
  <c r="E699" i="2"/>
  <c r="F699" i="2"/>
  <c r="G699" i="2"/>
  <c r="H699" i="2"/>
  <c r="J699" i="2"/>
  <c r="K699" i="2"/>
  <c r="L699" i="2"/>
  <c r="M699" i="2"/>
  <c r="N699" i="2"/>
  <c r="O699" i="2"/>
  <c r="P699" i="2"/>
  <c r="Q699" i="2"/>
  <c r="R699" i="2"/>
  <c r="S699" i="2"/>
  <c r="T699" i="2"/>
  <c r="B700" i="2"/>
  <c r="C700" i="2"/>
  <c r="E700" i="2"/>
  <c r="F700" i="2"/>
  <c r="G700" i="2"/>
  <c r="H700" i="2"/>
  <c r="J700" i="2"/>
  <c r="K700" i="2"/>
  <c r="L700" i="2"/>
  <c r="M700" i="2"/>
  <c r="N700" i="2"/>
  <c r="O700" i="2"/>
  <c r="P700" i="2"/>
  <c r="Q700" i="2"/>
  <c r="R700" i="2"/>
  <c r="S700" i="2"/>
  <c r="T700" i="2"/>
  <c r="B701" i="2"/>
  <c r="C701" i="2"/>
  <c r="E701" i="2"/>
  <c r="F701" i="2"/>
  <c r="G701" i="2"/>
  <c r="H701" i="2"/>
  <c r="J701" i="2"/>
  <c r="K701" i="2"/>
  <c r="L701" i="2"/>
  <c r="M701" i="2"/>
  <c r="N701" i="2"/>
  <c r="O701" i="2"/>
  <c r="P701" i="2"/>
  <c r="Q701" i="2"/>
  <c r="R701" i="2"/>
  <c r="S701" i="2"/>
  <c r="T701" i="2"/>
  <c r="B702" i="2"/>
  <c r="C702" i="2"/>
  <c r="E702" i="2"/>
  <c r="F702" i="2"/>
  <c r="G702" i="2"/>
  <c r="H702" i="2"/>
  <c r="J702" i="2"/>
  <c r="K702" i="2"/>
  <c r="L702" i="2"/>
  <c r="M702" i="2"/>
  <c r="N702" i="2"/>
  <c r="O702" i="2"/>
  <c r="P702" i="2"/>
  <c r="Q702" i="2"/>
  <c r="R702" i="2"/>
  <c r="S702" i="2"/>
  <c r="T702" i="2"/>
  <c r="B703" i="2"/>
  <c r="C703" i="2"/>
  <c r="E703" i="2"/>
  <c r="F703" i="2"/>
  <c r="G703" i="2"/>
  <c r="H703" i="2"/>
  <c r="J703" i="2"/>
  <c r="K703" i="2"/>
  <c r="L703" i="2"/>
  <c r="M703" i="2"/>
  <c r="N703" i="2"/>
  <c r="O703" i="2"/>
  <c r="P703" i="2"/>
  <c r="Q703" i="2"/>
  <c r="R703" i="2"/>
  <c r="S703" i="2"/>
  <c r="T703" i="2"/>
  <c r="B704" i="2"/>
  <c r="C704" i="2"/>
  <c r="E704" i="2"/>
  <c r="F704" i="2"/>
  <c r="G704" i="2"/>
  <c r="H704" i="2"/>
  <c r="J704" i="2"/>
  <c r="K704" i="2"/>
  <c r="L704" i="2"/>
  <c r="M704" i="2"/>
  <c r="N704" i="2"/>
  <c r="O704" i="2"/>
  <c r="P704" i="2"/>
  <c r="Q704" i="2"/>
  <c r="R704" i="2"/>
  <c r="S704" i="2"/>
  <c r="T704" i="2"/>
  <c r="B705" i="2"/>
  <c r="C705" i="2"/>
  <c r="E705" i="2"/>
  <c r="F705" i="2"/>
  <c r="G705" i="2"/>
  <c r="H705" i="2"/>
  <c r="J705" i="2"/>
  <c r="K705" i="2"/>
  <c r="L705" i="2"/>
  <c r="M705" i="2"/>
  <c r="N705" i="2"/>
  <c r="O705" i="2"/>
  <c r="P705" i="2"/>
  <c r="Q705" i="2"/>
  <c r="R705" i="2"/>
  <c r="S705" i="2"/>
  <c r="T705" i="2"/>
  <c r="B706" i="2"/>
  <c r="C706" i="2"/>
  <c r="E706" i="2"/>
  <c r="F706" i="2"/>
  <c r="G706" i="2"/>
  <c r="H706" i="2"/>
  <c r="J706" i="2"/>
  <c r="K706" i="2"/>
  <c r="L706" i="2"/>
  <c r="M706" i="2"/>
  <c r="N706" i="2"/>
  <c r="O706" i="2"/>
  <c r="P706" i="2"/>
  <c r="Q706" i="2"/>
  <c r="R706" i="2"/>
  <c r="S706" i="2"/>
  <c r="T706" i="2"/>
  <c r="B707" i="2"/>
  <c r="C707" i="2"/>
  <c r="E707" i="2"/>
  <c r="F707" i="2"/>
  <c r="G707" i="2"/>
  <c r="H707" i="2"/>
  <c r="J707" i="2"/>
  <c r="K707" i="2"/>
  <c r="L707" i="2"/>
  <c r="M707" i="2"/>
  <c r="N707" i="2"/>
  <c r="O707" i="2"/>
  <c r="P707" i="2"/>
  <c r="Q707" i="2"/>
  <c r="R707" i="2"/>
  <c r="S707" i="2"/>
  <c r="T707" i="2"/>
  <c r="B708" i="2"/>
  <c r="C708" i="2"/>
  <c r="E708" i="2"/>
  <c r="F708" i="2"/>
  <c r="G708" i="2"/>
  <c r="H708" i="2"/>
  <c r="J708" i="2"/>
  <c r="K708" i="2"/>
  <c r="L708" i="2"/>
  <c r="M708" i="2"/>
  <c r="N708" i="2"/>
  <c r="O708" i="2"/>
  <c r="P708" i="2"/>
  <c r="Q708" i="2"/>
  <c r="R708" i="2"/>
  <c r="S708" i="2"/>
  <c r="T708" i="2"/>
  <c r="B709" i="2"/>
  <c r="C709" i="2"/>
  <c r="E709" i="2"/>
  <c r="F709" i="2"/>
  <c r="G709" i="2"/>
  <c r="H709" i="2"/>
  <c r="J709" i="2"/>
  <c r="K709" i="2"/>
  <c r="L709" i="2"/>
  <c r="M709" i="2"/>
  <c r="N709" i="2"/>
  <c r="O709" i="2"/>
  <c r="P709" i="2"/>
  <c r="Q709" i="2"/>
  <c r="R709" i="2"/>
  <c r="S709" i="2"/>
  <c r="T709" i="2"/>
  <c r="B710" i="2"/>
  <c r="C710" i="2"/>
  <c r="E710" i="2"/>
  <c r="F710" i="2"/>
  <c r="G710" i="2"/>
  <c r="H710" i="2"/>
  <c r="J710" i="2"/>
  <c r="K710" i="2"/>
  <c r="L710" i="2"/>
  <c r="M710" i="2"/>
  <c r="N710" i="2"/>
  <c r="O710" i="2"/>
  <c r="P710" i="2"/>
  <c r="Q710" i="2"/>
  <c r="R710" i="2"/>
  <c r="S710" i="2"/>
  <c r="T710" i="2"/>
  <c r="B711" i="2"/>
  <c r="C711" i="2"/>
  <c r="E711" i="2"/>
  <c r="F711" i="2"/>
  <c r="G711" i="2"/>
  <c r="H711" i="2"/>
  <c r="J711" i="2"/>
  <c r="K711" i="2"/>
  <c r="L711" i="2"/>
  <c r="M711" i="2"/>
  <c r="N711" i="2"/>
  <c r="O711" i="2"/>
  <c r="P711" i="2"/>
  <c r="Q711" i="2"/>
  <c r="R711" i="2"/>
  <c r="S711" i="2"/>
  <c r="T711" i="2"/>
  <c r="B712" i="2"/>
  <c r="C712" i="2"/>
  <c r="E712" i="2"/>
  <c r="F712" i="2"/>
  <c r="G712" i="2"/>
  <c r="H712" i="2"/>
  <c r="J712" i="2"/>
  <c r="K712" i="2"/>
  <c r="L712" i="2"/>
  <c r="M712" i="2"/>
  <c r="N712" i="2"/>
  <c r="O712" i="2"/>
  <c r="P712" i="2"/>
  <c r="Q712" i="2"/>
  <c r="R712" i="2"/>
  <c r="S712" i="2"/>
  <c r="T712" i="2"/>
  <c r="B713" i="2"/>
  <c r="C713" i="2"/>
  <c r="E713" i="2"/>
  <c r="F713" i="2"/>
  <c r="G713" i="2"/>
  <c r="H713" i="2"/>
  <c r="J713" i="2"/>
  <c r="K713" i="2"/>
  <c r="L713" i="2"/>
  <c r="M713" i="2"/>
  <c r="N713" i="2"/>
  <c r="O713" i="2"/>
  <c r="P713" i="2"/>
  <c r="Q713" i="2"/>
  <c r="R713" i="2"/>
  <c r="S713" i="2"/>
  <c r="T713" i="2"/>
  <c r="B714" i="2"/>
  <c r="C714" i="2"/>
  <c r="E714" i="2"/>
  <c r="F714" i="2"/>
  <c r="G714" i="2"/>
  <c r="H714" i="2"/>
  <c r="J714" i="2"/>
  <c r="K714" i="2"/>
  <c r="L714" i="2"/>
  <c r="M714" i="2"/>
  <c r="N714" i="2"/>
  <c r="O714" i="2"/>
  <c r="P714" i="2"/>
  <c r="Q714" i="2"/>
  <c r="R714" i="2"/>
  <c r="S714" i="2"/>
  <c r="T714" i="2"/>
  <c r="B715" i="2"/>
  <c r="C715" i="2"/>
  <c r="E715" i="2"/>
  <c r="F715" i="2"/>
  <c r="G715" i="2"/>
  <c r="H715" i="2"/>
  <c r="J715" i="2"/>
  <c r="K715" i="2"/>
  <c r="L715" i="2"/>
  <c r="M715" i="2"/>
  <c r="N715" i="2"/>
  <c r="O715" i="2"/>
  <c r="P715" i="2"/>
  <c r="Q715" i="2"/>
  <c r="R715" i="2"/>
  <c r="S715" i="2"/>
  <c r="T715" i="2"/>
  <c r="B716" i="2"/>
  <c r="C716" i="2"/>
  <c r="E716" i="2"/>
  <c r="F716" i="2"/>
  <c r="G716" i="2"/>
  <c r="H716" i="2"/>
  <c r="J716" i="2"/>
  <c r="K716" i="2"/>
  <c r="L716" i="2"/>
  <c r="M716" i="2"/>
  <c r="N716" i="2"/>
  <c r="O716" i="2"/>
  <c r="P716" i="2"/>
  <c r="Q716" i="2"/>
  <c r="R716" i="2"/>
  <c r="S716" i="2"/>
  <c r="T716" i="2"/>
  <c r="B717" i="2"/>
  <c r="C717" i="2"/>
  <c r="E717" i="2"/>
  <c r="F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T717" i="2"/>
  <c r="B718" i="2"/>
  <c r="C718" i="2"/>
  <c r="E718" i="2"/>
  <c r="F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S718" i="2"/>
  <c r="T718" i="2"/>
  <c r="B719" i="2"/>
  <c r="C719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T719" i="2"/>
  <c r="B720" i="2"/>
  <c r="C720" i="2"/>
  <c r="E720" i="2"/>
  <c r="F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T720" i="2"/>
  <c r="B721" i="2"/>
  <c r="C721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B722" i="2"/>
  <c r="C722" i="2"/>
  <c r="E722" i="2"/>
  <c r="F722" i="2"/>
  <c r="G722" i="2"/>
  <c r="H722" i="2"/>
  <c r="I722" i="2"/>
  <c r="J722" i="2"/>
  <c r="K722" i="2"/>
  <c r="L722" i="2"/>
  <c r="M722" i="2"/>
  <c r="N722" i="2"/>
  <c r="O722" i="2"/>
  <c r="P722" i="2"/>
  <c r="Q722" i="2"/>
  <c r="R722" i="2"/>
  <c r="S722" i="2"/>
  <c r="T722" i="2"/>
  <c r="B723" i="2"/>
  <c r="C723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B724" i="2"/>
  <c r="C724" i="2"/>
  <c r="E724" i="2"/>
  <c r="F724" i="2"/>
  <c r="G724" i="2"/>
  <c r="H724" i="2"/>
  <c r="I724" i="2"/>
  <c r="J724" i="2"/>
  <c r="K724" i="2"/>
  <c r="L724" i="2"/>
  <c r="M724" i="2"/>
  <c r="N724" i="2"/>
  <c r="O724" i="2"/>
  <c r="P724" i="2"/>
  <c r="Q724" i="2"/>
  <c r="R724" i="2"/>
  <c r="S724" i="2"/>
  <c r="T724" i="2"/>
  <c r="B725" i="2"/>
  <c r="C725" i="2"/>
  <c r="E725" i="2"/>
  <c r="F725" i="2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B726" i="2"/>
  <c r="C726" i="2"/>
  <c r="E726" i="2"/>
  <c r="F726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B727" i="2"/>
  <c r="C727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B728" i="2"/>
  <c r="C728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B729" i="2"/>
  <c r="C729" i="2"/>
  <c r="E729" i="2"/>
  <c r="F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S729" i="2"/>
  <c r="T729" i="2"/>
  <c r="B730" i="2"/>
  <c r="C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B731" i="2"/>
  <c r="C731" i="2"/>
  <c r="E731" i="2"/>
  <c r="F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T731" i="2"/>
  <c r="B732" i="2"/>
  <c r="C732" i="2"/>
  <c r="E732" i="2"/>
  <c r="F732" i="2"/>
  <c r="G732" i="2"/>
  <c r="H732" i="2"/>
  <c r="I732" i="2"/>
  <c r="J732" i="2"/>
  <c r="K732" i="2"/>
  <c r="L732" i="2"/>
  <c r="M732" i="2"/>
  <c r="N732" i="2"/>
  <c r="O732" i="2"/>
  <c r="P732" i="2"/>
  <c r="Q732" i="2"/>
  <c r="R732" i="2"/>
  <c r="S732" i="2"/>
  <c r="T732" i="2"/>
  <c r="B733" i="2"/>
  <c r="C733" i="2"/>
  <c r="E733" i="2"/>
  <c r="F733" i="2"/>
  <c r="G733" i="2"/>
  <c r="H733" i="2"/>
  <c r="I733" i="2"/>
  <c r="J733" i="2"/>
  <c r="K733" i="2"/>
  <c r="L733" i="2"/>
  <c r="M733" i="2"/>
  <c r="N733" i="2"/>
  <c r="O733" i="2"/>
  <c r="P733" i="2"/>
  <c r="Q733" i="2"/>
  <c r="R733" i="2"/>
  <c r="S733" i="2"/>
  <c r="T733" i="2"/>
  <c r="B734" i="2"/>
  <c r="C734" i="2"/>
  <c r="E734" i="2"/>
  <c r="F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T734" i="2"/>
  <c r="B735" i="2"/>
  <c r="C735" i="2"/>
  <c r="E735" i="2"/>
  <c r="F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T735" i="2"/>
  <c r="B736" i="2"/>
  <c r="C736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T736" i="2"/>
  <c r="B737" i="2"/>
  <c r="C737" i="2"/>
  <c r="E737" i="2"/>
  <c r="F737" i="2"/>
  <c r="G737" i="2"/>
  <c r="H737" i="2"/>
  <c r="I737" i="2"/>
  <c r="J737" i="2"/>
  <c r="K737" i="2"/>
  <c r="L737" i="2"/>
  <c r="M737" i="2"/>
  <c r="N737" i="2"/>
  <c r="O737" i="2"/>
  <c r="P737" i="2"/>
  <c r="Q737" i="2"/>
  <c r="R737" i="2"/>
  <c r="S737" i="2"/>
  <c r="T737" i="2"/>
  <c r="B738" i="2"/>
  <c r="C738" i="2"/>
  <c r="E738" i="2"/>
  <c r="F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T738" i="2"/>
  <c r="B739" i="2"/>
  <c r="C739" i="2"/>
  <c r="E739" i="2"/>
  <c r="F739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S739" i="2"/>
  <c r="T739" i="2"/>
  <c r="B740" i="2"/>
  <c r="C740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B741" i="2"/>
  <c r="C741" i="2"/>
  <c r="E741" i="2"/>
  <c r="F741" i="2"/>
  <c r="G741" i="2"/>
  <c r="H741" i="2"/>
  <c r="I741" i="2"/>
  <c r="J741" i="2"/>
  <c r="K741" i="2"/>
  <c r="L741" i="2"/>
  <c r="M741" i="2"/>
  <c r="N741" i="2"/>
  <c r="O741" i="2"/>
  <c r="P741" i="2"/>
  <c r="Q741" i="2"/>
  <c r="R741" i="2"/>
  <c r="S741" i="2"/>
  <c r="T741" i="2"/>
  <c r="B742" i="2"/>
  <c r="C742" i="2"/>
  <c r="E742" i="2"/>
  <c r="F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T742" i="2"/>
  <c r="B743" i="2"/>
  <c r="C743" i="2"/>
  <c r="E743" i="2"/>
  <c r="F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T743" i="2"/>
  <c r="B744" i="2"/>
  <c r="C744" i="2"/>
  <c r="E744" i="2"/>
  <c r="F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S744" i="2"/>
  <c r="T744" i="2"/>
  <c r="B745" i="2"/>
  <c r="C745" i="2"/>
  <c r="E745" i="2"/>
  <c r="F745" i="2"/>
  <c r="G745" i="2"/>
  <c r="H745" i="2"/>
  <c r="I745" i="2"/>
  <c r="J745" i="2"/>
  <c r="K745" i="2"/>
  <c r="L745" i="2"/>
  <c r="M745" i="2"/>
  <c r="N745" i="2"/>
  <c r="O745" i="2"/>
  <c r="P745" i="2"/>
  <c r="Q745" i="2"/>
  <c r="R745" i="2"/>
  <c r="S745" i="2"/>
  <c r="T745" i="2"/>
  <c r="B746" i="2"/>
  <c r="C746" i="2"/>
  <c r="E746" i="2"/>
  <c r="F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T746" i="2"/>
  <c r="B747" i="2"/>
  <c r="C747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B748" i="2"/>
  <c r="C748" i="2"/>
  <c r="E748" i="2"/>
  <c r="F748" i="2"/>
  <c r="G748" i="2"/>
  <c r="H748" i="2"/>
  <c r="I748" i="2"/>
  <c r="J748" i="2"/>
  <c r="K748" i="2"/>
  <c r="L748" i="2"/>
  <c r="M748" i="2"/>
  <c r="N748" i="2"/>
  <c r="O748" i="2"/>
  <c r="P748" i="2"/>
  <c r="Q748" i="2"/>
  <c r="R748" i="2"/>
  <c r="S748" i="2"/>
  <c r="T748" i="2"/>
  <c r="B749" i="2"/>
  <c r="C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B750" i="2"/>
  <c r="C750" i="2"/>
  <c r="E750" i="2"/>
  <c r="F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S750" i="2"/>
  <c r="T750" i="2"/>
  <c r="B751" i="2"/>
  <c r="C751" i="2"/>
  <c r="E751" i="2"/>
  <c r="F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T751" i="2"/>
  <c r="B752" i="2"/>
  <c r="C752" i="2"/>
  <c r="E752" i="2"/>
  <c r="F752" i="2"/>
  <c r="G752" i="2"/>
  <c r="H752" i="2"/>
  <c r="I752" i="2"/>
  <c r="J752" i="2"/>
  <c r="K752" i="2"/>
  <c r="L752" i="2"/>
  <c r="M752" i="2"/>
  <c r="N752" i="2"/>
  <c r="O752" i="2"/>
  <c r="P752" i="2"/>
  <c r="Q752" i="2"/>
  <c r="R752" i="2"/>
  <c r="S752" i="2"/>
  <c r="T752" i="2"/>
  <c r="B753" i="2"/>
  <c r="C753" i="2"/>
  <c r="E753" i="2"/>
  <c r="F753" i="2"/>
  <c r="G753" i="2"/>
  <c r="H753" i="2"/>
  <c r="I753" i="2"/>
  <c r="J753" i="2"/>
  <c r="K753" i="2"/>
  <c r="L753" i="2"/>
  <c r="M753" i="2"/>
  <c r="N753" i="2"/>
  <c r="O753" i="2"/>
  <c r="P753" i="2"/>
  <c r="Q753" i="2"/>
  <c r="R753" i="2"/>
  <c r="S753" i="2"/>
  <c r="T753" i="2"/>
  <c r="B754" i="2"/>
  <c r="C754" i="2"/>
  <c r="E754" i="2"/>
  <c r="F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S754" i="2"/>
  <c r="T754" i="2"/>
  <c r="B755" i="2"/>
  <c r="C755" i="2"/>
  <c r="E755" i="2"/>
  <c r="F755" i="2"/>
  <c r="G755" i="2"/>
  <c r="H755" i="2"/>
  <c r="I755" i="2"/>
  <c r="J755" i="2"/>
  <c r="K755" i="2"/>
  <c r="L755" i="2"/>
  <c r="M755" i="2"/>
  <c r="N755" i="2"/>
  <c r="O755" i="2"/>
  <c r="P755" i="2"/>
  <c r="Q755" i="2"/>
  <c r="R755" i="2"/>
  <c r="S755" i="2"/>
  <c r="T755" i="2"/>
  <c r="B756" i="2"/>
  <c r="C756" i="2"/>
  <c r="E756" i="2"/>
  <c r="F756" i="2"/>
  <c r="G756" i="2"/>
  <c r="H756" i="2"/>
  <c r="I756" i="2"/>
  <c r="J756" i="2"/>
  <c r="K756" i="2"/>
  <c r="L756" i="2"/>
  <c r="M756" i="2"/>
  <c r="N756" i="2"/>
  <c r="O756" i="2"/>
  <c r="P756" i="2"/>
  <c r="Q756" i="2"/>
  <c r="R756" i="2"/>
  <c r="S756" i="2"/>
  <c r="T756" i="2"/>
  <c r="B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B758" i="2"/>
  <c r="C758" i="2"/>
  <c r="E758" i="2"/>
  <c r="F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S758" i="2"/>
  <c r="T758" i="2"/>
  <c r="B759" i="2"/>
  <c r="C759" i="2"/>
  <c r="E759" i="2"/>
  <c r="F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T759" i="2"/>
  <c r="B760" i="2"/>
  <c r="C760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B761" i="2"/>
  <c r="C761" i="2"/>
  <c r="E761" i="2"/>
  <c r="F761" i="2"/>
  <c r="G761" i="2"/>
  <c r="H761" i="2"/>
  <c r="I761" i="2"/>
  <c r="J761" i="2"/>
  <c r="K761" i="2"/>
  <c r="L761" i="2"/>
  <c r="M761" i="2"/>
  <c r="N761" i="2"/>
  <c r="O761" i="2"/>
  <c r="P761" i="2"/>
  <c r="Q761" i="2"/>
  <c r="R761" i="2"/>
  <c r="S761" i="2"/>
  <c r="T761" i="2"/>
  <c r="B762" i="2"/>
  <c r="C762" i="2"/>
  <c r="E762" i="2"/>
  <c r="F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S762" i="2"/>
  <c r="T762" i="2"/>
  <c r="B763" i="2"/>
  <c r="C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T763" i="2"/>
  <c r="B764" i="2"/>
  <c r="C764" i="2"/>
  <c r="E764" i="2"/>
  <c r="F764" i="2"/>
  <c r="G764" i="2"/>
  <c r="H764" i="2"/>
  <c r="I764" i="2"/>
  <c r="J764" i="2"/>
  <c r="K764" i="2"/>
  <c r="L764" i="2"/>
  <c r="M764" i="2"/>
  <c r="N764" i="2"/>
  <c r="O764" i="2"/>
  <c r="P764" i="2"/>
  <c r="Q764" i="2"/>
  <c r="R764" i="2"/>
  <c r="S764" i="2"/>
  <c r="T764" i="2"/>
  <c r="B765" i="2"/>
  <c r="C765" i="2"/>
  <c r="E765" i="2"/>
  <c r="F765" i="2"/>
  <c r="G765" i="2"/>
  <c r="H765" i="2"/>
  <c r="I765" i="2"/>
  <c r="J765" i="2"/>
  <c r="K765" i="2"/>
  <c r="L765" i="2"/>
  <c r="M765" i="2"/>
  <c r="N765" i="2"/>
  <c r="O765" i="2"/>
  <c r="P765" i="2"/>
  <c r="Q765" i="2"/>
  <c r="R765" i="2"/>
  <c r="S765" i="2"/>
  <c r="T765" i="2"/>
  <c r="B766" i="2"/>
  <c r="C766" i="2"/>
  <c r="E766" i="2"/>
  <c r="F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T766" i="2"/>
  <c r="B767" i="2"/>
  <c r="C767" i="2"/>
  <c r="E767" i="2"/>
  <c r="F767" i="2"/>
  <c r="G767" i="2"/>
  <c r="H767" i="2"/>
  <c r="I767" i="2"/>
  <c r="J767" i="2"/>
  <c r="K767" i="2"/>
  <c r="L767" i="2"/>
  <c r="M767" i="2"/>
  <c r="N767" i="2"/>
  <c r="O767" i="2"/>
  <c r="P767" i="2"/>
  <c r="Q767" i="2"/>
  <c r="R767" i="2"/>
  <c r="S767" i="2"/>
  <c r="T767" i="2"/>
  <c r="B768" i="2"/>
  <c r="C768" i="2"/>
  <c r="E768" i="2"/>
  <c r="F768" i="2"/>
  <c r="G768" i="2"/>
  <c r="H768" i="2"/>
  <c r="I768" i="2"/>
  <c r="J768" i="2"/>
  <c r="K768" i="2"/>
  <c r="L768" i="2"/>
  <c r="M768" i="2"/>
  <c r="N768" i="2"/>
  <c r="O768" i="2"/>
  <c r="P768" i="2"/>
  <c r="Q768" i="2"/>
  <c r="R768" i="2"/>
  <c r="S768" i="2"/>
  <c r="T768" i="2"/>
  <c r="B769" i="2"/>
  <c r="C769" i="2"/>
  <c r="E769" i="2"/>
  <c r="F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T769" i="2"/>
  <c r="B770" i="2"/>
  <c r="C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R770" i="2"/>
  <c r="S770" i="2"/>
  <c r="T770" i="2"/>
  <c r="B771" i="2"/>
  <c r="C771" i="2"/>
  <c r="E771" i="2"/>
  <c r="F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S771" i="2"/>
  <c r="T771" i="2"/>
  <c r="B772" i="2"/>
  <c r="C772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B773" i="2"/>
  <c r="C773" i="2"/>
  <c r="E773" i="2"/>
  <c r="F773" i="2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T773" i="2"/>
  <c r="B774" i="2"/>
  <c r="C774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B775" i="2"/>
  <c r="C775" i="2"/>
  <c r="E775" i="2"/>
  <c r="F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T775" i="2"/>
  <c r="B776" i="2"/>
  <c r="C776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B777" i="2"/>
  <c r="C777" i="2"/>
  <c r="E777" i="2"/>
  <c r="F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T777" i="2"/>
  <c r="B778" i="2"/>
  <c r="C778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B779" i="2"/>
  <c r="C779" i="2"/>
  <c r="E779" i="2"/>
  <c r="F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T779" i="2"/>
  <c r="B780" i="2"/>
  <c r="C780" i="2"/>
  <c r="E780" i="2"/>
  <c r="F780" i="2"/>
  <c r="G780" i="2"/>
  <c r="H780" i="2"/>
  <c r="I780" i="2"/>
  <c r="J780" i="2"/>
  <c r="K780" i="2"/>
  <c r="L780" i="2"/>
  <c r="M780" i="2"/>
  <c r="N780" i="2"/>
  <c r="O780" i="2"/>
  <c r="P780" i="2"/>
  <c r="Q780" i="2"/>
  <c r="R780" i="2"/>
  <c r="S780" i="2"/>
  <c r="T780" i="2"/>
  <c r="B781" i="2"/>
  <c r="C781" i="2"/>
  <c r="E781" i="2"/>
  <c r="F781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T781" i="2"/>
  <c r="B782" i="2"/>
  <c r="C782" i="2"/>
  <c r="E782" i="2"/>
  <c r="F782" i="2"/>
  <c r="G782" i="2"/>
  <c r="H782" i="2"/>
  <c r="I782" i="2"/>
  <c r="J782" i="2"/>
  <c r="K782" i="2"/>
  <c r="L782" i="2"/>
  <c r="M782" i="2"/>
  <c r="N782" i="2"/>
  <c r="O782" i="2"/>
  <c r="P782" i="2"/>
  <c r="Q782" i="2"/>
  <c r="R782" i="2"/>
  <c r="S782" i="2"/>
  <c r="T782" i="2"/>
  <c r="B783" i="2"/>
  <c r="C783" i="2"/>
  <c r="E783" i="2"/>
  <c r="F783" i="2"/>
  <c r="G783" i="2"/>
  <c r="H783" i="2"/>
  <c r="I783" i="2"/>
  <c r="J783" i="2"/>
  <c r="K783" i="2"/>
  <c r="L783" i="2"/>
  <c r="M783" i="2"/>
  <c r="N783" i="2"/>
  <c r="O783" i="2"/>
  <c r="P783" i="2"/>
  <c r="Q783" i="2"/>
  <c r="R783" i="2"/>
  <c r="S783" i="2"/>
  <c r="T783" i="2"/>
  <c r="B784" i="2"/>
  <c r="C784" i="2"/>
  <c r="E784" i="2"/>
  <c r="F784" i="2"/>
  <c r="G784" i="2"/>
  <c r="H784" i="2"/>
  <c r="I784" i="2"/>
  <c r="J784" i="2"/>
  <c r="K784" i="2"/>
  <c r="L784" i="2"/>
  <c r="M784" i="2"/>
  <c r="N784" i="2"/>
  <c r="O784" i="2"/>
  <c r="P784" i="2"/>
  <c r="Q784" i="2"/>
  <c r="R784" i="2"/>
  <c r="S784" i="2"/>
  <c r="T784" i="2"/>
  <c r="B785" i="2"/>
  <c r="C785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B786" i="2"/>
  <c r="C786" i="2"/>
  <c r="E786" i="2"/>
  <c r="F786" i="2"/>
  <c r="G786" i="2"/>
  <c r="H786" i="2"/>
  <c r="I786" i="2"/>
  <c r="J786" i="2"/>
  <c r="K786" i="2"/>
  <c r="L786" i="2"/>
  <c r="M786" i="2"/>
  <c r="N786" i="2"/>
  <c r="O786" i="2"/>
  <c r="P786" i="2"/>
  <c r="Q786" i="2"/>
  <c r="R786" i="2"/>
  <c r="S786" i="2"/>
  <c r="T786" i="2"/>
  <c r="B787" i="2"/>
  <c r="C787" i="2"/>
  <c r="E787" i="2"/>
  <c r="F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T787" i="2"/>
  <c r="B788" i="2"/>
  <c r="C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R788" i="2"/>
  <c r="S788" i="2"/>
  <c r="T788" i="2"/>
  <c r="B789" i="2"/>
  <c r="C789" i="2"/>
  <c r="E789" i="2"/>
  <c r="F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T789" i="2"/>
  <c r="B790" i="2"/>
  <c r="C790" i="2"/>
  <c r="E790" i="2"/>
  <c r="F790" i="2"/>
  <c r="G790" i="2"/>
  <c r="H790" i="2"/>
  <c r="I790" i="2"/>
  <c r="J790" i="2"/>
  <c r="K790" i="2"/>
  <c r="L790" i="2"/>
  <c r="M790" i="2"/>
  <c r="N790" i="2"/>
  <c r="O790" i="2"/>
  <c r="P790" i="2"/>
  <c r="Q790" i="2"/>
  <c r="R790" i="2"/>
  <c r="S790" i="2"/>
  <c r="T790" i="2"/>
  <c r="B791" i="2"/>
  <c r="C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T791" i="2"/>
  <c r="B792" i="2"/>
  <c r="C792" i="2"/>
  <c r="E792" i="2"/>
  <c r="F792" i="2"/>
  <c r="G792" i="2"/>
  <c r="H792" i="2"/>
  <c r="I792" i="2"/>
  <c r="J792" i="2"/>
  <c r="K792" i="2"/>
  <c r="L792" i="2"/>
  <c r="M792" i="2"/>
  <c r="N792" i="2"/>
  <c r="O792" i="2"/>
  <c r="P792" i="2"/>
  <c r="Q792" i="2"/>
  <c r="R792" i="2"/>
  <c r="S792" i="2"/>
  <c r="T792" i="2"/>
  <c r="B793" i="2"/>
  <c r="C793" i="2"/>
  <c r="E793" i="2"/>
  <c r="F793" i="2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T793" i="2"/>
  <c r="B794" i="2"/>
  <c r="C794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B795" i="2"/>
  <c r="C795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B796" i="2"/>
  <c r="C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R796" i="2"/>
  <c r="S796" i="2"/>
  <c r="T796" i="2"/>
  <c r="B797" i="2"/>
  <c r="C797" i="2"/>
  <c r="E797" i="2"/>
  <c r="F797" i="2"/>
  <c r="G797" i="2"/>
  <c r="H797" i="2"/>
  <c r="I797" i="2"/>
  <c r="J797" i="2"/>
  <c r="K797" i="2"/>
  <c r="L797" i="2"/>
  <c r="M797" i="2"/>
  <c r="N797" i="2"/>
  <c r="O797" i="2"/>
  <c r="P797" i="2"/>
  <c r="Q797" i="2"/>
  <c r="R797" i="2"/>
  <c r="S797" i="2"/>
  <c r="T797" i="2"/>
  <c r="B798" i="2"/>
  <c r="C798" i="2"/>
  <c r="E798" i="2"/>
  <c r="F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T798" i="2"/>
  <c r="B799" i="2"/>
  <c r="C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T799" i="2"/>
  <c r="B800" i="2"/>
  <c r="C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T800" i="2"/>
  <c r="B801" i="2"/>
  <c r="C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T801" i="2"/>
  <c r="B802" i="2"/>
  <c r="C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T802" i="2"/>
  <c r="B803" i="2"/>
  <c r="C803" i="2"/>
  <c r="E803" i="2"/>
  <c r="F803" i="2"/>
  <c r="G803" i="2"/>
  <c r="H803" i="2"/>
  <c r="I803" i="2"/>
  <c r="J803" i="2"/>
  <c r="K803" i="2"/>
  <c r="L803" i="2"/>
  <c r="M803" i="2"/>
  <c r="N803" i="2"/>
  <c r="O803" i="2"/>
  <c r="P803" i="2"/>
  <c r="Q803" i="2"/>
  <c r="R803" i="2"/>
  <c r="S803" i="2"/>
  <c r="T803" i="2"/>
  <c r="B804" i="2"/>
  <c r="C804" i="2"/>
  <c r="E804" i="2"/>
  <c r="F804" i="2"/>
  <c r="G804" i="2"/>
  <c r="H804" i="2"/>
  <c r="I804" i="2"/>
  <c r="J804" i="2"/>
  <c r="K804" i="2"/>
  <c r="L804" i="2"/>
  <c r="M804" i="2"/>
  <c r="N804" i="2"/>
  <c r="O804" i="2"/>
  <c r="P804" i="2"/>
  <c r="Q804" i="2"/>
  <c r="R804" i="2"/>
  <c r="S804" i="2"/>
  <c r="T804" i="2"/>
  <c r="B805" i="2"/>
  <c r="C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T805" i="2"/>
  <c r="B806" i="2"/>
  <c r="C806" i="2"/>
  <c r="E806" i="2"/>
  <c r="F806" i="2"/>
  <c r="G806" i="2"/>
  <c r="H806" i="2"/>
  <c r="I806" i="2"/>
  <c r="J806" i="2"/>
  <c r="K806" i="2"/>
  <c r="L806" i="2"/>
  <c r="M806" i="2"/>
  <c r="N806" i="2"/>
  <c r="O806" i="2"/>
  <c r="P806" i="2"/>
  <c r="Q806" i="2"/>
  <c r="R806" i="2"/>
  <c r="S806" i="2"/>
  <c r="T806" i="2"/>
  <c r="B807" i="2"/>
  <c r="C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T807" i="2"/>
  <c r="B808" i="2"/>
  <c r="C808" i="2"/>
  <c r="E808" i="2"/>
  <c r="F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T808" i="2"/>
  <c r="B809" i="2"/>
  <c r="C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T809" i="2"/>
  <c r="B810" i="2"/>
  <c r="C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B811" i="2"/>
  <c r="C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R811" i="2"/>
  <c r="S811" i="2"/>
  <c r="T811" i="2"/>
  <c r="B812" i="2"/>
  <c r="C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R812" i="2"/>
  <c r="S812" i="2"/>
  <c r="T812" i="2"/>
  <c r="B813" i="2"/>
  <c r="C813" i="2"/>
  <c r="E813" i="2"/>
  <c r="F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T813" i="2"/>
  <c r="B814" i="2"/>
  <c r="C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T814" i="2"/>
  <c r="B815" i="2"/>
  <c r="C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T815" i="2"/>
  <c r="B816" i="2"/>
  <c r="C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T816" i="2"/>
  <c r="B817" i="2"/>
  <c r="C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T817" i="2"/>
  <c r="B818" i="2"/>
  <c r="C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B819" i="2"/>
  <c r="C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T819" i="2"/>
  <c r="B820" i="2"/>
  <c r="C820" i="2"/>
  <c r="E820" i="2"/>
  <c r="F820" i="2"/>
  <c r="G820" i="2"/>
  <c r="H820" i="2"/>
  <c r="I820" i="2"/>
  <c r="J820" i="2"/>
  <c r="K820" i="2"/>
  <c r="L820" i="2"/>
  <c r="M820" i="2"/>
  <c r="N820" i="2"/>
  <c r="O820" i="2"/>
  <c r="P820" i="2"/>
  <c r="Q820" i="2"/>
  <c r="R820" i="2"/>
  <c r="S820" i="2"/>
  <c r="T820" i="2"/>
  <c r="B821" i="2"/>
  <c r="C821" i="2"/>
  <c r="E821" i="2"/>
  <c r="F821" i="2"/>
  <c r="G821" i="2"/>
  <c r="H821" i="2"/>
  <c r="I821" i="2"/>
  <c r="J821" i="2"/>
  <c r="K821" i="2"/>
  <c r="L821" i="2"/>
  <c r="M821" i="2"/>
  <c r="N821" i="2"/>
  <c r="O821" i="2"/>
  <c r="P821" i="2"/>
  <c r="Q821" i="2"/>
  <c r="R821" i="2"/>
  <c r="S821" i="2"/>
  <c r="T821" i="2"/>
  <c r="B822" i="2"/>
  <c r="C822" i="2"/>
  <c r="E822" i="2"/>
  <c r="F822" i="2"/>
  <c r="G822" i="2"/>
  <c r="H822" i="2"/>
  <c r="I822" i="2"/>
  <c r="J822" i="2"/>
  <c r="K822" i="2"/>
  <c r="L822" i="2"/>
  <c r="M822" i="2"/>
  <c r="N822" i="2"/>
  <c r="O822" i="2"/>
  <c r="P822" i="2"/>
  <c r="Q822" i="2"/>
  <c r="R822" i="2"/>
  <c r="S822" i="2"/>
  <c r="T822" i="2"/>
  <c r="B823" i="2"/>
  <c r="C823" i="2"/>
  <c r="E823" i="2"/>
  <c r="F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T823" i="2"/>
  <c r="B824" i="2"/>
  <c r="C824" i="2"/>
  <c r="E824" i="2"/>
  <c r="F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S824" i="2"/>
  <c r="T824" i="2"/>
  <c r="B825" i="2"/>
  <c r="C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T825" i="2"/>
  <c r="B826" i="2"/>
  <c r="C826" i="2"/>
  <c r="E826" i="2"/>
  <c r="F826" i="2"/>
  <c r="G826" i="2"/>
  <c r="H826" i="2"/>
  <c r="I826" i="2"/>
  <c r="J826" i="2"/>
  <c r="K826" i="2"/>
  <c r="L826" i="2"/>
  <c r="M826" i="2"/>
  <c r="N826" i="2"/>
  <c r="O826" i="2"/>
  <c r="P826" i="2"/>
  <c r="Q826" i="2"/>
  <c r="R826" i="2"/>
  <c r="S826" i="2"/>
  <c r="T826" i="2"/>
  <c r="B827" i="2"/>
  <c r="C827" i="2"/>
  <c r="E827" i="2"/>
  <c r="F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S827" i="2"/>
  <c r="T827" i="2"/>
  <c r="B828" i="2"/>
  <c r="C828" i="2"/>
  <c r="E828" i="2"/>
  <c r="F828" i="2"/>
  <c r="G828" i="2"/>
  <c r="H828" i="2"/>
  <c r="I828" i="2"/>
  <c r="J828" i="2"/>
  <c r="K828" i="2"/>
  <c r="L828" i="2"/>
  <c r="M828" i="2"/>
  <c r="N828" i="2"/>
  <c r="O828" i="2"/>
  <c r="P828" i="2"/>
  <c r="Q828" i="2"/>
  <c r="R828" i="2"/>
  <c r="S828" i="2"/>
  <c r="T828" i="2"/>
  <c r="B829" i="2"/>
  <c r="C829" i="2"/>
  <c r="E829" i="2"/>
  <c r="F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T829" i="2"/>
  <c r="B830" i="2"/>
  <c r="C830" i="2"/>
  <c r="E830" i="2"/>
  <c r="F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T830" i="2"/>
  <c r="B831" i="2"/>
  <c r="C831" i="2"/>
  <c r="E831" i="2"/>
  <c r="F831" i="2"/>
  <c r="G831" i="2"/>
  <c r="H831" i="2"/>
  <c r="I831" i="2"/>
  <c r="J831" i="2"/>
  <c r="K831" i="2"/>
  <c r="L831" i="2"/>
  <c r="M831" i="2"/>
  <c r="N831" i="2"/>
  <c r="O831" i="2"/>
  <c r="P831" i="2"/>
  <c r="Q831" i="2"/>
  <c r="R831" i="2"/>
  <c r="S831" i="2"/>
  <c r="T831" i="2"/>
  <c r="B832" i="2"/>
  <c r="C832" i="2"/>
  <c r="E832" i="2"/>
  <c r="F832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T832" i="2"/>
  <c r="B833" i="2"/>
  <c r="C833" i="2"/>
  <c r="E833" i="2"/>
  <c r="F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T833" i="2"/>
  <c r="B834" i="2"/>
  <c r="C834" i="2"/>
  <c r="E834" i="2"/>
  <c r="F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T834" i="2"/>
  <c r="B835" i="2"/>
  <c r="C835" i="2"/>
  <c r="E835" i="2"/>
  <c r="F835" i="2"/>
  <c r="G835" i="2"/>
  <c r="H835" i="2"/>
  <c r="I835" i="2"/>
  <c r="J835" i="2"/>
  <c r="K835" i="2"/>
  <c r="L835" i="2"/>
  <c r="M835" i="2"/>
  <c r="N835" i="2"/>
  <c r="O835" i="2"/>
  <c r="P835" i="2"/>
  <c r="Q835" i="2"/>
  <c r="R835" i="2"/>
  <c r="S835" i="2"/>
  <c r="T835" i="2"/>
  <c r="B836" i="2"/>
  <c r="C836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T836" i="2"/>
  <c r="B837" i="2"/>
  <c r="C837" i="2"/>
  <c r="E837" i="2"/>
  <c r="F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T837" i="2"/>
  <c r="B838" i="2"/>
  <c r="C838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B839" i="2"/>
  <c r="C839" i="2"/>
  <c r="E839" i="2"/>
  <c r="F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T839" i="2"/>
  <c r="B840" i="2"/>
  <c r="C840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T840" i="2"/>
  <c r="B841" i="2"/>
  <c r="C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T841" i="2"/>
  <c r="B842" i="2"/>
  <c r="C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B843" i="2"/>
  <c r="C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T843" i="2"/>
  <c r="B844" i="2"/>
  <c r="C844" i="2"/>
  <c r="E844" i="2"/>
  <c r="F844" i="2"/>
  <c r="G844" i="2"/>
  <c r="H844" i="2"/>
  <c r="I844" i="2"/>
  <c r="J844" i="2"/>
  <c r="K844" i="2"/>
  <c r="L844" i="2"/>
  <c r="M844" i="2"/>
  <c r="N844" i="2"/>
  <c r="O844" i="2"/>
  <c r="P844" i="2"/>
  <c r="Q844" i="2"/>
  <c r="R844" i="2"/>
  <c r="S844" i="2"/>
  <c r="T844" i="2"/>
  <c r="B845" i="2"/>
  <c r="C845" i="2"/>
  <c r="E845" i="2"/>
  <c r="F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S845" i="2"/>
  <c r="T845" i="2"/>
  <c r="B846" i="2"/>
  <c r="C846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B847" i="2"/>
  <c r="C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B848" i="2"/>
  <c r="C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T848" i="2"/>
  <c r="B849" i="2"/>
  <c r="C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T849" i="2"/>
  <c r="B850" i="2"/>
  <c r="C850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T850" i="2"/>
  <c r="B851" i="2"/>
  <c r="C851" i="2"/>
  <c r="E851" i="2"/>
  <c r="F851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S851" i="2"/>
  <c r="T851" i="2"/>
  <c r="B852" i="2"/>
  <c r="C852" i="2"/>
  <c r="E852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T852" i="2"/>
  <c r="B853" i="2"/>
  <c r="C853" i="2"/>
  <c r="E853" i="2"/>
  <c r="F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T853" i="2"/>
  <c r="B854" i="2"/>
  <c r="C854" i="2"/>
  <c r="E854" i="2"/>
  <c r="F854" i="2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T854" i="2"/>
  <c r="B855" i="2"/>
  <c r="C855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T855" i="2"/>
  <c r="B856" i="2"/>
  <c r="C856" i="2"/>
  <c r="E856" i="2"/>
  <c r="F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S856" i="2"/>
  <c r="T856" i="2"/>
  <c r="B857" i="2"/>
  <c r="C857" i="2"/>
  <c r="E857" i="2"/>
  <c r="F857" i="2"/>
  <c r="G857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T857" i="2"/>
  <c r="B858" i="2"/>
  <c r="C858" i="2"/>
  <c r="E858" i="2"/>
  <c r="F858" i="2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T858" i="2"/>
  <c r="B859" i="2"/>
  <c r="C859" i="2"/>
  <c r="E859" i="2"/>
  <c r="F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S859" i="2"/>
  <c r="T859" i="2"/>
  <c r="B860" i="2"/>
  <c r="C860" i="2"/>
  <c r="E860" i="2"/>
  <c r="F860" i="2"/>
  <c r="G860" i="2"/>
  <c r="H860" i="2"/>
  <c r="I860" i="2"/>
  <c r="J860" i="2"/>
  <c r="K860" i="2"/>
  <c r="L860" i="2"/>
  <c r="M860" i="2"/>
  <c r="N860" i="2"/>
  <c r="O860" i="2"/>
  <c r="P860" i="2"/>
  <c r="Q860" i="2"/>
  <c r="R860" i="2"/>
  <c r="S860" i="2"/>
  <c r="T860" i="2"/>
  <c r="B861" i="2"/>
  <c r="C861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B862" i="2"/>
  <c r="C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T862" i="2"/>
  <c r="B863" i="2"/>
  <c r="C863" i="2"/>
  <c r="E863" i="2"/>
  <c r="F863" i="2"/>
  <c r="G863" i="2"/>
  <c r="H863" i="2"/>
  <c r="I863" i="2"/>
  <c r="J863" i="2"/>
  <c r="K863" i="2"/>
  <c r="L863" i="2"/>
  <c r="M863" i="2"/>
  <c r="N863" i="2"/>
  <c r="O863" i="2"/>
  <c r="P863" i="2"/>
  <c r="Q863" i="2"/>
  <c r="R863" i="2"/>
  <c r="S863" i="2"/>
  <c r="T863" i="2"/>
  <c r="B864" i="2"/>
  <c r="C864" i="2"/>
  <c r="E864" i="2"/>
  <c r="F864" i="2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T864" i="2"/>
  <c r="B865" i="2"/>
  <c r="C865" i="2"/>
  <c r="E865" i="2"/>
  <c r="F865" i="2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T865" i="2"/>
  <c r="B866" i="2"/>
  <c r="C866" i="2"/>
  <c r="E866" i="2"/>
  <c r="F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T866" i="2"/>
  <c r="B867" i="2"/>
  <c r="C867" i="2"/>
  <c r="E867" i="2"/>
  <c r="F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T867" i="2"/>
  <c r="B868" i="2"/>
  <c r="C868" i="2"/>
  <c r="E868" i="2"/>
  <c r="F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S868" i="2"/>
  <c r="T868" i="2"/>
  <c r="B869" i="2"/>
  <c r="C869" i="2"/>
  <c r="E869" i="2"/>
  <c r="F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T869" i="2"/>
  <c r="B870" i="2"/>
  <c r="C870" i="2"/>
  <c r="E870" i="2"/>
  <c r="F870" i="2"/>
  <c r="G870" i="2"/>
  <c r="H870" i="2"/>
  <c r="I870" i="2"/>
  <c r="J870" i="2"/>
  <c r="K870" i="2"/>
  <c r="L870" i="2"/>
  <c r="M870" i="2"/>
  <c r="N870" i="2"/>
  <c r="O870" i="2"/>
  <c r="P870" i="2"/>
  <c r="Q870" i="2"/>
  <c r="R870" i="2"/>
  <c r="S870" i="2"/>
  <c r="T870" i="2"/>
  <c r="B871" i="2"/>
  <c r="C871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B872" i="2"/>
  <c r="C872" i="2"/>
  <c r="E872" i="2"/>
  <c r="F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T872" i="2"/>
  <c r="B873" i="2"/>
  <c r="C873" i="2"/>
  <c r="E873" i="2"/>
  <c r="F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T873" i="2"/>
  <c r="B874" i="2"/>
  <c r="C874" i="2"/>
  <c r="E874" i="2"/>
  <c r="F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T874" i="2"/>
  <c r="B875" i="2"/>
  <c r="C875" i="2"/>
  <c r="E875" i="2"/>
  <c r="F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T875" i="2"/>
  <c r="B876" i="2"/>
  <c r="C876" i="2"/>
  <c r="E876" i="2"/>
  <c r="F876" i="2"/>
  <c r="G876" i="2"/>
  <c r="H876" i="2"/>
  <c r="I876" i="2"/>
  <c r="J876" i="2"/>
  <c r="K876" i="2"/>
  <c r="L876" i="2"/>
  <c r="M876" i="2"/>
  <c r="N876" i="2"/>
  <c r="O876" i="2"/>
  <c r="P876" i="2"/>
  <c r="Q876" i="2"/>
  <c r="R876" i="2"/>
  <c r="S876" i="2"/>
  <c r="T876" i="2"/>
  <c r="B877" i="2"/>
  <c r="C877" i="2"/>
  <c r="E877" i="2"/>
  <c r="F877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S877" i="2"/>
  <c r="T877" i="2"/>
  <c r="B878" i="2"/>
  <c r="C878" i="2"/>
  <c r="E878" i="2"/>
  <c r="F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T878" i="2"/>
  <c r="B879" i="2"/>
  <c r="C879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T879" i="2"/>
  <c r="B880" i="2"/>
  <c r="C880" i="2"/>
  <c r="E880" i="2"/>
  <c r="F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T880" i="2"/>
  <c r="B881" i="2"/>
  <c r="C881" i="2"/>
  <c r="E881" i="2"/>
  <c r="F881" i="2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T881" i="2"/>
  <c r="B882" i="2"/>
  <c r="C882" i="2"/>
  <c r="E882" i="2"/>
  <c r="F882" i="2"/>
  <c r="G882" i="2"/>
  <c r="H882" i="2"/>
  <c r="I882" i="2"/>
  <c r="J882" i="2"/>
  <c r="K882" i="2"/>
  <c r="L882" i="2"/>
  <c r="M882" i="2"/>
  <c r="N882" i="2"/>
  <c r="O882" i="2"/>
  <c r="P882" i="2"/>
  <c r="Q882" i="2"/>
  <c r="R882" i="2"/>
  <c r="S882" i="2"/>
  <c r="T882" i="2"/>
  <c r="B883" i="2"/>
  <c r="C883" i="2"/>
  <c r="E883" i="2"/>
  <c r="F883" i="2"/>
  <c r="G883" i="2"/>
  <c r="H883" i="2"/>
  <c r="I883" i="2"/>
  <c r="J883" i="2"/>
  <c r="K883" i="2"/>
  <c r="L883" i="2"/>
  <c r="M883" i="2"/>
  <c r="N883" i="2"/>
  <c r="O883" i="2"/>
  <c r="P883" i="2"/>
  <c r="Q883" i="2"/>
  <c r="R883" i="2"/>
  <c r="S883" i="2"/>
  <c r="T883" i="2"/>
  <c r="B884" i="2"/>
  <c r="C884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B885" i="2"/>
  <c r="C885" i="2"/>
  <c r="E885" i="2"/>
  <c r="F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T885" i="2"/>
  <c r="B886" i="2"/>
  <c r="C886" i="2"/>
  <c r="E886" i="2"/>
  <c r="F886" i="2"/>
  <c r="G886" i="2"/>
  <c r="H886" i="2"/>
  <c r="I886" i="2"/>
  <c r="J886" i="2"/>
  <c r="K886" i="2"/>
  <c r="L886" i="2"/>
  <c r="M886" i="2"/>
  <c r="N886" i="2"/>
  <c r="O886" i="2"/>
  <c r="P886" i="2"/>
  <c r="Q886" i="2"/>
  <c r="R886" i="2"/>
  <c r="S886" i="2"/>
  <c r="T886" i="2"/>
  <c r="B887" i="2"/>
  <c r="C887" i="2"/>
  <c r="E887" i="2"/>
  <c r="F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T887" i="2"/>
  <c r="B888" i="2"/>
  <c r="C888" i="2"/>
  <c r="E888" i="2"/>
  <c r="F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S888" i="2"/>
  <c r="T888" i="2"/>
  <c r="B889" i="2"/>
  <c r="C889" i="2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T889" i="2"/>
  <c r="B890" i="2"/>
  <c r="C890" i="2"/>
  <c r="E890" i="2"/>
  <c r="F890" i="2"/>
  <c r="G890" i="2"/>
  <c r="H890" i="2"/>
  <c r="I890" i="2"/>
  <c r="J890" i="2"/>
  <c r="K890" i="2"/>
  <c r="L890" i="2"/>
  <c r="M890" i="2"/>
  <c r="N890" i="2"/>
  <c r="O890" i="2"/>
  <c r="P890" i="2"/>
  <c r="Q890" i="2"/>
  <c r="R890" i="2"/>
  <c r="S890" i="2"/>
  <c r="T890" i="2"/>
  <c r="B891" i="2"/>
  <c r="C891" i="2"/>
  <c r="E891" i="2"/>
  <c r="F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T891" i="2"/>
  <c r="B892" i="2"/>
  <c r="C892" i="2"/>
  <c r="E892" i="2"/>
  <c r="F892" i="2"/>
  <c r="G892" i="2"/>
  <c r="H892" i="2"/>
  <c r="I892" i="2"/>
  <c r="J892" i="2"/>
  <c r="K892" i="2"/>
  <c r="L892" i="2"/>
  <c r="M892" i="2"/>
  <c r="N892" i="2"/>
  <c r="O892" i="2"/>
  <c r="P892" i="2"/>
  <c r="Q892" i="2"/>
  <c r="R892" i="2"/>
  <c r="S892" i="2"/>
  <c r="T892" i="2"/>
  <c r="B893" i="2"/>
  <c r="C893" i="2"/>
  <c r="E893" i="2"/>
  <c r="F893" i="2"/>
  <c r="G893" i="2"/>
  <c r="H893" i="2"/>
  <c r="I893" i="2"/>
  <c r="J893" i="2"/>
  <c r="K893" i="2"/>
  <c r="L893" i="2"/>
  <c r="M893" i="2"/>
  <c r="N893" i="2"/>
  <c r="O893" i="2"/>
  <c r="P893" i="2"/>
  <c r="Q893" i="2"/>
  <c r="R893" i="2"/>
  <c r="S893" i="2"/>
  <c r="T893" i="2"/>
  <c r="B894" i="2"/>
  <c r="C894" i="2"/>
  <c r="E894" i="2"/>
  <c r="F894" i="2"/>
  <c r="G894" i="2"/>
  <c r="H894" i="2"/>
  <c r="I894" i="2"/>
  <c r="J894" i="2"/>
  <c r="K894" i="2"/>
  <c r="L894" i="2"/>
  <c r="M894" i="2"/>
  <c r="N894" i="2"/>
  <c r="O894" i="2"/>
  <c r="P894" i="2"/>
  <c r="Q894" i="2"/>
  <c r="R894" i="2"/>
  <c r="S894" i="2"/>
  <c r="T894" i="2"/>
  <c r="B895" i="2"/>
  <c r="C895" i="2"/>
  <c r="E895" i="2"/>
  <c r="F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S895" i="2"/>
  <c r="T895" i="2"/>
  <c r="B896" i="2"/>
  <c r="C896" i="2"/>
  <c r="E896" i="2"/>
  <c r="F896" i="2"/>
  <c r="G896" i="2"/>
  <c r="H896" i="2"/>
  <c r="I896" i="2"/>
  <c r="J896" i="2"/>
  <c r="K896" i="2"/>
  <c r="L896" i="2"/>
  <c r="M896" i="2"/>
  <c r="N896" i="2"/>
  <c r="O896" i="2"/>
  <c r="P896" i="2"/>
  <c r="Q896" i="2"/>
  <c r="R896" i="2"/>
  <c r="S896" i="2"/>
  <c r="T896" i="2"/>
  <c r="B897" i="2"/>
  <c r="C897" i="2"/>
  <c r="E897" i="2"/>
  <c r="F897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T897" i="2"/>
  <c r="B898" i="2"/>
  <c r="C898" i="2"/>
  <c r="E898" i="2"/>
  <c r="F898" i="2"/>
  <c r="G898" i="2"/>
  <c r="H898" i="2"/>
  <c r="I898" i="2"/>
  <c r="J898" i="2"/>
  <c r="K898" i="2"/>
  <c r="L898" i="2"/>
  <c r="M898" i="2"/>
  <c r="N898" i="2"/>
  <c r="O898" i="2"/>
  <c r="P898" i="2"/>
  <c r="Q898" i="2"/>
  <c r="R898" i="2"/>
  <c r="S898" i="2"/>
  <c r="T898" i="2"/>
  <c r="B899" i="2"/>
  <c r="C899" i="2"/>
  <c r="E899" i="2"/>
  <c r="F899" i="2"/>
  <c r="G899" i="2"/>
  <c r="H899" i="2"/>
  <c r="I899" i="2"/>
  <c r="J899" i="2"/>
  <c r="K899" i="2"/>
  <c r="L899" i="2"/>
  <c r="M899" i="2"/>
  <c r="N899" i="2"/>
  <c r="O899" i="2"/>
  <c r="P899" i="2"/>
  <c r="Q899" i="2"/>
  <c r="R899" i="2"/>
  <c r="S899" i="2"/>
  <c r="T899" i="2"/>
  <c r="B900" i="2"/>
  <c r="C900" i="2"/>
  <c r="E900" i="2"/>
  <c r="F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S900" i="2"/>
  <c r="T900" i="2"/>
  <c r="B901" i="2"/>
  <c r="C901" i="2"/>
  <c r="E901" i="2"/>
  <c r="F901" i="2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T901" i="2"/>
  <c r="B902" i="2"/>
  <c r="C902" i="2"/>
  <c r="E902" i="2"/>
  <c r="F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T902" i="2"/>
  <c r="B903" i="2"/>
  <c r="C903" i="2"/>
  <c r="E903" i="2"/>
  <c r="F903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T903" i="2"/>
  <c r="B904" i="2"/>
  <c r="C904" i="2"/>
  <c r="E904" i="2"/>
  <c r="F904" i="2"/>
  <c r="G904" i="2"/>
  <c r="H904" i="2"/>
  <c r="I904" i="2"/>
  <c r="J904" i="2"/>
  <c r="K904" i="2"/>
  <c r="L904" i="2"/>
  <c r="M904" i="2"/>
  <c r="N904" i="2"/>
  <c r="O904" i="2"/>
  <c r="P904" i="2"/>
  <c r="Q904" i="2"/>
  <c r="R904" i="2"/>
  <c r="S904" i="2"/>
  <c r="T904" i="2"/>
  <c r="B905" i="2"/>
  <c r="C905" i="2"/>
  <c r="E905" i="2"/>
  <c r="F905" i="2"/>
  <c r="G905" i="2"/>
  <c r="H905" i="2"/>
  <c r="I905" i="2"/>
  <c r="J905" i="2"/>
  <c r="K905" i="2"/>
  <c r="L905" i="2"/>
  <c r="M905" i="2"/>
  <c r="N905" i="2"/>
  <c r="O905" i="2"/>
  <c r="P905" i="2"/>
  <c r="Q905" i="2"/>
  <c r="R905" i="2"/>
  <c r="S905" i="2"/>
  <c r="T905" i="2"/>
  <c r="B906" i="2"/>
  <c r="C906" i="2"/>
  <c r="E906" i="2"/>
  <c r="F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S906" i="2"/>
  <c r="T906" i="2"/>
  <c r="B907" i="2"/>
  <c r="C907" i="2"/>
  <c r="E907" i="2"/>
  <c r="F907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S907" i="2"/>
  <c r="T907" i="2"/>
  <c r="B908" i="2"/>
  <c r="C908" i="2"/>
  <c r="E908" i="2"/>
  <c r="F908" i="2"/>
  <c r="G908" i="2"/>
  <c r="H908" i="2"/>
  <c r="I908" i="2"/>
  <c r="J908" i="2"/>
  <c r="K908" i="2"/>
  <c r="L908" i="2"/>
  <c r="M908" i="2"/>
  <c r="N908" i="2"/>
  <c r="O908" i="2"/>
  <c r="P908" i="2"/>
  <c r="Q908" i="2"/>
  <c r="R908" i="2"/>
  <c r="S908" i="2"/>
  <c r="T908" i="2"/>
  <c r="B909" i="2"/>
  <c r="C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T909" i="2"/>
  <c r="B910" i="2"/>
  <c r="C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T910" i="2"/>
  <c r="B911" i="2"/>
  <c r="C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T911" i="2"/>
  <c r="B912" i="2"/>
  <c r="C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B913" i="2"/>
  <c r="C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Q913" i="2"/>
  <c r="R913" i="2"/>
  <c r="S913" i="2"/>
  <c r="T913" i="2"/>
  <c r="B914" i="2"/>
  <c r="C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Q914" i="2"/>
  <c r="R914" i="2"/>
  <c r="S914" i="2"/>
  <c r="T914" i="2"/>
  <c r="B915" i="2"/>
  <c r="C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T915" i="2"/>
  <c r="B916" i="2"/>
  <c r="C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Q916" i="2"/>
  <c r="R916" i="2"/>
  <c r="S916" i="2"/>
  <c r="T916" i="2"/>
  <c r="B917" i="2"/>
  <c r="C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T917" i="2"/>
  <c r="B918" i="2"/>
  <c r="C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T918" i="2"/>
  <c r="B919" i="2"/>
  <c r="C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Q919" i="2"/>
  <c r="R919" i="2"/>
  <c r="S919" i="2"/>
  <c r="T919" i="2"/>
  <c r="B920" i="2"/>
  <c r="C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Q920" i="2"/>
  <c r="R920" i="2"/>
  <c r="S920" i="2"/>
  <c r="T920" i="2"/>
  <c r="B921" i="2"/>
  <c r="C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Q921" i="2"/>
  <c r="R921" i="2"/>
  <c r="S921" i="2"/>
  <c r="T921" i="2"/>
  <c r="B922" i="2"/>
  <c r="C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T922" i="2"/>
  <c r="B923" i="2"/>
  <c r="C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Q923" i="2"/>
  <c r="R923" i="2"/>
  <c r="S923" i="2"/>
  <c r="T923" i="2"/>
  <c r="B924" i="2"/>
  <c r="C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Q924" i="2"/>
  <c r="R924" i="2"/>
  <c r="S924" i="2"/>
  <c r="T924" i="2"/>
  <c r="B925" i="2"/>
  <c r="C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S925" i="2"/>
  <c r="T925" i="2"/>
  <c r="B926" i="2"/>
  <c r="C926" i="2"/>
  <c r="E926" i="2"/>
  <c r="F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T926" i="2"/>
  <c r="B927" i="2"/>
  <c r="C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T927" i="2"/>
  <c r="B928" i="2"/>
  <c r="C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T928" i="2"/>
  <c r="B929" i="2"/>
  <c r="C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T929" i="2"/>
  <c r="B930" i="2"/>
  <c r="C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Q930" i="2"/>
  <c r="R930" i="2"/>
  <c r="S930" i="2"/>
  <c r="T930" i="2"/>
  <c r="B931" i="2"/>
  <c r="C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T931" i="2"/>
  <c r="B932" i="2"/>
  <c r="C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Q932" i="2"/>
  <c r="R932" i="2"/>
  <c r="S932" i="2"/>
  <c r="T932" i="2"/>
  <c r="B933" i="2"/>
  <c r="C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T933" i="2"/>
  <c r="B934" i="2"/>
  <c r="C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T934" i="2"/>
  <c r="B935" i="2"/>
  <c r="C935" i="2"/>
  <c r="E935" i="2"/>
  <c r="F935" i="2"/>
  <c r="G935" i="2"/>
  <c r="H935" i="2"/>
  <c r="I935" i="2"/>
  <c r="J935" i="2"/>
  <c r="K935" i="2"/>
  <c r="L935" i="2"/>
  <c r="M935" i="2"/>
  <c r="N935" i="2"/>
  <c r="O935" i="2"/>
  <c r="P935" i="2"/>
  <c r="Q935" i="2"/>
  <c r="R935" i="2"/>
  <c r="S935" i="2"/>
  <c r="T935" i="2"/>
  <c r="B936" i="2"/>
  <c r="C936" i="2"/>
  <c r="E936" i="2"/>
  <c r="F936" i="2"/>
  <c r="G936" i="2"/>
  <c r="H936" i="2"/>
  <c r="I936" i="2"/>
  <c r="J936" i="2"/>
  <c r="K936" i="2"/>
  <c r="L936" i="2"/>
  <c r="M936" i="2"/>
  <c r="N936" i="2"/>
  <c r="O936" i="2"/>
  <c r="P936" i="2"/>
  <c r="Q936" i="2"/>
  <c r="R936" i="2"/>
  <c r="S936" i="2"/>
  <c r="T936" i="2"/>
  <c r="B937" i="2"/>
  <c r="C937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S937" i="2"/>
  <c r="T937" i="2"/>
  <c r="B938" i="2"/>
  <c r="C938" i="2"/>
  <c r="E938" i="2"/>
  <c r="F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T938" i="2"/>
  <c r="B939" i="2"/>
  <c r="C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Q939" i="2"/>
  <c r="R939" i="2"/>
  <c r="S939" i="2"/>
  <c r="T939" i="2"/>
  <c r="B940" i="2"/>
  <c r="C940" i="2"/>
  <c r="E940" i="2"/>
  <c r="F940" i="2"/>
  <c r="G940" i="2"/>
  <c r="H940" i="2"/>
  <c r="I940" i="2"/>
  <c r="J940" i="2"/>
  <c r="K940" i="2"/>
  <c r="L940" i="2"/>
  <c r="M940" i="2"/>
  <c r="N940" i="2"/>
  <c r="O940" i="2"/>
  <c r="P940" i="2"/>
  <c r="Q940" i="2"/>
  <c r="R940" i="2"/>
  <c r="S940" i="2"/>
  <c r="T940" i="2"/>
  <c r="B941" i="2"/>
  <c r="C941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B942" i="2"/>
  <c r="C942" i="2"/>
  <c r="E942" i="2"/>
  <c r="F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T942" i="2"/>
  <c r="B943" i="2"/>
  <c r="C943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B944" i="2"/>
  <c r="C944" i="2"/>
  <c r="E944" i="2"/>
  <c r="F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T944" i="2"/>
  <c r="B945" i="2"/>
  <c r="C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B946" i="2"/>
  <c r="C946" i="2"/>
  <c r="E946" i="2"/>
  <c r="F946" i="2"/>
  <c r="G946" i="2"/>
  <c r="H946" i="2"/>
  <c r="I946" i="2"/>
  <c r="J946" i="2"/>
  <c r="K946" i="2"/>
  <c r="L946" i="2"/>
  <c r="M946" i="2"/>
  <c r="N946" i="2"/>
  <c r="O946" i="2"/>
  <c r="P946" i="2"/>
  <c r="Q946" i="2"/>
  <c r="R946" i="2"/>
  <c r="S946" i="2"/>
  <c r="T946" i="2"/>
  <c r="B947" i="2"/>
  <c r="C947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B948" i="2"/>
  <c r="C948" i="2"/>
  <c r="E948" i="2"/>
  <c r="F948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T948" i="2"/>
  <c r="B949" i="2"/>
  <c r="C949" i="2"/>
  <c r="E949" i="2"/>
  <c r="F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T949" i="2"/>
  <c r="B950" i="2"/>
  <c r="C950" i="2"/>
  <c r="E950" i="2"/>
  <c r="F950" i="2"/>
  <c r="G950" i="2"/>
  <c r="H950" i="2"/>
  <c r="I950" i="2"/>
  <c r="J950" i="2"/>
  <c r="K950" i="2"/>
  <c r="L950" i="2"/>
  <c r="M950" i="2"/>
  <c r="N950" i="2"/>
  <c r="O950" i="2"/>
  <c r="P950" i="2"/>
  <c r="Q950" i="2"/>
  <c r="R950" i="2"/>
  <c r="S950" i="2"/>
  <c r="T950" i="2"/>
  <c r="B951" i="2"/>
  <c r="C951" i="2"/>
  <c r="E951" i="2"/>
  <c r="F951" i="2"/>
  <c r="G951" i="2"/>
  <c r="H951" i="2"/>
  <c r="I951" i="2"/>
  <c r="J951" i="2"/>
  <c r="K951" i="2"/>
  <c r="L951" i="2"/>
  <c r="M951" i="2"/>
  <c r="N951" i="2"/>
  <c r="O951" i="2"/>
  <c r="P951" i="2"/>
  <c r="Q951" i="2"/>
  <c r="R951" i="2"/>
  <c r="S951" i="2"/>
  <c r="T951" i="2"/>
  <c r="B952" i="2"/>
  <c r="C952" i="2"/>
  <c r="E952" i="2"/>
  <c r="F952" i="2"/>
  <c r="G952" i="2"/>
  <c r="H952" i="2"/>
  <c r="I952" i="2"/>
  <c r="J952" i="2"/>
  <c r="K952" i="2"/>
  <c r="L952" i="2"/>
  <c r="M952" i="2"/>
  <c r="N952" i="2"/>
  <c r="O952" i="2"/>
  <c r="P952" i="2"/>
  <c r="Q952" i="2"/>
  <c r="R952" i="2"/>
  <c r="S952" i="2"/>
  <c r="T952" i="2"/>
  <c r="B953" i="2"/>
  <c r="C953" i="2"/>
  <c r="E953" i="2"/>
  <c r="F953" i="2"/>
  <c r="G953" i="2"/>
  <c r="H953" i="2"/>
  <c r="I953" i="2"/>
  <c r="J953" i="2"/>
  <c r="K953" i="2"/>
  <c r="L953" i="2"/>
  <c r="M953" i="2"/>
  <c r="N953" i="2"/>
  <c r="O953" i="2"/>
  <c r="P953" i="2"/>
  <c r="Q953" i="2"/>
  <c r="R953" i="2"/>
  <c r="S953" i="2"/>
  <c r="T953" i="2"/>
  <c r="B954" i="2"/>
  <c r="C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T954" i="2"/>
  <c r="B955" i="2"/>
  <c r="C955" i="2"/>
  <c r="E955" i="2"/>
  <c r="F955" i="2"/>
  <c r="G955" i="2"/>
  <c r="H955" i="2"/>
  <c r="I955" i="2"/>
  <c r="J955" i="2"/>
  <c r="K955" i="2"/>
  <c r="L955" i="2"/>
  <c r="M955" i="2"/>
  <c r="N955" i="2"/>
  <c r="O955" i="2"/>
  <c r="P955" i="2"/>
  <c r="Q955" i="2"/>
  <c r="R955" i="2"/>
  <c r="S955" i="2"/>
  <c r="T955" i="2"/>
  <c r="B956" i="2"/>
  <c r="C956" i="2"/>
  <c r="E956" i="2"/>
  <c r="F956" i="2"/>
  <c r="G956" i="2"/>
  <c r="H956" i="2"/>
  <c r="I956" i="2"/>
  <c r="J956" i="2"/>
  <c r="K956" i="2"/>
  <c r="L956" i="2"/>
  <c r="M956" i="2"/>
  <c r="N956" i="2"/>
  <c r="O956" i="2"/>
  <c r="P956" i="2"/>
  <c r="Q956" i="2"/>
  <c r="R956" i="2"/>
  <c r="S956" i="2"/>
  <c r="T956" i="2"/>
  <c r="B957" i="2"/>
  <c r="C957" i="2"/>
  <c r="E957" i="2"/>
  <c r="F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S957" i="2"/>
  <c r="T957" i="2"/>
  <c r="B958" i="2"/>
  <c r="C958" i="2"/>
  <c r="E958" i="2"/>
  <c r="F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S958" i="2"/>
  <c r="T958" i="2"/>
  <c r="B959" i="2"/>
  <c r="C959" i="2"/>
  <c r="E959" i="2"/>
  <c r="F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T959" i="2"/>
  <c r="B960" i="2"/>
  <c r="C960" i="2"/>
  <c r="E960" i="2"/>
  <c r="F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T960" i="2"/>
  <c r="B961" i="2"/>
  <c r="C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T961" i="2"/>
  <c r="B962" i="2"/>
  <c r="C962" i="2"/>
  <c r="E962" i="2"/>
  <c r="F962" i="2"/>
  <c r="G962" i="2"/>
  <c r="H962" i="2"/>
  <c r="I962" i="2"/>
  <c r="J962" i="2"/>
  <c r="K962" i="2"/>
  <c r="L962" i="2"/>
  <c r="M962" i="2"/>
  <c r="N962" i="2"/>
  <c r="O962" i="2"/>
  <c r="P962" i="2"/>
  <c r="Q962" i="2"/>
  <c r="R962" i="2"/>
  <c r="S962" i="2"/>
  <c r="T962" i="2"/>
  <c r="B963" i="2"/>
  <c r="C963" i="2"/>
  <c r="E963" i="2"/>
  <c r="F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T963" i="2"/>
  <c r="B964" i="2"/>
  <c r="C964" i="2"/>
  <c r="E964" i="2"/>
  <c r="F964" i="2"/>
  <c r="G964" i="2"/>
  <c r="H964" i="2"/>
  <c r="I964" i="2"/>
  <c r="J964" i="2"/>
  <c r="K964" i="2"/>
  <c r="L964" i="2"/>
  <c r="M964" i="2"/>
  <c r="N964" i="2"/>
  <c r="O964" i="2"/>
  <c r="P964" i="2"/>
  <c r="Q964" i="2"/>
  <c r="R964" i="2"/>
  <c r="S964" i="2"/>
  <c r="T964" i="2"/>
  <c r="B965" i="2"/>
  <c r="C965" i="2"/>
  <c r="E965" i="2"/>
  <c r="F965" i="2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T965" i="2"/>
  <c r="B966" i="2"/>
  <c r="C966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B967" i="2"/>
  <c r="C967" i="2"/>
  <c r="E967" i="2"/>
  <c r="F967" i="2"/>
  <c r="G967" i="2"/>
  <c r="H967" i="2"/>
  <c r="I967" i="2"/>
  <c r="J967" i="2"/>
  <c r="K967" i="2"/>
  <c r="L967" i="2"/>
  <c r="M967" i="2"/>
  <c r="N967" i="2"/>
  <c r="O967" i="2"/>
  <c r="P967" i="2"/>
  <c r="Q967" i="2"/>
  <c r="R967" i="2"/>
  <c r="S967" i="2"/>
  <c r="T967" i="2"/>
  <c r="B968" i="2"/>
  <c r="C968" i="2"/>
  <c r="E968" i="2"/>
  <c r="F968" i="2"/>
  <c r="G968" i="2"/>
  <c r="H968" i="2"/>
  <c r="I968" i="2"/>
  <c r="J968" i="2"/>
  <c r="K968" i="2"/>
  <c r="L968" i="2"/>
  <c r="M968" i="2"/>
  <c r="N968" i="2"/>
  <c r="O968" i="2"/>
  <c r="P968" i="2"/>
  <c r="Q968" i="2"/>
  <c r="R968" i="2"/>
  <c r="S968" i="2"/>
  <c r="T968" i="2"/>
  <c r="B969" i="2"/>
  <c r="C969" i="2"/>
  <c r="E969" i="2"/>
  <c r="F969" i="2"/>
  <c r="G969" i="2"/>
  <c r="H969" i="2"/>
  <c r="I969" i="2"/>
  <c r="J969" i="2"/>
  <c r="K969" i="2"/>
  <c r="L969" i="2"/>
  <c r="M969" i="2"/>
  <c r="N969" i="2"/>
  <c r="O969" i="2"/>
  <c r="P969" i="2"/>
  <c r="Q969" i="2"/>
  <c r="R969" i="2"/>
  <c r="S969" i="2"/>
  <c r="T969" i="2"/>
  <c r="B970" i="2"/>
  <c r="C970" i="2"/>
  <c r="E970" i="2"/>
  <c r="F970" i="2"/>
  <c r="G970" i="2"/>
  <c r="H970" i="2"/>
  <c r="I970" i="2"/>
  <c r="J970" i="2"/>
  <c r="K970" i="2"/>
  <c r="L970" i="2"/>
  <c r="M970" i="2"/>
  <c r="N970" i="2"/>
  <c r="O970" i="2"/>
  <c r="P970" i="2"/>
  <c r="Q970" i="2"/>
  <c r="R970" i="2"/>
  <c r="S970" i="2"/>
  <c r="T970" i="2"/>
  <c r="B971" i="2"/>
  <c r="C971" i="2"/>
  <c r="E971" i="2"/>
  <c r="F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S971" i="2"/>
  <c r="T971" i="2"/>
  <c r="B972" i="2"/>
  <c r="C972" i="2"/>
  <c r="E972" i="2"/>
  <c r="F972" i="2"/>
  <c r="G972" i="2"/>
  <c r="H972" i="2"/>
  <c r="I972" i="2"/>
  <c r="J972" i="2"/>
  <c r="K972" i="2"/>
  <c r="L972" i="2"/>
  <c r="M972" i="2"/>
  <c r="N972" i="2"/>
  <c r="O972" i="2"/>
  <c r="P972" i="2"/>
  <c r="Q972" i="2"/>
  <c r="R972" i="2"/>
  <c r="S972" i="2"/>
  <c r="T972" i="2"/>
  <c r="B973" i="2"/>
  <c r="C973" i="2"/>
  <c r="E973" i="2"/>
  <c r="F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S973" i="2"/>
  <c r="T973" i="2"/>
  <c r="B974" i="2"/>
  <c r="C974" i="2"/>
  <c r="E974" i="2"/>
  <c r="F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T974" i="2"/>
  <c r="B975" i="2"/>
  <c r="C975" i="2"/>
  <c r="E975" i="2"/>
  <c r="F975" i="2"/>
  <c r="G975" i="2"/>
  <c r="H975" i="2"/>
  <c r="I975" i="2"/>
  <c r="J975" i="2"/>
  <c r="K975" i="2"/>
  <c r="L975" i="2"/>
  <c r="M975" i="2"/>
  <c r="N975" i="2"/>
  <c r="O975" i="2"/>
  <c r="P975" i="2"/>
  <c r="Q975" i="2"/>
  <c r="R975" i="2"/>
  <c r="S975" i="2"/>
  <c r="T975" i="2"/>
  <c r="B976" i="2"/>
  <c r="C976" i="2"/>
  <c r="E976" i="2"/>
  <c r="F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T976" i="2"/>
  <c r="B977" i="2"/>
  <c r="C977" i="2"/>
  <c r="E977" i="2"/>
  <c r="F977" i="2"/>
  <c r="G977" i="2"/>
  <c r="H977" i="2"/>
  <c r="I977" i="2"/>
  <c r="J977" i="2"/>
  <c r="K977" i="2"/>
  <c r="L977" i="2"/>
  <c r="M977" i="2"/>
  <c r="N977" i="2"/>
  <c r="O977" i="2"/>
  <c r="P977" i="2"/>
  <c r="Q977" i="2"/>
  <c r="R977" i="2"/>
  <c r="S977" i="2"/>
  <c r="T977" i="2"/>
  <c r="B978" i="2"/>
  <c r="C978" i="2"/>
  <c r="E978" i="2"/>
  <c r="F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T978" i="2"/>
  <c r="B979" i="2"/>
  <c r="C979" i="2"/>
  <c r="E979" i="2"/>
  <c r="F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T979" i="2"/>
  <c r="B980" i="2"/>
  <c r="C980" i="2"/>
  <c r="E980" i="2"/>
  <c r="F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T980" i="2"/>
  <c r="B981" i="2"/>
  <c r="C981" i="2"/>
  <c r="E981" i="2"/>
  <c r="F981" i="2"/>
  <c r="G981" i="2"/>
  <c r="H981" i="2"/>
  <c r="I981" i="2"/>
  <c r="J981" i="2"/>
  <c r="K981" i="2"/>
  <c r="L981" i="2"/>
  <c r="M981" i="2"/>
  <c r="N981" i="2"/>
  <c r="O981" i="2"/>
  <c r="P981" i="2"/>
  <c r="Q981" i="2"/>
  <c r="R981" i="2"/>
  <c r="S981" i="2"/>
  <c r="T981" i="2"/>
  <c r="B982" i="2"/>
  <c r="C982" i="2"/>
  <c r="E982" i="2"/>
  <c r="F982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T982" i="2"/>
  <c r="B983" i="2"/>
  <c r="C983" i="2"/>
  <c r="E983" i="2"/>
  <c r="F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S983" i="2"/>
  <c r="T983" i="2"/>
  <c r="B984" i="2"/>
  <c r="C984" i="2"/>
  <c r="E984" i="2"/>
  <c r="F984" i="2"/>
  <c r="G984" i="2"/>
  <c r="H984" i="2"/>
  <c r="I984" i="2"/>
  <c r="J984" i="2"/>
  <c r="K984" i="2"/>
  <c r="L984" i="2"/>
  <c r="M984" i="2"/>
  <c r="N984" i="2"/>
  <c r="O984" i="2"/>
  <c r="P984" i="2"/>
  <c r="Q984" i="2"/>
  <c r="R984" i="2"/>
  <c r="S984" i="2"/>
  <c r="T984" i="2"/>
  <c r="B985" i="2"/>
  <c r="C985" i="2"/>
  <c r="E985" i="2"/>
  <c r="F985" i="2"/>
  <c r="G985" i="2"/>
  <c r="H985" i="2"/>
  <c r="I985" i="2"/>
  <c r="J985" i="2"/>
  <c r="K985" i="2"/>
  <c r="L985" i="2"/>
  <c r="M985" i="2"/>
  <c r="N985" i="2"/>
  <c r="O985" i="2"/>
  <c r="P985" i="2"/>
  <c r="Q985" i="2"/>
  <c r="R985" i="2"/>
  <c r="S985" i="2"/>
  <c r="T985" i="2"/>
  <c r="B986" i="2"/>
  <c r="C986" i="2"/>
  <c r="E986" i="2"/>
  <c r="F986" i="2"/>
  <c r="G986" i="2"/>
  <c r="H986" i="2"/>
  <c r="I986" i="2"/>
  <c r="J986" i="2"/>
  <c r="K986" i="2"/>
  <c r="L986" i="2"/>
  <c r="M986" i="2"/>
  <c r="N986" i="2"/>
  <c r="O986" i="2"/>
  <c r="P986" i="2"/>
  <c r="Q986" i="2"/>
  <c r="R986" i="2"/>
  <c r="S986" i="2"/>
  <c r="T986" i="2"/>
  <c r="B987" i="2"/>
  <c r="C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T987" i="2"/>
  <c r="B988" i="2"/>
  <c r="C988" i="2"/>
  <c r="E988" i="2"/>
  <c r="F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S988" i="2"/>
  <c r="T988" i="2"/>
  <c r="B989" i="2"/>
  <c r="C989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B990" i="2"/>
  <c r="C990" i="2"/>
  <c r="E990" i="2"/>
  <c r="F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T990" i="2"/>
  <c r="B991" i="2"/>
  <c r="C991" i="2"/>
  <c r="E991" i="2"/>
  <c r="F991" i="2"/>
  <c r="G991" i="2"/>
  <c r="H991" i="2"/>
  <c r="I991" i="2"/>
  <c r="J991" i="2"/>
  <c r="K991" i="2"/>
  <c r="L991" i="2"/>
  <c r="M991" i="2"/>
  <c r="N991" i="2"/>
  <c r="O991" i="2"/>
  <c r="P991" i="2"/>
  <c r="Q991" i="2"/>
  <c r="R991" i="2"/>
  <c r="S991" i="2"/>
  <c r="T991" i="2"/>
  <c r="B992" i="2"/>
  <c r="C992" i="2"/>
  <c r="E992" i="2"/>
  <c r="F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S992" i="2"/>
  <c r="T992" i="2"/>
  <c r="B993" i="2"/>
  <c r="C993" i="2"/>
  <c r="E993" i="2"/>
  <c r="F993" i="2"/>
  <c r="G993" i="2"/>
  <c r="H993" i="2"/>
  <c r="I993" i="2"/>
  <c r="J993" i="2"/>
  <c r="K993" i="2"/>
  <c r="L993" i="2"/>
  <c r="M993" i="2"/>
  <c r="N993" i="2"/>
  <c r="O993" i="2"/>
  <c r="P993" i="2"/>
  <c r="Q993" i="2"/>
  <c r="R993" i="2"/>
  <c r="S993" i="2"/>
  <c r="T993" i="2"/>
  <c r="B994" i="2"/>
  <c r="C994" i="2"/>
  <c r="E994" i="2"/>
  <c r="F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S994" i="2"/>
  <c r="T994" i="2"/>
  <c r="B995" i="2"/>
  <c r="C995" i="2"/>
  <c r="E995" i="2"/>
  <c r="F995" i="2"/>
  <c r="G995" i="2"/>
  <c r="H995" i="2"/>
  <c r="I995" i="2"/>
  <c r="J995" i="2"/>
  <c r="K995" i="2"/>
  <c r="L995" i="2"/>
  <c r="M995" i="2"/>
  <c r="N995" i="2"/>
  <c r="O995" i="2"/>
  <c r="P995" i="2"/>
  <c r="Q995" i="2"/>
  <c r="R995" i="2"/>
  <c r="S995" i="2"/>
  <c r="T995" i="2"/>
  <c r="B996" i="2"/>
  <c r="C996" i="2"/>
  <c r="E996" i="2"/>
  <c r="F996" i="2"/>
  <c r="G996" i="2"/>
  <c r="H996" i="2"/>
  <c r="I996" i="2"/>
  <c r="J996" i="2"/>
  <c r="K996" i="2"/>
  <c r="L996" i="2"/>
  <c r="M996" i="2"/>
  <c r="N996" i="2"/>
  <c r="O996" i="2"/>
  <c r="P996" i="2"/>
  <c r="Q996" i="2"/>
  <c r="R996" i="2"/>
  <c r="S996" i="2"/>
  <c r="T996" i="2"/>
  <c r="B997" i="2"/>
  <c r="C997" i="2"/>
  <c r="E997" i="2"/>
  <c r="F997" i="2"/>
  <c r="G997" i="2"/>
  <c r="H997" i="2"/>
  <c r="I997" i="2"/>
  <c r="J997" i="2"/>
  <c r="K997" i="2"/>
  <c r="L997" i="2"/>
  <c r="M997" i="2"/>
  <c r="N997" i="2"/>
  <c r="O997" i="2"/>
  <c r="P997" i="2"/>
  <c r="Q997" i="2"/>
  <c r="R997" i="2"/>
  <c r="S997" i="2"/>
  <c r="T997" i="2"/>
  <c r="B998" i="2"/>
  <c r="C998" i="2"/>
  <c r="E998" i="2"/>
  <c r="F998" i="2"/>
  <c r="G998" i="2"/>
  <c r="H998" i="2"/>
  <c r="I998" i="2"/>
  <c r="J998" i="2"/>
  <c r="K998" i="2"/>
  <c r="L998" i="2"/>
  <c r="M998" i="2"/>
  <c r="N998" i="2"/>
  <c r="O998" i="2"/>
  <c r="P998" i="2"/>
  <c r="Q998" i="2"/>
  <c r="R998" i="2"/>
  <c r="S998" i="2"/>
  <c r="T998" i="2"/>
  <c r="B999" i="2"/>
  <c r="C999" i="2"/>
  <c r="E999" i="2"/>
  <c r="F999" i="2"/>
  <c r="G999" i="2"/>
  <c r="H999" i="2"/>
  <c r="I999" i="2"/>
  <c r="J999" i="2"/>
  <c r="K999" i="2"/>
  <c r="L999" i="2"/>
  <c r="M999" i="2"/>
  <c r="N999" i="2"/>
  <c r="O999" i="2"/>
  <c r="P999" i="2"/>
  <c r="Q999" i="2"/>
  <c r="R999" i="2"/>
  <c r="S999" i="2"/>
  <c r="T999" i="2"/>
  <c r="B1000" i="2"/>
  <c r="C1000" i="2"/>
  <c r="E1000" i="2"/>
  <c r="F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S1000" i="2"/>
  <c r="T1000" i="2"/>
  <c r="T2" i="2"/>
  <c r="S2" i="2"/>
  <c r="R2" i="2"/>
  <c r="Q2" i="2"/>
  <c r="P2" i="2"/>
  <c r="O2" i="2"/>
  <c r="N2" i="2"/>
  <c r="M2" i="2"/>
  <c r="L2" i="2"/>
  <c r="K2" i="2"/>
  <c r="J2" i="2"/>
  <c r="H2" i="2"/>
  <c r="G2" i="2"/>
  <c r="F2" i="2"/>
  <c r="E2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C2" i="2"/>
  <c r="B2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X716" i="1"/>
  <c r="W718" i="2" s="1"/>
  <c r="X715" i="1"/>
  <c r="W717" i="2" s="1"/>
  <c r="X28" i="1"/>
  <c r="X27" i="1"/>
  <c r="X714" i="1"/>
  <c r="X713" i="1"/>
  <c r="X712" i="1"/>
  <c r="X711" i="1"/>
  <c r="X710" i="1"/>
  <c r="X709" i="1"/>
  <c r="X708" i="1"/>
  <c r="X707" i="1"/>
  <c r="X706" i="1"/>
  <c r="X705" i="1"/>
  <c r="W705" i="2" s="1"/>
  <c r="X704" i="1"/>
  <c r="X40" i="1"/>
  <c r="X703" i="1"/>
  <c r="X702" i="1"/>
  <c r="X39" i="1"/>
  <c r="X701" i="1"/>
  <c r="X35" i="1"/>
  <c r="X36" i="1"/>
  <c r="X31" i="1"/>
  <c r="X30" i="1"/>
  <c r="W694" i="2"/>
  <c r="X25" i="1"/>
  <c r="W693" i="2" s="1"/>
  <c r="X700" i="1"/>
  <c r="X699" i="1"/>
  <c r="W691" i="2" s="1"/>
  <c r="X698" i="1"/>
  <c r="X697" i="1"/>
  <c r="W689" i="2" s="1"/>
  <c r="X696" i="1"/>
  <c r="X695" i="1"/>
  <c r="W687" i="2" s="1"/>
  <c r="X694" i="1"/>
  <c r="X693" i="1"/>
  <c r="W685" i="2" s="1"/>
  <c r="X692" i="1"/>
  <c r="X691" i="1"/>
  <c r="W683" i="2" s="1"/>
  <c r="X690" i="1"/>
  <c r="X689" i="1"/>
  <c r="W681" i="2" s="1"/>
  <c r="X688" i="1"/>
  <c r="X687" i="1"/>
  <c r="W679" i="2" s="1"/>
  <c r="X686" i="1"/>
  <c r="X685" i="1"/>
  <c r="W677" i="2" s="1"/>
  <c r="X684" i="1"/>
  <c r="X683" i="1"/>
  <c r="W675" i="2" s="1"/>
  <c r="X682" i="1"/>
  <c r="X681" i="1"/>
  <c r="W673" i="2" s="1"/>
  <c r="X680" i="1"/>
  <c r="X679" i="1"/>
  <c r="W671" i="2" s="1"/>
  <c r="X678" i="1"/>
  <c r="X677" i="1"/>
  <c r="W669" i="2" s="1"/>
  <c r="X676" i="1"/>
  <c r="X675" i="1"/>
  <c r="W667" i="2" s="1"/>
  <c r="X674" i="1"/>
  <c r="X673" i="1"/>
  <c r="W665" i="2" s="1"/>
  <c r="X672" i="1"/>
  <c r="X671" i="1"/>
  <c r="W663" i="2" s="1"/>
  <c r="X670" i="1"/>
  <c r="X669" i="1"/>
  <c r="W661" i="2" s="1"/>
  <c r="X668" i="1"/>
  <c r="X667" i="1"/>
  <c r="W659" i="2" s="1"/>
  <c r="X666" i="1"/>
  <c r="X665" i="1"/>
  <c r="W657" i="2" s="1"/>
  <c r="X664" i="1"/>
  <c r="X663" i="1"/>
  <c r="W655" i="2" s="1"/>
  <c r="X662" i="1"/>
  <c r="X661" i="1"/>
  <c r="W653" i="2" s="1"/>
  <c r="X660" i="1"/>
  <c r="X659" i="1"/>
  <c r="W651" i="2" s="1"/>
  <c r="X658" i="1"/>
  <c r="X657" i="1"/>
  <c r="W649" i="2" s="1"/>
  <c r="X656" i="1"/>
  <c r="X655" i="1"/>
  <c r="W647" i="2" s="1"/>
  <c r="X654" i="1"/>
  <c r="X653" i="1"/>
  <c r="W645" i="2" s="1"/>
  <c r="X652" i="1"/>
  <c r="X651" i="1"/>
  <c r="W643" i="2" s="1"/>
  <c r="X650" i="1"/>
  <c r="X649" i="1"/>
  <c r="W641" i="2" s="1"/>
  <c r="X648" i="1"/>
  <c r="X647" i="1"/>
  <c r="W639" i="2" s="1"/>
  <c r="X646" i="1"/>
  <c r="X645" i="1"/>
  <c r="W637" i="2" s="1"/>
  <c r="X644" i="1"/>
  <c r="X643" i="1"/>
  <c r="X642" i="1"/>
  <c r="X641" i="1"/>
  <c r="W633" i="2" s="1"/>
  <c r="X640" i="1"/>
  <c r="X639" i="1"/>
  <c r="X638" i="1"/>
  <c r="X637" i="1"/>
  <c r="W629" i="2" s="1"/>
  <c r="X636" i="1"/>
  <c r="X635" i="1"/>
  <c r="X38" i="1"/>
  <c r="X634" i="1"/>
  <c r="X37" i="1"/>
  <c r="X633" i="1"/>
  <c r="X632" i="1"/>
  <c r="X34" i="1"/>
  <c r="X33" i="1"/>
  <c r="X32" i="1"/>
  <c r="X631" i="1"/>
  <c r="X630" i="1"/>
  <c r="X29" i="1"/>
  <c r="W615" i="2"/>
  <c r="W614" i="2"/>
  <c r="X629" i="1"/>
  <c r="X628" i="1"/>
  <c r="X24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W232" i="2" s="1"/>
  <c r="X249" i="1"/>
  <c r="X248" i="1"/>
  <c r="W230" i="2" s="1"/>
  <c r="X247" i="1"/>
  <c r="X246" i="1"/>
  <c r="W228" i="2" s="1"/>
  <c r="X245" i="1"/>
  <c r="X244" i="1"/>
  <c r="W226" i="2" s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3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W184" i="2" s="1"/>
  <c r="X202" i="1"/>
  <c r="X201" i="1"/>
  <c r="W182" i="2" s="1"/>
  <c r="X200" i="1"/>
  <c r="X199" i="1"/>
  <c r="W180" i="2" s="1"/>
  <c r="X198" i="1"/>
  <c r="X197" i="1"/>
  <c r="W178" i="2" s="1"/>
  <c r="X196" i="1"/>
  <c r="X195" i="1"/>
  <c r="W176" i="2" s="1"/>
  <c r="X194" i="1"/>
  <c r="X193" i="1"/>
  <c r="W174" i="2" s="1"/>
  <c r="X192" i="1"/>
  <c r="X191" i="1"/>
  <c r="W172" i="2" s="1"/>
  <c r="X190" i="1"/>
  <c r="X189" i="1"/>
  <c r="W170" i="2" s="1"/>
  <c r="X188" i="1"/>
  <c r="X187" i="1"/>
  <c r="W168" i="2" s="1"/>
  <c r="X186" i="1"/>
  <c r="X26" i="1"/>
  <c r="W166" i="2" s="1"/>
  <c r="X185" i="1"/>
  <c r="X184" i="1"/>
  <c r="W164" i="2" s="1"/>
  <c r="X183" i="1"/>
  <c r="X182" i="1"/>
  <c r="W162" i="2" s="1"/>
  <c r="X181" i="1"/>
  <c r="W161" i="2" s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1" i="1"/>
  <c r="W142" i="2" s="1"/>
  <c r="X160" i="1"/>
  <c r="X159" i="1"/>
  <c r="W140" i="2" s="1"/>
  <c r="X158" i="1"/>
  <c r="X157" i="1"/>
  <c r="W138" i="2" s="1"/>
  <c r="X156" i="1"/>
  <c r="X155" i="1"/>
  <c r="W136" i="2" s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21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W70" i="2" s="1"/>
  <c r="X89" i="1"/>
  <c r="X88" i="1"/>
  <c r="W68" i="2" s="1"/>
  <c r="X87" i="1"/>
  <c r="X86" i="1"/>
  <c r="W66" i="2" s="1"/>
  <c r="X85" i="1"/>
  <c r="X84" i="1"/>
  <c r="W64" i="2" s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17" i="1"/>
  <c r="X70" i="1"/>
  <c r="X69" i="1"/>
  <c r="X68" i="1"/>
  <c r="X67" i="1"/>
  <c r="W46" i="2" s="1"/>
  <c r="X66" i="1"/>
  <c r="X65" i="1"/>
  <c r="X64" i="1"/>
  <c r="X18" i="1"/>
  <c r="X63" i="1"/>
  <c r="X62" i="1"/>
  <c r="W40" i="2" s="1"/>
  <c r="X61" i="1"/>
  <c r="W39" i="2" s="1"/>
  <c r="X60" i="1"/>
  <c r="W38" i="2" s="1"/>
  <c r="X59" i="1"/>
  <c r="W37" i="2" s="1"/>
  <c r="X58" i="1"/>
  <c r="W36" i="2" s="1"/>
  <c r="X57" i="1"/>
  <c r="W35" i="2" s="1"/>
  <c r="X56" i="1"/>
  <c r="W34" i="2" s="1"/>
  <c r="X55" i="1"/>
  <c r="W33" i="2" s="1"/>
  <c r="X54" i="1"/>
  <c r="W32" i="2" s="1"/>
  <c r="X53" i="1"/>
  <c r="W31" i="2" s="1"/>
  <c r="X52" i="1"/>
  <c r="W30" i="2" s="1"/>
  <c r="X51" i="1"/>
  <c r="W29" i="2" s="1"/>
  <c r="X50" i="1"/>
  <c r="W28" i="2" s="1"/>
  <c r="X49" i="1"/>
  <c r="X48" i="1"/>
  <c r="W26" i="2" s="1"/>
  <c r="X47" i="1"/>
  <c r="X14" i="1"/>
  <c r="W24" i="2" s="1"/>
  <c r="X13" i="1"/>
  <c r="X12" i="1"/>
  <c r="W22" i="2" s="1"/>
  <c r="X46" i="1"/>
  <c r="X7" i="1"/>
  <c r="X45" i="1"/>
  <c r="X44" i="1"/>
  <c r="X43" i="1"/>
  <c r="X9" i="1"/>
  <c r="X6" i="1"/>
  <c r="X20" i="1"/>
  <c r="W14" i="2" s="1"/>
  <c r="X15" i="1"/>
  <c r="X19" i="1"/>
  <c r="W12" i="2" s="1"/>
  <c r="X10" i="1"/>
  <c r="X42" i="1"/>
  <c r="W10" i="2" s="1"/>
  <c r="X5" i="1"/>
  <c r="X11" i="1"/>
  <c r="X8" i="1"/>
  <c r="X3" i="1"/>
  <c r="X2" i="1"/>
  <c r="X41" i="1"/>
  <c r="X4" i="1"/>
  <c r="X16" i="1"/>
  <c r="W2" i="2" s="1"/>
  <c r="Y716" i="1"/>
  <c r="X718" i="2" s="1"/>
  <c r="Y715" i="1"/>
  <c r="X717" i="2" s="1"/>
  <c r="Y28" i="1"/>
  <c r="Y27" i="1"/>
  <c r="Y714" i="1"/>
  <c r="Y713" i="1"/>
  <c r="Y712" i="1"/>
  <c r="Y711" i="1"/>
  <c r="Y710" i="1"/>
  <c r="Y709" i="1"/>
  <c r="Y708" i="1"/>
  <c r="Y707" i="1"/>
  <c r="Y706" i="1"/>
  <c r="Y705" i="1"/>
  <c r="X705" i="2" s="1"/>
  <c r="Y704" i="1"/>
  <c r="Y40" i="1"/>
  <c r="Y703" i="1"/>
  <c r="Y702" i="1"/>
  <c r="Y39" i="1"/>
  <c r="Y701" i="1"/>
  <c r="Y35" i="1"/>
  <c r="Y36" i="1"/>
  <c r="Y31" i="1"/>
  <c r="Y30" i="1"/>
  <c r="X694" i="2"/>
  <c r="Y25" i="1"/>
  <c r="Y700" i="1"/>
  <c r="Y699" i="1"/>
  <c r="X691" i="2" s="1"/>
  <c r="Y698" i="1"/>
  <c r="Y697" i="1"/>
  <c r="X689" i="2" s="1"/>
  <c r="Y696" i="1"/>
  <c r="Y695" i="1"/>
  <c r="X687" i="2" s="1"/>
  <c r="Y694" i="1"/>
  <c r="Y693" i="1"/>
  <c r="X685" i="2" s="1"/>
  <c r="Y692" i="1"/>
  <c r="Y691" i="1"/>
  <c r="X683" i="2" s="1"/>
  <c r="Y690" i="1"/>
  <c r="Y689" i="1"/>
  <c r="X681" i="2" s="1"/>
  <c r="Y688" i="1"/>
  <c r="Y687" i="1"/>
  <c r="X679" i="2" s="1"/>
  <c r="Y686" i="1"/>
  <c r="Y685" i="1"/>
  <c r="X677" i="2" s="1"/>
  <c r="Y684" i="1"/>
  <c r="Y683" i="1"/>
  <c r="X675" i="2" s="1"/>
  <c r="Y682" i="1"/>
  <c r="Y681" i="1"/>
  <c r="X673" i="2" s="1"/>
  <c r="Y680" i="1"/>
  <c r="Y679" i="1"/>
  <c r="X671" i="2" s="1"/>
  <c r="Y678" i="1"/>
  <c r="Y677" i="1"/>
  <c r="X669" i="2" s="1"/>
  <c r="Y676" i="1"/>
  <c r="Y675" i="1"/>
  <c r="X667" i="2" s="1"/>
  <c r="Y674" i="1"/>
  <c r="Y673" i="1"/>
  <c r="X665" i="2" s="1"/>
  <c r="Y672" i="1"/>
  <c r="Y671" i="1"/>
  <c r="X663" i="2" s="1"/>
  <c r="Y670" i="1"/>
  <c r="Y669" i="1"/>
  <c r="X661" i="2" s="1"/>
  <c r="Y668" i="1"/>
  <c r="Y667" i="1"/>
  <c r="X659" i="2" s="1"/>
  <c r="Y666" i="1"/>
  <c r="Y665" i="1"/>
  <c r="X657" i="2" s="1"/>
  <c r="Y664" i="1"/>
  <c r="Y663" i="1"/>
  <c r="X655" i="2" s="1"/>
  <c r="Y662" i="1"/>
  <c r="Y661" i="1"/>
  <c r="X653" i="2" s="1"/>
  <c r="Y660" i="1"/>
  <c r="Y659" i="1"/>
  <c r="X651" i="2" s="1"/>
  <c r="Y658" i="1"/>
  <c r="Y657" i="1"/>
  <c r="X649" i="2" s="1"/>
  <c r="Y656" i="1"/>
  <c r="Y655" i="1"/>
  <c r="X647" i="2" s="1"/>
  <c r="Y654" i="1"/>
  <c r="Y653" i="1"/>
  <c r="X645" i="2" s="1"/>
  <c r="Y652" i="1"/>
  <c r="Y651" i="1"/>
  <c r="X643" i="2" s="1"/>
  <c r="Y650" i="1"/>
  <c r="Y649" i="1"/>
  <c r="X641" i="2" s="1"/>
  <c r="Y648" i="1"/>
  <c r="Y647" i="1"/>
  <c r="X639" i="2" s="1"/>
  <c r="Y646" i="1"/>
  <c r="Y645" i="1"/>
  <c r="X637" i="2" s="1"/>
  <c r="Y644" i="1"/>
  <c r="Y643" i="1"/>
  <c r="Y642" i="1"/>
  <c r="Y641" i="1"/>
  <c r="X633" i="2" s="1"/>
  <c r="Y640" i="1"/>
  <c r="Y639" i="1"/>
  <c r="Y638" i="1"/>
  <c r="Y637" i="1"/>
  <c r="X629" i="2" s="1"/>
  <c r="Y636" i="1"/>
  <c r="Y635" i="1"/>
  <c r="Y38" i="1"/>
  <c r="Y634" i="1"/>
  <c r="Y37" i="1"/>
  <c r="Y633" i="1"/>
  <c r="Y632" i="1"/>
  <c r="Y34" i="1"/>
  <c r="Y33" i="1"/>
  <c r="Y32" i="1"/>
  <c r="Y631" i="1"/>
  <c r="Y630" i="1"/>
  <c r="Y29" i="1"/>
  <c r="X615" i="2"/>
  <c r="X614" i="2"/>
  <c r="Y629" i="1"/>
  <c r="Y628" i="1"/>
  <c r="Y24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X591" i="2" s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X232" i="2" s="1"/>
  <c r="Y249" i="1"/>
  <c r="Y248" i="1"/>
  <c r="X230" i="2" s="1"/>
  <c r="Y247" i="1"/>
  <c r="Y246" i="1"/>
  <c r="X228" i="2" s="1"/>
  <c r="Y245" i="1"/>
  <c r="Y244" i="1"/>
  <c r="X226" i="2" s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3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X184" i="2" s="1"/>
  <c r="Y202" i="1"/>
  <c r="Y201" i="1"/>
  <c r="X182" i="2" s="1"/>
  <c r="Y200" i="1"/>
  <c r="Y199" i="1"/>
  <c r="X180" i="2" s="1"/>
  <c r="Y198" i="1"/>
  <c r="Y197" i="1"/>
  <c r="X178" i="2" s="1"/>
  <c r="Y196" i="1"/>
  <c r="Y195" i="1"/>
  <c r="X176" i="2" s="1"/>
  <c r="Y194" i="1"/>
  <c r="Y193" i="1"/>
  <c r="X174" i="2" s="1"/>
  <c r="Y192" i="1"/>
  <c r="Y191" i="1"/>
  <c r="X172" i="2" s="1"/>
  <c r="Y190" i="1"/>
  <c r="Y189" i="1"/>
  <c r="X170" i="2" s="1"/>
  <c r="Y188" i="1"/>
  <c r="Y187" i="1"/>
  <c r="X168" i="2" s="1"/>
  <c r="Y186" i="1"/>
  <c r="Y26" i="1"/>
  <c r="Y185" i="1"/>
  <c r="Y184" i="1"/>
  <c r="X164" i="2" s="1"/>
  <c r="Y183" i="1"/>
  <c r="Y182" i="1"/>
  <c r="X162" i="2" s="1"/>
  <c r="Y181" i="1"/>
  <c r="X161" i="2" s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1" i="1"/>
  <c r="X142" i="2" s="1"/>
  <c r="Y160" i="1"/>
  <c r="Y159" i="1"/>
  <c r="X140" i="2" s="1"/>
  <c r="Y158" i="1"/>
  <c r="Y157" i="1"/>
  <c r="X138" i="2" s="1"/>
  <c r="Y156" i="1"/>
  <c r="Y155" i="1"/>
  <c r="X136" i="2" s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21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X70" i="2" s="1"/>
  <c r="Y89" i="1"/>
  <c r="Y88" i="1"/>
  <c r="X68" i="2" s="1"/>
  <c r="Y87" i="1"/>
  <c r="Y86" i="1"/>
  <c r="X66" i="2" s="1"/>
  <c r="Y85" i="1"/>
  <c r="Y84" i="1"/>
  <c r="X64" i="2" s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17" i="1"/>
  <c r="X17" i="2" s="1"/>
  <c r="Y70" i="1"/>
  <c r="Y69" i="1"/>
  <c r="Y68" i="1"/>
  <c r="Y67" i="1"/>
  <c r="X46" i="2" s="1"/>
  <c r="Y66" i="1"/>
  <c r="Y65" i="1"/>
  <c r="Y64" i="1"/>
  <c r="Y18" i="1"/>
  <c r="Y63" i="1"/>
  <c r="Y62" i="1"/>
  <c r="X40" i="2" s="1"/>
  <c r="Y61" i="1"/>
  <c r="X39" i="2" s="1"/>
  <c r="Y60" i="1"/>
  <c r="X38" i="2" s="1"/>
  <c r="Y59" i="1"/>
  <c r="X37" i="2" s="1"/>
  <c r="Y58" i="1"/>
  <c r="X36" i="2" s="1"/>
  <c r="Y57" i="1"/>
  <c r="X35" i="2" s="1"/>
  <c r="Y56" i="1"/>
  <c r="X34" i="2" s="1"/>
  <c r="Y55" i="1"/>
  <c r="X33" i="2" s="1"/>
  <c r="Y54" i="1"/>
  <c r="X32" i="2" s="1"/>
  <c r="Y53" i="1"/>
  <c r="X31" i="2" s="1"/>
  <c r="Y52" i="1"/>
  <c r="X30" i="2" s="1"/>
  <c r="Y51" i="1"/>
  <c r="X29" i="2" s="1"/>
  <c r="Y50" i="1"/>
  <c r="X28" i="2" s="1"/>
  <c r="Y49" i="1"/>
  <c r="Y48" i="1"/>
  <c r="X26" i="2" s="1"/>
  <c r="Y47" i="1"/>
  <c r="Y14" i="1"/>
  <c r="Y13" i="1"/>
  <c r="Y12" i="1"/>
  <c r="X22" i="2" s="1"/>
  <c r="Y46" i="1"/>
  <c r="Y7" i="1"/>
  <c r="Y45" i="1"/>
  <c r="Y44" i="1"/>
  <c r="X18" i="2" s="1"/>
  <c r="Y43" i="1"/>
  <c r="Y9" i="1"/>
  <c r="Y6" i="1"/>
  <c r="Y20" i="1"/>
  <c r="Y15" i="1"/>
  <c r="Y19" i="1"/>
  <c r="Y10" i="1"/>
  <c r="Y42" i="1"/>
  <c r="X10" i="2" s="1"/>
  <c r="Y5" i="1"/>
  <c r="Y11" i="1"/>
  <c r="Y8" i="1"/>
  <c r="Y3" i="1"/>
  <c r="X3" i="2" s="1"/>
  <c r="Y2" i="1"/>
  <c r="Y41" i="1"/>
  <c r="X4" i="2" s="1"/>
  <c r="Y4" i="1"/>
  <c r="Y16" i="1"/>
  <c r="U16" i="1" s="1"/>
  <c r="W1" i="2"/>
  <c r="X1" i="2"/>
  <c r="W4" i="2"/>
  <c r="W5" i="2"/>
  <c r="X5" i="2"/>
  <c r="W6" i="2"/>
  <c r="X7" i="2"/>
  <c r="W8" i="2"/>
  <c r="X11" i="2"/>
  <c r="W13" i="2"/>
  <c r="W16" i="2"/>
  <c r="W18" i="2"/>
  <c r="A1001" i="2"/>
  <c r="B1001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T1001" i="2"/>
  <c r="U1001" i="2"/>
  <c r="W1001" i="2"/>
  <c r="X1001" i="2"/>
  <c r="A1002" i="2"/>
  <c r="B1002" i="2"/>
  <c r="C1002" i="2"/>
  <c r="D1002" i="2"/>
  <c r="E1002" i="2"/>
  <c r="F1002" i="2"/>
  <c r="G1002" i="2"/>
  <c r="H1002" i="2"/>
  <c r="I1002" i="2"/>
  <c r="J1002" i="2"/>
  <c r="K1002" i="2"/>
  <c r="L1002" i="2"/>
  <c r="M1002" i="2"/>
  <c r="N1002" i="2"/>
  <c r="O1002" i="2"/>
  <c r="P1002" i="2"/>
  <c r="Q1002" i="2"/>
  <c r="R1002" i="2"/>
  <c r="S1002" i="2"/>
  <c r="T1002" i="2"/>
  <c r="U1002" i="2"/>
  <c r="W1002" i="2"/>
  <c r="X1002" i="2"/>
  <c r="A1003" i="2"/>
  <c r="B1003" i="2"/>
  <c r="C1003" i="2"/>
  <c r="D1003" i="2"/>
  <c r="E1003" i="2"/>
  <c r="F1003" i="2"/>
  <c r="G1003" i="2"/>
  <c r="H1003" i="2"/>
  <c r="I1003" i="2"/>
  <c r="J1003" i="2"/>
  <c r="K1003" i="2"/>
  <c r="L1003" i="2"/>
  <c r="M1003" i="2"/>
  <c r="N1003" i="2"/>
  <c r="O1003" i="2"/>
  <c r="P1003" i="2"/>
  <c r="Q1003" i="2"/>
  <c r="R1003" i="2"/>
  <c r="S1003" i="2"/>
  <c r="T1003" i="2"/>
  <c r="U1003" i="2"/>
  <c r="W1003" i="2"/>
  <c r="X1003" i="2"/>
  <c r="A1004" i="2"/>
  <c r="B1004" i="2"/>
  <c r="C1004" i="2"/>
  <c r="D1004" i="2"/>
  <c r="E1004" i="2"/>
  <c r="F1004" i="2"/>
  <c r="G1004" i="2"/>
  <c r="H1004" i="2"/>
  <c r="I1004" i="2"/>
  <c r="J1004" i="2"/>
  <c r="K1004" i="2"/>
  <c r="L1004" i="2"/>
  <c r="M1004" i="2"/>
  <c r="N1004" i="2"/>
  <c r="O1004" i="2"/>
  <c r="P1004" i="2"/>
  <c r="Q1004" i="2"/>
  <c r="R1004" i="2"/>
  <c r="S1004" i="2"/>
  <c r="T1004" i="2"/>
  <c r="U1004" i="2"/>
  <c r="W1004" i="2"/>
  <c r="X1004" i="2"/>
  <c r="A1005" i="2"/>
  <c r="B1005" i="2"/>
  <c r="C1005" i="2"/>
  <c r="D1005" i="2"/>
  <c r="E1005" i="2"/>
  <c r="F1005" i="2"/>
  <c r="G1005" i="2"/>
  <c r="H1005" i="2"/>
  <c r="I1005" i="2"/>
  <c r="J1005" i="2"/>
  <c r="K1005" i="2"/>
  <c r="L1005" i="2"/>
  <c r="M1005" i="2"/>
  <c r="N1005" i="2"/>
  <c r="O1005" i="2"/>
  <c r="P1005" i="2"/>
  <c r="Q1005" i="2"/>
  <c r="R1005" i="2"/>
  <c r="S1005" i="2"/>
  <c r="T1005" i="2"/>
  <c r="U1005" i="2"/>
  <c r="W1005" i="2"/>
  <c r="X1005" i="2"/>
  <c r="A1006" i="2"/>
  <c r="B1006" i="2"/>
  <c r="C1006" i="2"/>
  <c r="D1006" i="2"/>
  <c r="E1006" i="2"/>
  <c r="F1006" i="2"/>
  <c r="G1006" i="2"/>
  <c r="H1006" i="2"/>
  <c r="I1006" i="2"/>
  <c r="J1006" i="2"/>
  <c r="K1006" i="2"/>
  <c r="L1006" i="2"/>
  <c r="M1006" i="2"/>
  <c r="N1006" i="2"/>
  <c r="O1006" i="2"/>
  <c r="P1006" i="2"/>
  <c r="Q1006" i="2"/>
  <c r="R1006" i="2"/>
  <c r="S1006" i="2"/>
  <c r="T1006" i="2"/>
  <c r="U1006" i="2"/>
  <c r="W1006" i="2"/>
  <c r="X1006" i="2"/>
  <c r="A1007" i="2"/>
  <c r="B1007" i="2"/>
  <c r="C1007" i="2"/>
  <c r="D1007" i="2"/>
  <c r="E1007" i="2"/>
  <c r="F1007" i="2"/>
  <c r="G1007" i="2"/>
  <c r="H1007" i="2"/>
  <c r="I1007" i="2"/>
  <c r="J1007" i="2"/>
  <c r="K1007" i="2"/>
  <c r="L1007" i="2"/>
  <c r="M1007" i="2"/>
  <c r="N1007" i="2"/>
  <c r="O1007" i="2"/>
  <c r="P1007" i="2"/>
  <c r="Q1007" i="2"/>
  <c r="R1007" i="2"/>
  <c r="S1007" i="2"/>
  <c r="T1007" i="2"/>
  <c r="U1007" i="2"/>
  <c r="W1007" i="2"/>
  <c r="X1007" i="2"/>
  <c r="A1008" i="2"/>
  <c r="B1008" i="2"/>
  <c r="C1008" i="2"/>
  <c r="D1008" i="2"/>
  <c r="E1008" i="2"/>
  <c r="F1008" i="2"/>
  <c r="G1008" i="2"/>
  <c r="H1008" i="2"/>
  <c r="I1008" i="2"/>
  <c r="J1008" i="2"/>
  <c r="K1008" i="2"/>
  <c r="L1008" i="2"/>
  <c r="M1008" i="2"/>
  <c r="N1008" i="2"/>
  <c r="O1008" i="2"/>
  <c r="P1008" i="2"/>
  <c r="Q1008" i="2"/>
  <c r="R1008" i="2"/>
  <c r="S1008" i="2"/>
  <c r="T1008" i="2"/>
  <c r="U1008" i="2"/>
  <c r="W1008" i="2"/>
  <c r="X1008" i="2"/>
  <c r="A1009" i="2"/>
  <c r="B1009" i="2"/>
  <c r="C1009" i="2"/>
  <c r="D1009" i="2"/>
  <c r="E1009" i="2"/>
  <c r="F1009" i="2"/>
  <c r="G1009" i="2"/>
  <c r="H1009" i="2"/>
  <c r="I1009" i="2"/>
  <c r="J1009" i="2"/>
  <c r="K1009" i="2"/>
  <c r="L1009" i="2"/>
  <c r="M1009" i="2"/>
  <c r="N1009" i="2"/>
  <c r="O1009" i="2"/>
  <c r="P1009" i="2"/>
  <c r="Q1009" i="2"/>
  <c r="R1009" i="2"/>
  <c r="S1009" i="2"/>
  <c r="T1009" i="2"/>
  <c r="U1009" i="2"/>
  <c r="W1009" i="2"/>
  <c r="X1009" i="2"/>
  <c r="A1010" i="2"/>
  <c r="B1010" i="2"/>
  <c r="C1010" i="2"/>
  <c r="D1010" i="2"/>
  <c r="E1010" i="2"/>
  <c r="F1010" i="2"/>
  <c r="G1010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T1010" i="2"/>
  <c r="U1010" i="2"/>
  <c r="W1010" i="2"/>
  <c r="X1010" i="2"/>
  <c r="A1011" i="2"/>
  <c r="B1011" i="2"/>
  <c r="C1011" i="2"/>
  <c r="D1011" i="2"/>
  <c r="E1011" i="2"/>
  <c r="F1011" i="2"/>
  <c r="G1011" i="2"/>
  <c r="H1011" i="2"/>
  <c r="I1011" i="2"/>
  <c r="J1011" i="2"/>
  <c r="K1011" i="2"/>
  <c r="L1011" i="2"/>
  <c r="M1011" i="2"/>
  <c r="N1011" i="2"/>
  <c r="O1011" i="2"/>
  <c r="P1011" i="2"/>
  <c r="Q1011" i="2"/>
  <c r="R1011" i="2"/>
  <c r="S1011" i="2"/>
  <c r="T1011" i="2"/>
  <c r="U1011" i="2"/>
  <c r="W1011" i="2"/>
  <c r="X1011" i="2"/>
  <c r="A1012" i="2"/>
  <c r="B1012" i="2"/>
  <c r="C1012" i="2"/>
  <c r="D1012" i="2"/>
  <c r="E1012" i="2"/>
  <c r="F1012" i="2"/>
  <c r="G1012" i="2"/>
  <c r="H1012" i="2"/>
  <c r="I1012" i="2"/>
  <c r="J1012" i="2"/>
  <c r="K1012" i="2"/>
  <c r="L1012" i="2"/>
  <c r="M1012" i="2"/>
  <c r="N1012" i="2"/>
  <c r="O1012" i="2"/>
  <c r="P1012" i="2"/>
  <c r="Q1012" i="2"/>
  <c r="R1012" i="2"/>
  <c r="S1012" i="2"/>
  <c r="T1012" i="2"/>
  <c r="U1012" i="2"/>
  <c r="W1012" i="2"/>
  <c r="X1012" i="2"/>
  <c r="A1013" i="2"/>
  <c r="B1013" i="2"/>
  <c r="C1013" i="2"/>
  <c r="D1013" i="2"/>
  <c r="E1013" i="2"/>
  <c r="F1013" i="2"/>
  <c r="G1013" i="2"/>
  <c r="H1013" i="2"/>
  <c r="I1013" i="2"/>
  <c r="J1013" i="2"/>
  <c r="K1013" i="2"/>
  <c r="L1013" i="2"/>
  <c r="M1013" i="2"/>
  <c r="N1013" i="2"/>
  <c r="O1013" i="2"/>
  <c r="P1013" i="2"/>
  <c r="Q1013" i="2"/>
  <c r="R1013" i="2"/>
  <c r="S1013" i="2"/>
  <c r="T1013" i="2"/>
  <c r="U1013" i="2"/>
  <c r="W1013" i="2"/>
  <c r="X1013" i="2"/>
  <c r="A1014" i="2"/>
  <c r="B1014" i="2"/>
  <c r="C1014" i="2"/>
  <c r="D1014" i="2"/>
  <c r="E1014" i="2"/>
  <c r="F1014" i="2"/>
  <c r="G1014" i="2"/>
  <c r="H1014" i="2"/>
  <c r="I1014" i="2"/>
  <c r="J1014" i="2"/>
  <c r="K1014" i="2"/>
  <c r="L1014" i="2"/>
  <c r="M1014" i="2"/>
  <c r="N1014" i="2"/>
  <c r="O1014" i="2"/>
  <c r="P1014" i="2"/>
  <c r="Q1014" i="2"/>
  <c r="R1014" i="2"/>
  <c r="S1014" i="2"/>
  <c r="T1014" i="2"/>
  <c r="U1014" i="2"/>
  <c r="W1014" i="2"/>
  <c r="X1014" i="2"/>
  <c r="A1015" i="2"/>
  <c r="B1015" i="2"/>
  <c r="C1015" i="2"/>
  <c r="D1015" i="2"/>
  <c r="E1015" i="2"/>
  <c r="F1015" i="2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T1015" i="2"/>
  <c r="U1015" i="2"/>
  <c r="W1015" i="2"/>
  <c r="X1015" i="2"/>
  <c r="A1016" i="2"/>
  <c r="B1016" i="2"/>
  <c r="C1016" i="2"/>
  <c r="D1016" i="2"/>
  <c r="E1016" i="2"/>
  <c r="F1016" i="2"/>
  <c r="G1016" i="2"/>
  <c r="H1016" i="2"/>
  <c r="I1016" i="2"/>
  <c r="J1016" i="2"/>
  <c r="K1016" i="2"/>
  <c r="L1016" i="2"/>
  <c r="M1016" i="2"/>
  <c r="N1016" i="2"/>
  <c r="O1016" i="2"/>
  <c r="P1016" i="2"/>
  <c r="Q1016" i="2"/>
  <c r="R1016" i="2"/>
  <c r="S1016" i="2"/>
  <c r="T1016" i="2"/>
  <c r="U1016" i="2"/>
  <c r="W1016" i="2"/>
  <c r="X1016" i="2"/>
  <c r="A1017" i="2"/>
  <c r="B1017" i="2"/>
  <c r="C1017" i="2"/>
  <c r="D1017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W1017" i="2"/>
  <c r="X1017" i="2"/>
  <c r="A1018" i="2"/>
  <c r="B1018" i="2"/>
  <c r="C1018" i="2"/>
  <c r="D1018" i="2"/>
  <c r="E1018" i="2"/>
  <c r="F1018" i="2"/>
  <c r="G1018" i="2"/>
  <c r="H1018" i="2"/>
  <c r="I1018" i="2"/>
  <c r="J1018" i="2"/>
  <c r="K1018" i="2"/>
  <c r="L1018" i="2"/>
  <c r="M1018" i="2"/>
  <c r="N1018" i="2"/>
  <c r="O1018" i="2"/>
  <c r="P1018" i="2"/>
  <c r="Q1018" i="2"/>
  <c r="R1018" i="2"/>
  <c r="S1018" i="2"/>
  <c r="T1018" i="2"/>
  <c r="U1018" i="2"/>
  <c r="W1018" i="2"/>
  <c r="X1018" i="2"/>
  <c r="A1019" i="2"/>
  <c r="B1019" i="2"/>
  <c r="C1019" i="2"/>
  <c r="D1019" i="2"/>
  <c r="E1019" i="2"/>
  <c r="F1019" i="2"/>
  <c r="G1019" i="2"/>
  <c r="H1019" i="2"/>
  <c r="I1019" i="2"/>
  <c r="J1019" i="2"/>
  <c r="K1019" i="2"/>
  <c r="L1019" i="2"/>
  <c r="M1019" i="2"/>
  <c r="N1019" i="2"/>
  <c r="O1019" i="2"/>
  <c r="P1019" i="2"/>
  <c r="Q1019" i="2"/>
  <c r="R1019" i="2"/>
  <c r="S1019" i="2"/>
  <c r="T1019" i="2"/>
  <c r="U1019" i="2"/>
  <c r="W1019" i="2"/>
  <c r="X1019" i="2"/>
  <c r="A1020" i="2"/>
  <c r="B1020" i="2"/>
  <c r="C1020" i="2"/>
  <c r="D1020" i="2"/>
  <c r="E1020" i="2"/>
  <c r="F1020" i="2"/>
  <c r="G1020" i="2"/>
  <c r="H1020" i="2"/>
  <c r="I1020" i="2"/>
  <c r="J1020" i="2"/>
  <c r="K1020" i="2"/>
  <c r="L1020" i="2"/>
  <c r="M1020" i="2"/>
  <c r="N1020" i="2"/>
  <c r="O1020" i="2"/>
  <c r="P1020" i="2"/>
  <c r="Q1020" i="2"/>
  <c r="R1020" i="2"/>
  <c r="S1020" i="2"/>
  <c r="T1020" i="2"/>
  <c r="U1020" i="2"/>
  <c r="W1020" i="2"/>
  <c r="X1020" i="2"/>
  <c r="A1021" i="2"/>
  <c r="B1021" i="2"/>
  <c r="C1021" i="2"/>
  <c r="D1021" i="2"/>
  <c r="E1021" i="2"/>
  <c r="F1021" i="2"/>
  <c r="G1021" i="2"/>
  <c r="H1021" i="2"/>
  <c r="I1021" i="2"/>
  <c r="J1021" i="2"/>
  <c r="K1021" i="2"/>
  <c r="L1021" i="2"/>
  <c r="M1021" i="2"/>
  <c r="N1021" i="2"/>
  <c r="O1021" i="2"/>
  <c r="P1021" i="2"/>
  <c r="Q1021" i="2"/>
  <c r="R1021" i="2"/>
  <c r="S1021" i="2"/>
  <c r="T1021" i="2"/>
  <c r="U1021" i="2"/>
  <c r="W1021" i="2"/>
  <c r="X1021" i="2"/>
  <c r="A1022" i="2"/>
  <c r="B1022" i="2"/>
  <c r="C1022" i="2"/>
  <c r="D1022" i="2"/>
  <c r="E1022" i="2"/>
  <c r="F1022" i="2"/>
  <c r="G1022" i="2"/>
  <c r="H1022" i="2"/>
  <c r="I1022" i="2"/>
  <c r="J1022" i="2"/>
  <c r="K1022" i="2"/>
  <c r="L1022" i="2"/>
  <c r="M1022" i="2"/>
  <c r="N1022" i="2"/>
  <c r="O1022" i="2"/>
  <c r="P1022" i="2"/>
  <c r="Q1022" i="2"/>
  <c r="R1022" i="2"/>
  <c r="S1022" i="2"/>
  <c r="T1022" i="2"/>
  <c r="U1022" i="2"/>
  <c r="W1022" i="2"/>
  <c r="X1022" i="2"/>
  <c r="A1023" i="2"/>
  <c r="B1023" i="2"/>
  <c r="C1023" i="2"/>
  <c r="D1023" i="2"/>
  <c r="E1023" i="2"/>
  <c r="F1023" i="2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T1023" i="2"/>
  <c r="U1023" i="2"/>
  <c r="W1023" i="2"/>
  <c r="X1023" i="2"/>
  <c r="A1024" i="2"/>
  <c r="B1024" i="2"/>
  <c r="C1024" i="2"/>
  <c r="D1024" i="2"/>
  <c r="E1024" i="2"/>
  <c r="F1024" i="2"/>
  <c r="G1024" i="2"/>
  <c r="H1024" i="2"/>
  <c r="I1024" i="2"/>
  <c r="J1024" i="2"/>
  <c r="K1024" i="2"/>
  <c r="L1024" i="2"/>
  <c r="M1024" i="2"/>
  <c r="N1024" i="2"/>
  <c r="O1024" i="2"/>
  <c r="P1024" i="2"/>
  <c r="Q1024" i="2"/>
  <c r="R1024" i="2"/>
  <c r="S1024" i="2"/>
  <c r="T1024" i="2"/>
  <c r="U1024" i="2"/>
  <c r="W1024" i="2"/>
  <c r="X1024" i="2"/>
  <c r="A1025" i="2"/>
  <c r="B1025" i="2"/>
  <c r="C1025" i="2"/>
  <c r="D1025" i="2"/>
  <c r="E1025" i="2"/>
  <c r="F1025" i="2"/>
  <c r="G1025" i="2"/>
  <c r="H1025" i="2"/>
  <c r="I1025" i="2"/>
  <c r="J1025" i="2"/>
  <c r="K1025" i="2"/>
  <c r="L1025" i="2"/>
  <c r="M1025" i="2"/>
  <c r="N1025" i="2"/>
  <c r="O1025" i="2"/>
  <c r="P1025" i="2"/>
  <c r="Q1025" i="2"/>
  <c r="R1025" i="2"/>
  <c r="S1025" i="2"/>
  <c r="T1025" i="2"/>
  <c r="U1025" i="2"/>
  <c r="W1025" i="2"/>
  <c r="X1025" i="2"/>
  <c r="A1026" i="2"/>
  <c r="B1026" i="2"/>
  <c r="C1026" i="2"/>
  <c r="D1026" i="2"/>
  <c r="E1026" i="2"/>
  <c r="F1026" i="2"/>
  <c r="G1026" i="2"/>
  <c r="H1026" i="2"/>
  <c r="I1026" i="2"/>
  <c r="J1026" i="2"/>
  <c r="K1026" i="2"/>
  <c r="L1026" i="2"/>
  <c r="M1026" i="2"/>
  <c r="N1026" i="2"/>
  <c r="O1026" i="2"/>
  <c r="P1026" i="2"/>
  <c r="Q1026" i="2"/>
  <c r="R1026" i="2"/>
  <c r="S1026" i="2"/>
  <c r="T1026" i="2"/>
  <c r="U1026" i="2"/>
  <c r="W1026" i="2"/>
  <c r="X1026" i="2"/>
  <c r="A1027" i="2"/>
  <c r="B1027" i="2"/>
  <c r="C1027" i="2"/>
  <c r="D1027" i="2"/>
  <c r="E1027" i="2"/>
  <c r="F1027" i="2"/>
  <c r="G1027" i="2"/>
  <c r="H1027" i="2"/>
  <c r="I1027" i="2"/>
  <c r="J1027" i="2"/>
  <c r="K1027" i="2"/>
  <c r="L1027" i="2"/>
  <c r="M1027" i="2"/>
  <c r="N1027" i="2"/>
  <c r="O1027" i="2"/>
  <c r="P1027" i="2"/>
  <c r="Q1027" i="2"/>
  <c r="R1027" i="2"/>
  <c r="S1027" i="2"/>
  <c r="T1027" i="2"/>
  <c r="U1027" i="2"/>
  <c r="W1027" i="2"/>
  <c r="X1027" i="2"/>
  <c r="A1028" i="2"/>
  <c r="B1028" i="2"/>
  <c r="C1028" i="2"/>
  <c r="D1028" i="2"/>
  <c r="E1028" i="2"/>
  <c r="F1028" i="2"/>
  <c r="G1028" i="2"/>
  <c r="H1028" i="2"/>
  <c r="I1028" i="2"/>
  <c r="J1028" i="2"/>
  <c r="K1028" i="2"/>
  <c r="L1028" i="2"/>
  <c r="M1028" i="2"/>
  <c r="N1028" i="2"/>
  <c r="O1028" i="2"/>
  <c r="P1028" i="2"/>
  <c r="Q1028" i="2"/>
  <c r="R1028" i="2"/>
  <c r="S1028" i="2"/>
  <c r="T1028" i="2"/>
  <c r="U1028" i="2"/>
  <c r="W1028" i="2"/>
  <c r="X1028" i="2"/>
  <c r="A1029" i="2"/>
  <c r="B1029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T1029" i="2"/>
  <c r="U1029" i="2"/>
  <c r="W1029" i="2"/>
  <c r="X1029" i="2"/>
  <c r="A1030" i="2"/>
  <c r="B1030" i="2"/>
  <c r="C1030" i="2"/>
  <c r="D1030" i="2"/>
  <c r="E1030" i="2"/>
  <c r="F1030" i="2"/>
  <c r="G1030" i="2"/>
  <c r="H1030" i="2"/>
  <c r="I1030" i="2"/>
  <c r="J1030" i="2"/>
  <c r="K1030" i="2"/>
  <c r="L1030" i="2"/>
  <c r="M1030" i="2"/>
  <c r="N1030" i="2"/>
  <c r="O1030" i="2"/>
  <c r="P1030" i="2"/>
  <c r="Q1030" i="2"/>
  <c r="R1030" i="2"/>
  <c r="S1030" i="2"/>
  <c r="T1030" i="2"/>
  <c r="U1030" i="2"/>
  <c r="W1030" i="2"/>
  <c r="X1030" i="2"/>
  <c r="A1031" i="2"/>
  <c r="B1031" i="2"/>
  <c r="C1031" i="2"/>
  <c r="D1031" i="2"/>
  <c r="E1031" i="2"/>
  <c r="F1031" i="2"/>
  <c r="G1031" i="2"/>
  <c r="H1031" i="2"/>
  <c r="I1031" i="2"/>
  <c r="J1031" i="2"/>
  <c r="K1031" i="2"/>
  <c r="L1031" i="2"/>
  <c r="M1031" i="2"/>
  <c r="N1031" i="2"/>
  <c r="O1031" i="2"/>
  <c r="P1031" i="2"/>
  <c r="Q1031" i="2"/>
  <c r="R1031" i="2"/>
  <c r="S1031" i="2"/>
  <c r="T1031" i="2"/>
  <c r="U1031" i="2"/>
  <c r="W1031" i="2"/>
  <c r="X1031" i="2"/>
  <c r="A1032" i="2"/>
  <c r="B1032" i="2"/>
  <c r="C1032" i="2"/>
  <c r="D1032" i="2"/>
  <c r="E1032" i="2"/>
  <c r="F1032" i="2"/>
  <c r="G1032" i="2"/>
  <c r="H1032" i="2"/>
  <c r="I1032" i="2"/>
  <c r="J1032" i="2"/>
  <c r="K1032" i="2"/>
  <c r="L1032" i="2"/>
  <c r="M1032" i="2"/>
  <c r="N1032" i="2"/>
  <c r="O1032" i="2"/>
  <c r="P1032" i="2"/>
  <c r="Q1032" i="2"/>
  <c r="R1032" i="2"/>
  <c r="S1032" i="2"/>
  <c r="T1032" i="2"/>
  <c r="U1032" i="2"/>
  <c r="W1032" i="2"/>
  <c r="X1032" i="2"/>
  <c r="A1033" i="2"/>
  <c r="B1033" i="2"/>
  <c r="C1033" i="2"/>
  <c r="D1033" i="2"/>
  <c r="E1033" i="2"/>
  <c r="F1033" i="2"/>
  <c r="G1033" i="2"/>
  <c r="H1033" i="2"/>
  <c r="I1033" i="2"/>
  <c r="J1033" i="2"/>
  <c r="K1033" i="2"/>
  <c r="L1033" i="2"/>
  <c r="M1033" i="2"/>
  <c r="N1033" i="2"/>
  <c r="O1033" i="2"/>
  <c r="P1033" i="2"/>
  <c r="Q1033" i="2"/>
  <c r="R1033" i="2"/>
  <c r="S1033" i="2"/>
  <c r="T1033" i="2"/>
  <c r="U1033" i="2"/>
  <c r="W1033" i="2"/>
  <c r="X1033" i="2"/>
  <c r="A1034" i="2"/>
  <c r="B1034" i="2"/>
  <c r="C1034" i="2"/>
  <c r="D1034" i="2"/>
  <c r="E1034" i="2"/>
  <c r="F1034" i="2"/>
  <c r="G1034" i="2"/>
  <c r="H1034" i="2"/>
  <c r="I1034" i="2"/>
  <c r="J1034" i="2"/>
  <c r="K1034" i="2"/>
  <c r="L1034" i="2"/>
  <c r="M1034" i="2"/>
  <c r="N1034" i="2"/>
  <c r="O1034" i="2"/>
  <c r="P1034" i="2"/>
  <c r="Q1034" i="2"/>
  <c r="R1034" i="2"/>
  <c r="S1034" i="2"/>
  <c r="T1034" i="2"/>
  <c r="U1034" i="2"/>
  <c r="W1034" i="2"/>
  <c r="X1034" i="2"/>
  <c r="A1035" i="2"/>
  <c r="B1035" i="2"/>
  <c r="C1035" i="2"/>
  <c r="D1035" i="2"/>
  <c r="E1035" i="2"/>
  <c r="F1035" i="2"/>
  <c r="G1035" i="2"/>
  <c r="H1035" i="2"/>
  <c r="I1035" i="2"/>
  <c r="J1035" i="2"/>
  <c r="K1035" i="2"/>
  <c r="L1035" i="2"/>
  <c r="M1035" i="2"/>
  <c r="N1035" i="2"/>
  <c r="O1035" i="2"/>
  <c r="P1035" i="2"/>
  <c r="Q1035" i="2"/>
  <c r="R1035" i="2"/>
  <c r="S1035" i="2"/>
  <c r="T1035" i="2"/>
  <c r="U1035" i="2"/>
  <c r="W1035" i="2"/>
  <c r="X1035" i="2"/>
  <c r="A1036" i="2"/>
  <c r="B1036" i="2"/>
  <c r="C1036" i="2"/>
  <c r="D1036" i="2"/>
  <c r="E1036" i="2"/>
  <c r="F1036" i="2"/>
  <c r="G103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T1036" i="2"/>
  <c r="U1036" i="2"/>
  <c r="W1036" i="2"/>
  <c r="X1036" i="2"/>
  <c r="A1037" i="2"/>
  <c r="B1037" i="2"/>
  <c r="C1037" i="2"/>
  <c r="D1037" i="2"/>
  <c r="E1037" i="2"/>
  <c r="F1037" i="2"/>
  <c r="G1037" i="2"/>
  <c r="H1037" i="2"/>
  <c r="I1037" i="2"/>
  <c r="J1037" i="2"/>
  <c r="K1037" i="2"/>
  <c r="L1037" i="2"/>
  <c r="M1037" i="2"/>
  <c r="N1037" i="2"/>
  <c r="O1037" i="2"/>
  <c r="P1037" i="2"/>
  <c r="Q1037" i="2"/>
  <c r="R1037" i="2"/>
  <c r="S1037" i="2"/>
  <c r="T1037" i="2"/>
  <c r="U1037" i="2"/>
  <c r="W1037" i="2"/>
  <c r="X1037" i="2"/>
  <c r="A1038" i="2"/>
  <c r="B1038" i="2"/>
  <c r="C1038" i="2"/>
  <c r="D1038" i="2"/>
  <c r="E1038" i="2"/>
  <c r="F1038" i="2"/>
  <c r="G1038" i="2"/>
  <c r="H1038" i="2"/>
  <c r="I1038" i="2"/>
  <c r="J1038" i="2"/>
  <c r="K1038" i="2"/>
  <c r="L1038" i="2"/>
  <c r="M1038" i="2"/>
  <c r="N1038" i="2"/>
  <c r="O1038" i="2"/>
  <c r="P1038" i="2"/>
  <c r="Q1038" i="2"/>
  <c r="R1038" i="2"/>
  <c r="S1038" i="2"/>
  <c r="T1038" i="2"/>
  <c r="U1038" i="2"/>
  <c r="W1038" i="2"/>
  <c r="X1038" i="2"/>
  <c r="A1039" i="2"/>
  <c r="B1039" i="2"/>
  <c r="C1039" i="2"/>
  <c r="D1039" i="2"/>
  <c r="E1039" i="2"/>
  <c r="F1039" i="2"/>
  <c r="G1039" i="2"/>
  <c r="H1039" i="2"/>
  <c r="I1039" i="2"/>
  <c r="J1039" i="2"/>
  <c r="K1039" i="2"/>
  <c r="L1039" i="2"/>
  <c r="M1039" i="2"/>
  <c r="N1039" i="2"/>
  <c r="O1039" i="2"/>
  <c r="P1039" i="2"/>
  <c r="Q1039" i="2"/>
  <c r="R1039" i="2"/>
  <c r="S1039" i="2"/>
  <c r="T1039" i="2"/>
  <c r="U1039" i="2"/>
  <c r="W1039" i="2"/>
  <c r="X1039" i="2"/>
  <c r="A1040" i="2"/>
  <c r="B1040" i="2"/>
  <c r="C1040" i="2"/>
  <c r="D1040" i="2"/>
  <c r="E1040" i="2"/>
  <c r="F1040" i="2"/>
  <c r="G1040" i="2"/>
  <c r="H1040" i="2"/>
  <c r="I1040" i="2"/>
  <c r="J1040" i="2"/>
  <c r="K1040" i="2"/>
  <c r="L1040" i="2"/>
  <c r="M1040" i="2"/>
  <c r="N1040" i="2"/>
  <c r="O1040" i="2"/>
  <c r="P1040" i="2"/>
  <c r="Q1040" i="2"/>
  <c r="R1040" i="2"/>
  <c r="S1040" i="2"/>
  <c r="T1040" i="2"/>
  <c r="U1040" i="2"/>
  <c r="W1040" i="2"/>
  <c r="X1040" i="2"/>
  <c r="A1041" i="2"/>
  <c r="B1041" i="2"/>
  <c r="C1041" i="2"/>
  <c r="D1041" i="2"/>
  <c r="E1041" i="2"/>
  <c r="F1041" i="2"/>
  <c r="G1041" i="2"/>
  <c r="H1041" i="2"/>
  <c r="I1041" i="2"/>
  <c r="J1041" i="2"/>
  <c r="K1041" i="2"/>
  <c r="L1041" i="2"/>
  <c r="M1041" i="2"/>
  <c r="N1041" i="2"/>
  <c r="O1041" i="2"/>
  <c r="P1041" i="2"/>
  <c r="Q1041" i="2"/>
  <c r="R1041" i="2"/>
  <c r="S1041" i="2"/>
  <c r="T1041" i="2"/>
  <c r="U1041" i="2"/>
  <c r="W1041" i="2"/>
  <c r="X1041" i="2"/>
  <c r="A1042" i="2"/>
  <c r="B1042" i="2"/>
  <c r="C1042" i="2"/>
  <c r="D1042" i="2"/>
  <c r="E1042" i="2"/>
  <c r="F1042" i="2"/>
  <c r="G1042" i="2"/>
  <c r="H1042" i="2"/>
  <c r="I1042" i="2"/>
  <c r="J1042" i="2"/>
  <c r="K1042" i="2"/>
  <c r="L1042" i="2"/>
  <c r="M1042" i="2"/>
  <c r="N1042" i="2"/>
  <c r="O1042" i="2"/>
  <c r="P1042" i="2"/>
  <c r="Q1042" i="2"/>
  <c r="R1042" i="2"/>
  <c r="S1042" i="2"/>
  <c r="T1042" i="2"/>
  <c r="U1042" i="2"/>
  <c r="W1042" i="2"/>
  <c r="X1042" i="2"/>
  <c r="A1043" i="2"/>
  <c r="B1043" i="2"/>
  <c r="C1043" i="2"/>
  <c r="D1043" i="2"/>
  <c r="E1043" i="2"/>
  <c r="F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T1043" i="2"/>
  <c r="U1043" i="2"/>
  <c r="W1043" i="2"/>
  <c r="X1043" i="2"/>
  <c r="A1044" i="2"/>
  <c r="B1044" i="2"/>
  <c r="C1044" i="2"/>
  <c r="D1044" i="2"/>
  <c r="E1044" i="2"/>
  <c r="F1044" i="2"/>
  <c r="G1044" i="2"/>
  <c r="H1044" i="2"/>
  <c r="I1044" i="2"/>
  <c r="J1044" i="2"/>
  <c r="K1044" i="2"/>
  <c r="L1044" i="2"/>
  <c r="M1044" i="2"/>
  <c r="N1044" i="2"/>
  <c r="O1044" i="2"/>
  <c r="P1044" i="2"/>
  <c r="Q1044" i="2"/>
  <c r="R1044" i="2"/>
  <c r="S1044" i="2"/>
  <c r="T1044" i="2"/>
  <c r="U1044" i="2"/>
  <c r="W1044" i="2"/>
  <c r="X1044" i="2"/>
  <c r="A1045" i="2"/>
  <c r="B1045" i="2"/>
  <c r="C1045" i="2"/>
  <c r="D1045" i="2"/>
  <c r="E1045" i="2"/>
  <c r="F1045" i="2"/>
  <c r="G1045" i="2"/>
  <c r="H1045" i="2"/>
  <c r="I1045" i="2"/>
  <c r="J1045" i="2"/>
  <c r="K1045" i="2"/>
  <c r="L1045" i="2"/>
  <c r="M1045" i="2"/>
  <c r="N1045" i="2"/>
  <c r="O1045" i="2"/>
  <c r="P1045" i="2"/>
  <c r="Q1045" i="2"/>
  <c r="R1045" i="2"/>
  <c r="S1045" i="2"/>
  <c r="T1045" i="2"/>
  <c r="U1045" i="2"/>
  <c r="W1045" i="2"/>
  <c r="X1045" i="2"/>
  <c r="A1046" i="2"/>
  <c r="B1046" i="2"/>
  <c r="C1046" i="2"/>
  <c r="D1046" i="2"/>
  <c r="E1046" i="2"/>
  <c r="F1046" i="2"/>
  <c r="G104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T1046" i="2"/>
  <c r="U1046" i="2"/>
  <c r="W1046" i="2"/>
  <c r="X1046" i="2"/>
  <c r="A1047" i="2"/>
  <c r="B1047" i="2"/>
  <c r="C1047" i="2"/>
  <c r="D1047" i="2"/>
  <c r="E1047" i="2"/>
  <c r="F1047" i="2"/>
  <c r="G1047" i="2"/>
  <c r="H1047" i="2"/>
  <c r="I1047" i="2"/>
  <c r="J1047" i="2"/>
  <c r="K1047" i="2"/>
  <c r="L1047" i="2"/>
  <c r="M1047" i="2"/>
  <c r="N1047" i="2"/>
  <c r="O1047" i="2"/>
  <c r="P1047" i="2"/>
  <c r="Q1047" i="2"/>
  <c r="R1047" i="2"/>
  <c r="S1047" i="2"/>
  <c r="T1047" i="2"/>
  <c r="U1047" i="2"/>
  <c r="W1047" i="2"/>
  <c r="X1047" i="2"/>
  <c r="A1048" i="2"/>
  <c r="B1048" i="2"/>
  <c r="C1048" i="2"/>
  <c r="D1048" i="2"/>
  <c r="E1048" i="2"/>
  <c r="F1048" i="2"/>
  <c r="G1048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T1048" i="2"/>
  <c r="U1048" i="2"/>
  <c r="W1048" i="2"/>
  <c r="X1048" i="2"/>
  <c r="A1049" i="2"/>
  <c r="B1049" i="2"/>
  <c r="C1049" i="2"/>
  <c r="D1049" i="2"/>
  <c r="E1049" i="2"/>
  <c r="F1049" i="2"/>
  <c r="G1049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T1049" i="2"/>
  <c r="U1049" i="2"/>
  <c r="W1049" i="2"/>
  <c r="X1049" i="2"/>
  <c r="A1050" i="2"/>
  <c r="B1050" i="2"/>
  <c r="C1050" i="2"/>
  <c r="D1050" i="2"/>
  <c r="E1050" i="2"/>
  <c r="F1050" i="2"/>
  <c r="G1050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T1050" i="2"/>
  <c r="U1050" i="2"/>
  <c r="W1050" i="2"/>
  <c r="X1050" i="2"/>
  <c r="A1051" i="2"/>
  <c r="B1051" i="2"/>
  <c r="C1051" i="2"/>
  <c r="D1051" i="2"/>
  <c r="E1051" i="2"/>
  <c r="F1051" i="2"/>
  <c r="G1051" i="2"/>
  <c r="H1051" i="2"/>
  <c r="I1051" i="2"/>
  <c r="J1051" i="2"/>
  <c r="K1051" i="2"/>
  <c r="L1051" i="2"/>
  <c r="M1051" i="2"/>
  <c r="N1051" i="2"/>
  <c r="O1051" i="2"/>
  <c r="P1051" i="2"/>
  <c r="Q1051" i="2"/>
  <c r="R1051" i="2"/>
  <c r="S1051" i="2"/>
  <c r="T1051" i="2"/>
  <c r="U1051" i="2"/>
  <c r="W1051" i="2"/>
  <c r="X1051" i="2"/>
  <c r="A1052" i="2"/>
  <c r="B1052" i="2"/>
  <c r="C1052" i="2"/>
  <c r="D1052" i="2"/>
  <c r="E1052" i="2"/>
  <c r="F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T1052" i="2"/>
  <c r="U1052" i="2"/>
  <c r="W1052" i="2"/>
  <c r="X1052" i="2"/>
  <c r="A1053" i="2"/>
  <c r="B1053" i="2"/>
  <c r="C1053" i="2"/>
  <c r="D1053" i="2"/>
  <c r="E1053" i="2"/>
  <c r="F1053" i="2"/>
  <c r="G1053" i="2"/>
  <c r="H1053" i="2"/>
  <c r="I1053" i="2"/>
  <c r="J1053" i="2"/>
  <c r="K1053" i="2"/>
  <c r="L1053" i="2"/>
  <c r="M1053" i="2"/>
  <c r="N1053" i="2"/>
  <c r="O1053" i="2"/>
  <c r="P1053" i="2"/>
  <c r="Q1053" i="2"/>
  <c r="R1053" i="2"/>
  <c r="S1053" i="2"/>
  <c r="T1053" i="2"/>
  <c r="U1053" i="2"/>
  <c r="W1053" i="2"/>
  <c r="X1053" i="2"/>
  <c r="A1054" i="2"/>
  <c r="B1054" i="2"/>
  <c r="C1054" i="2"/>
  <c r="D1054" i="2"/>
  <c r="E1054" i="2"/>
  <c r="F1054" i="2"/>
  <c r="G1054" i="2"/>
  <c r="H1054" i="2"/>
  <c r="I1054" i="2"/>
  <c r="J1054" i="2"/>
  <c r="K1054" i="2"/>
  <c r="L1054" i="2"/>
  <c r="M1054" i="2"/>
  <c r="N1054" i="2"/>
  <c r="O1054" i="2"/>
  <c r="P1054" i="2"/>
  <c r="Q1054" i="2"/>
  <c r="R1054" i="2"/>
  <c r="S1054" i="2"/>
  <c r="T1054" i="2"/>
  <c r="U1054" i="2"/>
  <c r="W1054" i="2"/>
  <c r="X1054" i="2"/>
  <c r="A1055" i="2"/>
  <c r="B1055" i="2"/>
  <c r="C1055" i="2"/>
  <c r="D1055" i="2"/>
  <c r="E1055" i="2"/>
  <c r="F1055" i="2"/>
  <c r="G1055" i="2"/>
  <c r="H1055" i="2"/>
  <c r="I1055" i="2"/>
  <c r="J1055" i="2"/>
  <c r="K1055" i="2"/>
  <c r="L1055" i="2"/>
  <c r="M1055" i="2"/>
  <c r="N1055" i="2"/>
  <c r="O1055" i="2"/>
  <c r="P1055" i="2"/>
  <c r="Q1055" i="2"/>
  <c r="R1055" i="2"/>
  <c r="S1055" i="2"/>
  <c r="T1055" i="2"/>
  <c r="U1055" i="2"/>
  <c r="W1055" i="2"/>
  <c r="X1055" i="2"/>
  <c r="A1056" i="2"/>
  <c r="B1056" i="2"/>
  <c r="C1056" i="2"/>
  <c r="D1056" i="2"/>
  <c r="E1056" i="2"/>
  <c r="F1056" i="2"/>
  <c r="G1056" i="2"/>
  <c r="H1056" i="2"/>
  <c r="I1056" i="2"/>
  <c r="J1056" i="2"/>
  <c r="K1056" i="2"/>
  <c r="L1056" i="2"/>
  <c r="M1056" i="2"/>
  <c r="N1056" i="2"/>
  <c r="O1056" i="2"/>
  <c r="P1056" i="2"/>
  <c r="Q1056" i="2"/>
  <c r="R1056" i="2"/>
  <c r="S1056" i="2"/>
  <c r="T1056" i="2"/>
  <c r="U1056" i="2"/>
  <c r="W1056" i="2"/>
  <c r="X1056" i="2"/>
  <c r="A1057" i="2"/>
  <c r="B1057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T1057" i="2"/>
  <c r="U1057" i="2"/>
  <c r="W1057" i="2"/>
  <c r="X1057" i="2"/>
  <c r="A1058" i="2"/>
  <c r="B1058" i="2"/>
  <c r="C1058" i="2"/>
  <c r="D1058" i="2"/>
  <c r="E1058" i="2"/>
  <c r="F1058" i="2"/>
  <c r="G1058" i="2"/>
  <c r="H1058" i="2"/>
  <c r="I1058" i="2"/>
  <c r="J1058" i="2"/>
  <c r="K1058" i="2"/>
  <c r="L1058" i="2"/>
  <c r="M1058" i="2"/>
  <c r="N1058" i="2"/>
  <c r="O1058" i="2"/>
  <c r="P1058" i="2"/>
  <c r="Q1058" i="2"/>
  <c r="R1058" i="2"/>
  <c r="S1058" i="2"/>
  <c r="T1058" i="2"/>
  <c r="U1058" i="2"/>
  <c r="W1058" i="2"/>
  <c r="X1058" i="2"/>
  <c r="A1059" i="2"/>
  <c r="B1059" i="2"/>
  <c r="C1059" i="2"/>
  <c r="D1059" i="2"/>
  <c r="E1059" i="2"/>
  <c r="F1059" i="2"/>
  <c r="G1059" i="2"/>
  <c r="H1059" i="2"/>
  <c r="I1059" i="2"/>
  <c r="J1059" i="2"/>
  <c r="K1059" i="2"/>
  <c r="L1059" i="2"/>
  <c r="M1059" i="2"/>
  <c r="N1059" i="2"/>
  <c r="O1059" i="2"/>
  <c r="P1059" i="2"/>
  <c r="Q1059" i="2"/>
  <c r="R1059" i="2"/>
  <c r="S1059" i="2"/>
  <c r="T1059" i="2"/>
  <c r="U1059" i="2"/>
  <c r="W1059" i="2"/>
  <c r="X1059" i="2"/>
  <c r="A1060" i="2"/>
  <c r="B1060" i="2"/>
  <c r="C1060" i="2"/>
  <c r="D1060" i="2"/>
  <c r="E1060" i="2"/>
  <c r="F1060" i="2"/>
  <c r="G1060" i="2"/>
  <c r="H1060" i="2"/>
  <c r="I1060" i="2"/>
  <c r="J1060" i="2"/>
  <c r="K1060" i="2"/>
  <c r="L1060" i="2"/>
  <c r="M1060" i="2"/>
  <c r="N1060" i="2"/>
  <c r="O1060" i="2"/>
  <c r="P1060" i="2"/>
  <c r="Q1060" i="2"/>
  <c r="R1060" i="2"/>
  <c r="S1060" i="2"/>
  <c r="T1060" i="2"/>
  <c r="U1060" i="2"/>
  <c r="W1060" i="2"/>
  <c r="X1060" i="2"/>
  <c r="A1061" i="2"/>
  <c r="B1061" i="2"/>
  <c r="C1061" i="2"/>
  <c r="D1061" i="2"/>
  <c r="E1061" i="2"/>
  <c r="F1061" i="2"/>
  <c r="G1061" i="2"/>
  <c r="H1061" i="2"/>
  <c r="I1061" i="2"/>
  <c r="J1061" i="2"/>
  <c r="K1061" i="2"/>
  <c r="L1061" i="2"/>
  <c r="M1061" i="2"/>
  <c r="N1061" i="2"/>
  <c r="O1061" i="2"/>
  <c r="P1061" i="2"/>
  <c r="Q1061" i="2"/>
  <c r="R1061" i="2"/>
  <c r="S1061" i="2"/>
  <c r="T1061" i="2"/>
  <c r="U1061" i="2"/>
  <c r="W1061" i="2"/>
  <c r="X1061" i="2"/>
  <c r="A1062" i="2"/>
  <c r="B1062" i="2"/>
  <c r="C1062" i="2"/>
  <c r="D1062" i="2"/>
  <c r="E1062" i="2"/>
  <c r="F1062" i="2"/>
  <c r="G1062" i="2"/>
  <c r="H1062" i="2"/>
  <c r="I1062" i="2"/>
  <c r="J1062" i="2"/>
  <c r="K1062" i="2"/>
  <c r="L1062" i="2"/>
  <c r="M1062" i="2"/>
  <c r="N1062" i="2"/>
  <c r="O1062" i="2"/>
  <c r="P1062" i="2"/>
  <c r="Q1062" i="2"/>
  <c r="R1062" i="2"/>
  <c r="S1062" i="2"/>
  <c r="T1062" i="2"/>
  <c r="U1062" i="2"/>
  <c r="W1062" i="2"/>
  <c r="X1062" i="2"/>
  <c r="A1063" i="2"/>
  <c r="B1063" i="2"/>
  <c r="C1063" i="2"/>
  <c r="D1063" i="2"/>
  <c r="E1063" i="2"/>
  <c r="F1063" i="2"/>
  <c r="G1063" i="2"/>
  <c r="H1063" i="2"/>
  <c r="I1063" i="2"/>
  <c r="J1063" i="2"/>
  <c r="K1063" i="2"/>
  <c r="L1063" i="2"/>
  <c r="M1063" i="2"/>
  <c r="N1063" i="2"/>
  <c r="O1063" i="2"/>
  <c r="P1063" i="2"/>
  <c r="Q1063" i="2"/>
  <c r="R1063" i="2"/>
  <c r="S1063" i="2"/>
  <c r="T1063" i="2"/>
  <c r="U1063" i="2"/>
  <c r="W1063" i="2"/>
  <c r="X1063" i="2"/>
  <c r="A1064" i="2"/>
  <c r="B1064" i="2"/>
  <c r="C1064" i="2"/>
  <c r="D1064" i="2"/>
  <c r="E1064" i="2"/>
  <c r="F1064" i="2"/>
  <c r="G1064" i="2"/>
  <c r="H1064" i="2"/>
  <c r="I1064" i="2"/>
  <c r="J1064" i="2"/>
  <c r="K1064" i="2"/>
  <c r="L1064" i="2"/>
  <c r="M1064" i="2"/>
  <c r="N1064" i="2"/>
  <c r="O1064" i="2"/>
  <c r="P1064" i="2"/>
  <c r="Q1064" i="2"/>
  <c r="R1064" i="2"/>
  <c r="S1064" i="2"/>
  <c r="T1064" i="2"/>
  <c r="U1064" i="2"/>
  <c r="W1064" i="2"/>
  <c r="X1064" i="2"/>
  <c r="A1065" i="2"/>
  <c r="B1065" i="2"/>
  <c r="C1065" i="2"/>
  <c r="D1065" i="2"/>
  <c r="E1065" i="2"/>
  <c r="F1065" i="2"/>
  <c r="G1065" i="2"/>
  <c r="H1065" i="2"/>
  <c r="I1065" i="2"/>
  <c r="J1065" i="2"/>
  <c r="K1065" i="2"/>
  <c r="L1065" i="2"/>
  <c r="M1065" i="2"/>
  <c r="N1065" i="2"/>
  <c r="O1065" i="2"/>
  <c r="P1065" i="2"/>
  <c r="Q1065" i="2"/>
  <c r="R1065" i="2"/>
  <c r="S1065" i="2"/>
  <c r="T1065" i="2"/>
  <c r="U1065" i="2"/>
  <c r="W1065" i="2"/>
  <c r="X1065" i="2"/>
  <c r="A1066" i="2"/>
  <c r="B1066" i="2"/>
  <c r="C1066" i="2"/>
  <c r="D1066" i="2"/>
  <c r="E1066" i="2"/>
  <c r="F1066" i="2"/>
  <c r="G1066" i="2"/>
  <c r="H1066" i="2"/>
  <c r="I1066" i="2"/>
  <c r="J1066" i="2"/>
  <c r="K1066" i="2"/>
  <c r="L1066" i="2"/>
  <c r="M1066" i="2"/>
  <c r="N1066" i="2"/>
  <c r="O1066" i="2"/>
  <c r="P1066" i="2"/>
  <c r="Q1066" i="2"/>
  <c r="R1066" i="2"/>
  <c r="S1066" i="2"/>
  <c r="T1066" i="2"/>
  <c r="U1066" i="2"/>
  <c r="W1066" i="2"/>
  <c r="X1066" i="2"/>
  <c r="A1067" i="2"/>
  <c r="B1067" i="2"/>
  <c r="C1067" i="2"/>
  <c r="D1067" i="2"/>
  <c r="E1067" i="2"/>
  <c r="F1067" i="2"/>
  <c r="G1067" i="2"/>
  <c r="H1067" i="2"/>
  <c r="I1067" i="2"/>
  <c r="J1067" i="2"/>
  <c r="K1067" i="2"/>
  <c r="L1067" i="2"/>
  <c r="M1067" i="2"/>
  <c r="N1067" i="2"/>
  <c r="O1067" i="2"/>
  <c r="P1067" i="2"/>
  <c r="Q1067" i="2"/>
  <c r="R1067" i="2"/>
  <c r="S1067" i="2"/>
  <c r="T1067" i="2"/>
  <c r="U1067" i="2"/>
  <c r="W1067" i="2"/>
  <c r="X1067" i="2"/>
  <c r="A1068" i="2"/>
  <c r="B1068" i="2"/>
  <c r="C1068" i="2"/>
  <c r="D1068" i="2"/>
  <c r="E1068" i="2"/>
  <c r="F1068" i="2"/>
  <c r="G1068" i="2"/>
  <c r="H1068" i="2"/>
  <c r="I1068" i="2"/>
  <c r="J1068" i="2"/>
  <c r="K1068" i="2"/>
  <c r="L1068" i="2"/>
  <c r="M1068" i="2"/>
  <c r="N1068" i="2"/>
  <c r="O1068" i="2"/>
  <c r="P1068" i="2"/>
  <c r="Q1068" i="2"/>
  <c r="R1068" i="2"/>
  <c r="S1068" i="2"/>
  <c r="T1068" i="2"/>
  <c r="U1068" i="2"/>
  <c r="W1068" i="2"/>
  <c r="X1068" i="2"/>
  <c r="A1069" i="2"/>
  <c r="B1069" i="2"/>
  <c r="C1069" i="2"/>
  <c r="D1069" i="2"/>
  <c r="E1069" i="2"/>
  <c r="F1069" i="2"/>
  <c r="G1069" i="2"/>
  <c r="H1069" i="2"/>
  <c r="I1069" i="2"/>
  <c r="J1069" i="2"/>
  <c r="K1069" i="2"/>
  <c r="L1069" i="2"/>
  <c r="M1069" i="2"/>
  <c r="N1069" i="2"/>
  <c r="O1069" i="2"/>
  <c r="P1069" i="2"/>
  <c r="Q1069" i="2"/>
  <c r="R1069" i="2"/>
  <c r="S1069" i="2"/>
  <c r="T1069" i="2"/>
  <c r="U1069" i="2"/>
  <c r="W1069" i="2"/>
  <c r="X1069" i="2"/>
  <c r="A1070" i="2"/>
  <c r="B1070" i="2"/>
  <c r="C1070" i="2"/>
  <c r="D1070" i="2"/>
  <c r="E1070" i="2"/>
  <c r="F1070" i="2"/>
  <c r="G1070" i="2"/>
  <c r="H1070" i="2"/>
  <c r="I1070" i="2"/>
  <c r="J1070" i="2"/>
  <c r="K1070" i="2"/>
  <c r="L1070" i="2"/>
  <c r="M1070" i="2"/>
  <c r="N1070" i="2"/>
  <c r="O1070" i="2"/>
  <c r="P1070" i="2"/>
  <c r="Q1070" i="2"/>
  <c r="R1070" i="2"/>
  <c r="S1070" i="2"/>
  <c r="T1070" i="2"/>
  <c r="U1070" i="2"/>
  <c r="W1070" i="2"/>
  <c r="X1070" i="2"/>
  <c r="A1071" i="2"/>
  <c r="B1071" i="2"/>
  <c r="C1071" i="2"/>
  <c r="D1071" i="2"/>
  <c r="E1071" i="2"/>
  <c r="F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T1071" i="2"/>
  <c r="U1071" i="2"/>
  <c r="W1071" i="2"/>
  <c r="X1071" i="2"/>
  <c r="A1072" i="2"/>
  <c r="B1072" i="2"/>
  <c r="C1072" i="2"/>
  <c r="D1072" i="2"/>
  <c r="E1072" i="2"/>
  <c r="F1072" i="2"/>
  <c r="G1072" i="2"/>
  <c r="H1072" i="2"/>
  <c r="I1072" i="2"/>
  <c r="J1072" i="2"/>
  <c r="K1072" i="2"/>
  <c r="L1072" i="2"/>
  <c r="M1072" i="2"/>
  <c r="N1072" i="2"/>
  <c r="O1072" i="2"/>
  <c r="P1072" i="2"/>
  <c r="Q1072" i="2"/>
  <c r="R1072" i="2"/>
  <c r="S1072" i="2"/>
  <c r="T1072" i="2"/>
  <c r="U1072" i="2"/>
  <c r="W1072" i="2"/>
  <c r="X1072" i="2"/>
  <c r="A1073" i="2"/>
  <c r="B1073" i="2"/>
  <c r="C1073" i="2"/>
  <c r="D1073" i="2"/>
  <c r="E1073" i="2"/>
  <c r="F1073" i="2"/>
  <c r="G1073" i="2"/>
  <c r="H1073" i="2"/>
  <c r="I1073" i="2"/>
  <c r="J1073" i="2"/>
  <c r="K1073" i="2"/>
  <c r="L1073" i="2"/>
  <c r="M1073" i="2"/>
  <c r="N1073" i="2"/>
  <c r="O1073" i="2"/>
  <c r="P1073" i="2"/>
  <c r="Q1073" i="2"/>
  <c r="R1073" i="2"/>
  <c r="S1073" i="2"/>
  <c r="T1073" i="2"/>
  <c r="U1073" i="2"/>
  <c r="W1073" i="2"/>
  <c r="X1073" i="2"/>
  <c r="A1074" i="2"/>
  <c r="B1074" i="2"/>
  <c r="C1074" i="2"/>
  <c r="D1074" i="2"/>
  <c r="E1074" i="2"/>
  <c r="F1074" i="2"/>
  <c r="G1074" i="2"/>
  <c r="H1074" i="2"/>
  <c r="I1074" i="2"/>
  <c r="J1074" i="2"/>
  <c r="K1074" i="2"/>
  <c r="L1074" i="2"/>
  <c r="M1074" i="2"/>
  <c r="N1074" i="2"/>
  <c r="O1074" i="2"/>
  <c r="P1074" i="2"/>
  <c r="Q1074" i="2"/>
  <c r="R1074" i="2"/>
  <c r="S1074" i="2"/>
  <c r="T1074" i="2"/>
  <c r="U1074" i="2"/>
  <c r="W1074" i="2"/>
  <c r="X1074" i="2"/>
  <c r="A1075" i="2"/>
  <c r="B1075" i="2"/>
  <c r="C1075" i="2"/>
  <c r="D1075" i="2"/>
  <c r="E1075" i="2"/>
  <c r="F1075" i="2"/>
  <c r="G1075" i="2"/>
  <c r="H1075" i="2"/>
  <c r="I1075" i="2"/>
  <c r="J1075" i="2"/>
  <c r="K1075" i="2"/>
  <c r="L1075" i="2"/>
  <c r="M1075" i="2"/>
  <c r="N1075" i="2"/>
  <c r="O1075" i="2"/>
  <c r="P1075" i="2"/>
  <c r="Q1075" i="2"/>
  <c r="R1075" i="2"/>
  <c r="S1075" i="2"/>
  <c r="T1075" i="2"/>
  <c r="U1075" i="2"/>
  <c r="W1075" i="2"/>
  <c r="X1075" i="2"/>
  <c r="A1076" i="2"/>
  <c r="B1076" i="2"/>
  <c r="C1076" i="2"/>
  <c r="D1076" i="2"/>
  <c r="E1076" i="2"/>
  <c r="F1076" i="2"/>
  <c r="G1076" i="2"/>
  <c r="H1076" i="2"/>
  <c r="I1076" i="2"/>
  <c r="J1076" i="2"/>
  <c r="K1076" i="2"/>
  <c r="L1076" i="2"/>
  <c r="M1076" i="2"/>
  <c r="N1076" i="2"/>
  <c r="O1076" i="2"/>
  <c r="P1076" i="2"/>
  <c r="Q1076" i="2"/>
  <c r="R1076" i="2"/>
  <c r="S1076" i="2"/>
  <c r="T1076" i="2"/>
  <c r="U1076" i="2"/>
  <c r="W1076" i="2"/>
  <c r="X1076" i="2"/>
  <c r="A1077" i="2"/>
  <c r="B1077" i="2"/>
  <c r="C1077" i="2"/>
  <c r="D1077" i="2"/>
  <c r="E1077" i="2"/>
  <c r="F1077" i="2"/>
  <c r="G1077" i="2"/>
  <c r="H1077" i="2"/>
  <c r="I1077" i="2"/>
  <c r="J1077" i="2"/>
  <c r="K1077" i="2"/>
  <c r="L1077" i="2"/>
  <c r="M1077" i="2"/>
  <c r="N1077" i="2"/>
  <c r="O1077" i="2"/>
  <c r="P1077" i="2"/>
  <c r="Q1077" i="2"/>
  <c r="R1077" i="2"/>
  <c r="S1077" i="2"/>
  <c r="T1077" i="2"/>
  <c r="U1077" i="2"/>
  <c r="W1077" i="2"/>
  <c r="X1077" i="2"/>
  <c r="A1078" i="2"/>
  <c r="B1078" i="2"/>
  <c r="C1078" i="2"/>
  <c r="D1078" i="2"/>
  <c r="E1078" i="2"/>
  <c r="F1078" i="2"/>
  <c r="G1078" i="2"/>
  <c r="H1078" i="2"/>
  <c r="I1078" i="2"/>
  <c r="J1078" i="2"/>
  <c r="K1078" i="2"/>
  <c r="L1078" i="2"/>
  <c r="M1078" i="2"/>
  <c r="N1078" i="2"/>
  <c r="O1078" i="2"/>
  <c r="P1078" i="2"/>
  <c r="Q1078" i="2"/>
  <c r="R1078" i="2"/>
  <c r="S1078" i="2"/>
  <c r="T1078" i="2"/>
  <c r="U1078" i="2"/>
  <c r="W1078" i="2"/>
  <c r="X1078" i="2"/>
  <c r="A1079" i="2"/>
  <c r="B1079" i="2"/>
  <c r="C1079" i="2"/>
  <c r="D1079" i="2"/>
  <c r="E1079" i="2"/>
  <c r="F1079" i="2"/>
  <c r="G1079" i="2"/>
  <c r="H1079" i="2"/>
  <c r="I1079" i="2"/>
  <c r="J1079" i="2"/>
  <c r="K1079" i="2"/>
  <c r="L1079" i="2"/>
  <c r="M1079" i="2"/>
  <c r="N1079" i="2"/>
  <c r="O1079" i="2"/>
  <c r="P1079" i="2"/>
  <c r="Q1079" i="2"/>
  <c r="R1079" i="2"/>
  <c r="S1079" i="2"/>
  <c r="T1079" i="2"/>
  <c r="U1079" i="2"/>
  <c r="W1079" i="2"/>
  <c r="X1079" i="2"/>
  <c r="A1080" i="2"/>
  <c r="B1080" i="2"/>
  <c r="C1080" i="2"/>
  <c r="D1080" i="2"/>
  <c r="E1080" i="2"/>
  <c r="F1080" i="2"/>
  <c r="G1080" i="2"/>
  <c r="H1080" i="2"/>
  <c r="I1080" i="2"/>
  <c r="J1080" i="2"/>
  <c r="K1080" i="2"/>
  <c r="L1080" i="2"/>
  <c r="M1080" i="2"/>
  <c r="N1080" i="2"/>
  <c r="O1080" i="2"/>
  <c r="P1080" i="2"/>
  <c r="Q1080" i="2"/>
  <c r="R1080" i="2"/>
  <c r="S1080" i="2"/>
  <c r="T1080" i="2"/>
  <c r="U1080" i="2"/>
  <c r="W1080" i="2"/>
  <c r="X1080" i="2"/>
  <c r="A1081" i="2"/>
  <c r="B1081" i="2"/>
  <c r="C1081" i="2"/>
  <c r="D1081" i="2"/>
  <c r="E1081" i="2"/>
  <c r="F1081" i="2"/>
  <c r="G1081" i="2"/>
  <c r="H1081" i="2"/>
  <c r="I1081" i="2"/>
  <c r="J1081" i="2"/>
  <c r="K1081" i="2"/>
  <c r="L1081" i="2"/>
  <c r="M1081" i="2"/>
  <c r="N1081" i="2"/>
  <c r="O1081" i="2"/>
  <c r="P1081" i="2"/>
  <c r="Q1081" i="2"/>
  <c r="R1081" i="2"/>
  <c r="S1081" i="2"/>
  <c r="T1081" i="2"/>
  <c r="U1081" i="2"/>
  <c r="W1081" i="2"/>
  <c r="X1081" i="2"/>
  <c r="A1082" i="2"/>
  <c r="B1082" i="2"/>
  <c r="C1082" i="2"/>
  <c r="D1082" i="2"/>
  <c r="E1082" i="2"/>
  <c r="F1082" i="2"/>
  <c r="G1082" i="2"/>
  <c r="H1082" i="2"/>
  <c r="I1082" i="2"/>
  <c r="J1082" i="2"/>
  <c r="K1082" i="2"/>
  <c r="L1082" i="2"/>
  <c r="M1082" i="2"/>
  <c r="N1082" i="2"/>
  <c r="O1082" i="2"/>
  <c r="P1082" i="2"/>
  <c r="Q1082" i="2"/>
  <c r="R1082" i="2"/>
  <c r="S1082" i="2"/>
  <c r="T1082" i="2"/>
  <c r="U1082" i="2"/>
  <c r="W1082" i="2"/>
  <c r="X1082" i="2"/>
  <c r="A1083" i="2"/>
  <c r="B1083" i="2"/>
  <c r="C1083" i="2"/>
  <c r="D1083" i="2"/>
  <c r="E1083" i="2"/>
  <c r="F1083" i="2"/>
  <c r="G1083" i="2"/>
  <c r="H1083" i="2"/>
  <c r="I1083" i="2"/>
  <c r="J1083" i="2"/>
  <c r="K1083" i="2"/>
  <c r="L1083" i="2"/>
  <c r="M1083" i="2"/>
  <c r="N1083" i="2"/>
  <c r="O1083" i="2"/>
  <c r="P1083" i="2"/>
  <c r="Q1083" i="2"/>
  <c r="R1083" i="2"/>
  <c r="S1083" i="2"/>
  <c r="T1083" i="2"/>
  <c r="U1083" i="2"/>
  <c r="W1083" i="2"/>
  <c r="X1083" i="2"/>
  <c r="A1084" i="2"/>
  <c r="B1084" i="2"/>
  <c r="C1084" i="2"/>
  <c r="D1084" i="2"/>
  <c r="E1084" i="2"/>
  <c r="F1084" i="2"/>
  <c r="G1084" i="2"/>
  <c r="H1084" i="2"/>
  <c r="I1084" i="2"/>
  <c r="J1084" i="2"/>
  <c r="K1084" i="2"/>
  <c r="L1084" i="2"/>
  <c r="M1084" i="2"/>
  <c r="N1084" i="2"/>
  <c r="O1084" i="2"/>
  <c r="P1084" i="2"/>
  <c r="Q1084" i="2"/>
  <c r="R1084" i="2"/>
  <c r="S1084" i="2"/>
  <c r="T1084" i="2"/>
  <c r="U1084" i="2"/>
  <c r="W1084" i="2"/>
  <c r="X1084" i="2"/>
  <c r="A1085" i="2"/>
  <c r="B1085" i="2"/>
  <c r="C1085" i="2"/>
  <c r="D1085" i="2"/>
  <c r="E1085" i="2"/>
  <c r="F1085" i="2"/>
  <c r="G1085" i="2"/>
  <c r="H1085" i="2"/>
  <c r="I1085" i="2"/>
  <c r="J1085" i="2"/>
  <c r="K1085" i="2"/>
  <c r="L1085" i="2"/>
  <c r="M1085" i="2"/>
  <c r="N1085" i="2"/>
  <c r="O1085" i="2"/>
  <c r="P1085" i="2"/>
  <c r="Q1085" i="2"/>
  <c r="R1085" i="2"/>
  <c r="S1085" i="2"/>
  <c r="T1085" i="2"/>
  <c r="U1085" i="2"/>
  <c r="W1085" i="2"/>
  <c r="X1085" i="2"/>
  <c r="A1086" i="2"/>
  <c r="B1086" i="2"/>
  <c r="C1086" i="2"/>
  <c r="D1086" i="2"/>
  <c r="E1086" i="2"/>
  <c r="F1086" i="2"/>
  <c r="G1086" i="2"/>
  <c r="H1086" i="2"/>
  <c r="I1086" i="2"/>
  <c r="J1086" i="2"/>
  <c r="K1086" i="2"/>
  <c r="L1086" i="2"/>
  <c r="M1086" i="2"/>
  <c r="N1086" i="2"/>
  <c r="O1086" i="2"/>
  <c r="P1086" i="2"/>
  <c r="Q1086" i="2"/>
  <c r="R1086" i="2"/>
  <c r="S1086" i="2"/>
  <c r="T1086" i="2"/>
  <c r="U1086" i="2"/>
  <c r="W1086" i="2"/>
  <c r="X1086" i="2"/>
  <c r="A1087" i="2"/>
  <c r="B1087" i="2"/>
  <c r="C1087" i="2"/>
  <c r="D1087" i="2"/>
  <c r="E1087" i="2"/>
  <c r="F1087" i="2"/>
  <c r="G1087" i="2"/>
  <c r="H1087" i="2"/>
  <c r="I1087" i="2"/>
  <c r="J1087" i="2"/>
  <c r="K1087" i="2"/>
  <c r="L1087" i="2"/>
  <c r="M1087" i="2"/>
  <c r="N1087" i="2"/>
  <c r="O1087" i="2"/>
  <c r="P1087" i="2"/>
  <c r="Q1087" i="2"/>
  <c r="R1087" i="2"/>
  <c r="S1087" i="2"/>
  <c r="T1087" i="2"/>
  <c r="U1087" i="2"/>
  <c r="W1087" i="2"/>
  <c r="X1087" i="2"/>
  <c r="A1088" i="2"/>
  <c r="B1088" i="2"/>
  <c r="C1088" i="2"/>
  <c r="D1088" i="2"/>
  <c r="E1088" i="2"/>
  <c r="F1088" i="2"/>
  <c r="G1088" i="2"/>
  <c r="H1088" i="2"/>
  <c r="I1088" i="2"/>
  <c r="J1088" i="2"/>
  <c r="K1088" i="2"/>
  <c r="L1088" i="2"/>
  <c r="M1088" i="2"/>
  <c r="N1088" i="2"/>
  <c r="O1088" i="2"/>
  <c r="P1088" i="2"/>
  <c r="Q1088" i="2"/>
  <c r="R1088" i="2"/>
  <c r="S1088" i="2"/>
  <c r="T1088" i="2"/>
  <c r="U1088" i="2"/>
  <c r="W1088" i="2"/>
  <c r="X1088" i="2"/>
  <c r="A1089" i="2"/>
  <c r="B1089" i="2"/>
  <c r="C1089" i="2"/>
  <c r="D1089" i="2"/>
  <c r="E1089" i="2"/>
  <c r="F1089" i="2"/>
  <c r="G1089" i="2"/>
  <c r="H1089" i="2"/>
  <c r="I1089" i="2"/>
  <c r="J1089" i="2"/>
  <c r="K1089" i="2"/>
  <c r="L1089" i="2"/>
  <c r="M1089" i="2"/>
  <c r="N1089" i="2"/>
  <c r="O1089" i="2"/>
  <c r="P1089" i="2"/>
  <c r="Q1089" i="2"/>
  <c r="R1089" i="2"/>
  <c r="S1089" i="2"/>
  <c r="T1089" i="2"/>
  <c r="U1089" i="2"/>
  <c r="W1089" i="2"/>
  <c r="X1089" i="2"/>
  <c r="A1090" i="2"/>
  <c r="B1090" i="2"/>
  <c r="C1090" i="2"/>
  <c r="D1090" i="2"/>
  <c r="E1090" i="2"/>
  <c r="F1090" i="2"/>
  <c r="G1090" i="2"/>
  <c r="H1090" i="2"/>
  <c r="I1090" i="2"/>
  <c r="J1090" i="2"/>
  <c r="K1090" i="2"/>
  <c r="L1090" i="2"/>
  <c r="M1090" i="2"/>
  <c r="N1090" i="2"/>
  <c r="O1090" i="2"/>
  <c r="P1090" i="2"/>
  <c r="Q1090" i="2"/>
  <c r="R1090" i="2"/>
  <c r="S1090" i="2"/>
  <c r="T1090" i="2"/>
  <c r="U1090" i="2"/>
  <c r="W1090" i="2"/>
  <c r="X1090" i="2"/>
  <c r="A1091" i="2"/>
  <c r="B1091" i="2"/>
  <c r="C1091" i="2"/>
  <c r="D1091" i="2"/>
  <c r="E1091" i="2"/>
  <c r="F1091" i="2"/>
  <c r="G1091" i="2"/>
  <c r="H1091" i="2"/>
  <c r="I1091" i="2"/>
  <c r="J1091" i="2"/>
  <c r="K1091" i="2"/>
  <c r="L1091" i="2"/>
  <c r="M1091" i="2"/>
  <c r="N1091" i="2"/>
  <c r="O1091" i="2"/>
  <c r="P1091" i="2"/>
  <c r="Q1091" i="2"/>
  <c r="R1091" i="2"/>
  <c r="S1091" i="2"/>
  <c r="T1091" i="2"/>
  <c r="U1091" i="2"/>
  <c r="W1091" i="2"/>
  <c r="X1091" i="2"/>
  <c r="A1092" i="2"/>
  <c r="B1092" i="2"/>
  <c r="C1092" i="2"/>
  <c r="D1092" i="2"/>
  <c r="E1092" i="2"/>
  <c r="F1092" i="2"/>
  <c r="G1092" i="2"/>
  <c r="H1092" i="2"/>
  <c r="I1092" i="2"/>
  <c r="J1092" i="2"/>
  <c r="K1092" i="2"/>
  <c r="L1092" i="2"/>
  <c r="M1092" i="2"/>
  <c r="N1092" i="2"/>
  <c r="O1092" i="2"/>
  <c r="P1092" i="2"/>
  <c r="Q1092" i="2"/>
  <c r="R1092" i="2"/>
  <c r="S1092" i="2"/>
  <c r="T1092" i="2"/>
  <c r="U1092" i="2"/>
  <c r="W1092" i="2"/>
  <c r="X1092" i="2"/>
  <c r="A1093" i="2"/>
  <c r="B1093" i="2"/>
  <c r="C1093" i="2"/>
  <c r="D1093" i="2"/>
  <c r="E1093" i="2"/>
  <c r="F1093" i="2"/>
  <c r="G1093" i="2"/>
  <c r="H1093" i="2"/>
  <c r="I1093" i="2"/>
  <c r="J1093" i="2"/>
  <c r="K1093" i="2"/>
  <c r="L1093" i="2"/>
  <c r="M1093" i="2"/>
  <c r="N1093" i="2"/>
  <c r="O1093" i="2"/>
  <c r="P1093" i="2"/>
  <c r="Q1093" i="2"/>
  <c r="R1093" i="2"/>
  <c r="S1093" i="2"/>
  <c r="T1093" i="2"/>
  <c r="U1093" i="2"/>
  <c r="W1093" i="2"/>
  <c r="X1093" i="2"/>
  <c r="A1094" i="2"/>
  <c r="B1094" i="2"/>
  <c r="C1094" i="2"/>
  <c r="D1094" i="2"/>
  <c r="E1094" i="2"/>
  <c r="F1094" i="2"/>
  <c r="G1094" i="2"/>
  <c r="H1094" i="2"/>
  <c r="I1094" i="2"/>
  <c r="J1094" i="2"/>
  <c r="K1094" i="2"/>
  <c r="L1094" i="2"/>
  <c r="M1094" i="2"/>
  <c r="N1094" i="2"/>
  <c r="O1094" i="2"/>
  <c r="P1094" i="2"/>
  <c r="Q1094" i="2"/>
  <c r="R1094" i="2"/>
  <c r="S1094" i="2"/>
  <c r="T1094" i="2"/>
  <c r="U1094" i="2"/>
  <c r="W1094" i="2"/>
  <c r="X1094" i="2"/>
  <c r="A1095" i="2"/>
  <c r="B1095" i="2"/>
  <c r="C1095" i="2"/>
  <c r="D1095" i="2"/>
  <c r="E1095" i="2"/>
  <c r="F1095" i="2"/>
  <c r="G1095" i="2"/>
  <c r="H1095" i="2"/>
  <c r="I1095" i="2"/>
  <c r="J1095" i="2"/>
  <c r="K1095" i="2"/>
  <c r="L1095" i="2"/>
  <c r="M1095" i="2"/>
  <c r="N1095" i="2"/>
  <c r="O1095" i="2"/>
  <c r="P1095" i="2"/>
  <c r="Q1095" i="2"/>
  <c r="R1095" i="2"/>
  <c r="S1095" i="2"/>
  <c r="T1095" i="2"/>
  <c r="U1095" i="2"/>
  <c r="W1095" i="2"/>
  <c r="X1095" i="2"/>
  <c r="A1096" i="2"/>
  <c r="B1096" i="2"/>
  <c r="C1096" i="2"/>
  <c r="D1096" i="2"/>
  <c r="E1096" i="2"/>
  <c r="F1096" i="2"/>
  <c r="G1096" i="2"/>
  <c r="H1096" i="2"/>
  <c r="I1096" i="2"/>
  <c r="J1096" i="2"/>
  <c r="K1096" i="2"/>
  <c r="L1096" i="2"/>
  <c r="M1096" i="2"/>
  <c r="N1096" i="2"/>
  <c r="O1096" i="2"/>
  <c r="P1096" i="2"/>
  <c r="Q1096" i="2"/>
  <c r="R1096" i="2"/>
  <c r="S1096" i="2"/>
  <c r="T1096" i="2"/>
  <c r="U1096" i="2"/>
  <c r="W1096" i="2"/>
  <c r="X1096" i="2"/>
  <c r="A1097" i="2"/>
  <c r="B1097" i="2"/>
  <c r="C1097" i="2"/>
  <c r="D1097" i="2"/>
  <c r="E1097" i="2"/>
  <c r="F1097" i="2"/>
  <c r="G1097" i="2"/>
  <c r="H1097" i="2"/>
  <c r="I1097" i="2"/>
  <c r="J1097" i="2"/>
  <c r="K1097" i="2"/>
  <c r="L1097" i="2"/>
  <c r="M1097" i="2"/>
  <c r="N1097" i="2"/>
  <c r="O1097" i="2"/>
  <c r="P1097" i="2"/>
  <c r="Q1097" i="2"/>
  <c r="R1097" i="2"/>
  <c r="S1097" i="2"/>
  <c r="T1097" i="2"/>
  <c r="U1097" i="2"/>
  <c r="W1097" i="2"/>
  <c r="X1097" i="2"/>
  <c r="A1098" i="2"/>
  <c r="B1098" i="2"/>
  <c r="C1098" i="2"/>
  <c r="D1098" i="2"/>
  <c r="E1098" i="2"/>
  <c r="F1098" i="2"/>
  <c r="G1098" i="2"/>
  <c r="H1098" i="2"/>
  <c r="I1098" i="2"/>
  <c r="J1098" i="2"/>
  <c r="K1098" i="2"/>
  <c r="L1098" i="2"/>
  <c r="M1098" i="2"/>
  <c r="N1098" i="2"/>
  <c r="O1098" i="2"/>
  <c r="P1098" i="2"/>
  <c r="Q1098" i="2"/>
  <c r="R1098" i="2"/>
  <c r="S1098" i="2"/>
  <c r="T1098" i="2"/>
  <c r="U1098" i="2"/>
  <c r="W1098" i="2"/>
  <c r="X1098" i="2"/>
  <c r="A1099" i="2"/>
  <c r="B1099" i="2"/>
  <c r="C1099" i="2"/>
  <c r="D1099" i="2"/>
  <c r="E1099" i="2"/>
  <c r="F1099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W1099" i="2"/>
  <c r="X1099" i="2"/>
  <c r="A1100" i="2"/>
  <c r="B1100" i="2"/>
  <c r="C1100" i="2"/>
  <c r="D1100" i="2"/>
  <c r="E1100" i="2"/>
  <c r="F1100" i="2"/>
  <c r="G1100" i="2"/>
  <c r="H1100" i="2"/>
  <c r="I1100" i="2"/>
  <c r="J1100" i="2"/>
  <c r="K1100" i="2"/>
  <c r="L1100" i="2"/>
  <c r="M1100" i="2"/>
  <c r="N1100" i="2"/>
  <c r="O1100" i="2"/>
  <c r="P1100" i="2"/>
  <c r="Q1100" i="2"/>
  <c r="R1100" i="2"/>
  <c r="S1100" i="2"/>
  <c r="T1100" i="2"/>
  <c r="U1100" i="2"/>
  <c r="W1100" i="2"/>
  <c r="X1100" i="2"/>
  <c r="A1101" i="2"/>
  <c r="B1101" i="2"/>
  <c r="C1101" i="2"/>
  <c r="D1101" i="2"/>
  <c r="E1101" i="2"/>
  <c r="F1101" i="2"/>
  <c r="G1101" i="2"/>
  <c r="H1101" i="2"/>
  <c r="I1101" i="2"/>
  <c r="J1101" i="2"/>
  <c r="K1101" i="2"/>
  <c r="L1101" i="2"/>
  <c r="M1101" i="2"/>
  <c r="N1101" i="2"/>
  <c r="O1101" i="2"/>
  <c r="P1101" i="2"/>
  <c r="Q1101" i="2"/>
  <c r="R1101" i="2"/>
  <c r="S1101" i="2"/>
  <c r="T1101" i="2"/>
  <c r="U1101" i="2"/>
  <c r="W1101" i="2"/>
  <c r="X1101" i="2"/>
  <c r="A1102" i="2"/>
  <c r="B1102" i="2"/>
  <c r="C1102" i="2"/>
  <c r="D1102" i="2"/>
  <c r="E1102" i="2"/>
  <c r="F1102" i="2"/>
  <c r="G1102" i="2"/>
  <c r="H1102" i="2"/>
  <c r="I1102" i="2"/>
  <c r="J1102" i="2"/>
  <c r="K1102" i="2"/>
  <c r="L1102" i="2"/>
  <c r="M1102" i="2"/>
  <c r="N1102" i="2"/>
  <c r="O1102" i="2"/>
  <c r="P1102" i="2"/>
  <c r="Q1102" i="2"/>
  <c r="R1102" i="2"/>
  <c r="S1102" i="2"/>
  <c r="T1102" i="2"/>
  <c r="U1102" i="2"/>
  <c r="W1102" i="2"/>
  <c r="X1102" i="2"/>
  <c r="A1103" i="2"/>
  <c r="B1103" i="2"/>
  <c r="C1103" i="2"/>
  <c r="D1103" i="2"/>
  <c r="E1103" i="2"/>
  <c r="F1103" i="2"/>
  <c r="G1103" i="2"/>
  <c r="H1103" i="2"/>
  <c r="I1103" i="2"/>
  <c r="J1103" i="2"/>
  <c r="K1103" i="2"/>
  <c r="L1103" i="2"/>
  <c r="M1103" i="2"/>
  <c r="N1103" i="2"/>
  <c r="O1103" i="2"/>
  <c r="P1103" i="2"/>
  <c r="Q1103" i="2"/>
  <c r="R1103" i="2"/>
  <c r="S1103" i="2"/>
  <c r="T1103" i="2"/>
  <c r="U1103" i="2"/>
  <c r="W1103" i="2"/>
  <c r="X1103" i="2"/>
  <c r="A1104" i="2"/>
  <c r="B1104" i="2"/>
  <c r="C1104" i="2"/>
  <c r="D1104" i="2"/>
  <c r="E1104" i="2"/>
  <c r="F1104" i="2"/>
  <c r="G1104" i="2"/>
  <c r="H1104" i="2"/>
  <c r="I1104" i="2"/>
  <c r="J1104" i="2"/>
  <c r="K1104" i="2"/>
  <c r="L1104" i="2"/>
  <c r="M1104" i="2"/>
  <c r="N1104" i="2"/>
  <c r="O1104" i="2"/>
  <c r="P1104" i="2"/>
  <c r="Q1104" i="2"/>
  <c r="R1104" i="2"/>
  <c r="S1104" i="2"/>
  <c r="T1104" i="2"/>
  <c r="U1104" i="2"/>
  <c r="W1104" i="2"/>
  <c r="X1104" i="2"/>
  <c r="A1105" i="2"/>
  <c r="B1105" i="2"/>
  <c r="C1105" i="2"/>
  <c r="D1105" i="2"/>
  <c r="E1105" i="2"/>
  <c r="F1105" i="2"/>
  <c r="G1105" i="2"/>
  <c r="H1105" i="2"/>
  <c r="I1105" i="2"/>
  <c r="J1105" i="2"/>
  <c r="K1105" i="2"/>
  <c r="L1105" i="2"/>
  <c r="M1105" i="2"/>
  <c r="N1105" i="2"/>
  <c r="O1105" i="2"/>
  <c r="P1105" i="2"/>
  <c r="Q1105" i="2"/>
  <c r="R1105" i="2"/>
  <c r="S1105" i="2"/>
  <c r="T1105" i="2"/>
  <c r="U1105" i="2"/>
  <c r="W1105" i="2"/>
  <c r="X1105" i="2"/>
  <c r="A1106" i="2"/>
  <c r="B1106" i="2"/>
  <c r="C1106" i="2"/>
  <c r="D1106" i="2"/>
  <c r="E1106" i="2"/>
  <c r="F1106" i="2"/>
  <c r="G1106" i="2"/>
  <c r="H1106" i="2"/>
  <c r="I1106" i="2"/>
  <c r="J1106" i="2"/>
  <c r="K1106" i="2"/>
  <c r="L1106" i="2"/>
  <c r="M1106" i="2"/>
  <c r="N1106" i="2"/>
  <c r="O1106" i="2"/>
  <c r="P1106" i="2"/>
  <c r="Q1106" i="2"/>
  <c r="R1106" i="2"/>
  <c r="S1106" i="2"/>
  <c r="T1106" i="2"/>
  <c r="U1106" i="2"/>
  <c r="W1106" i="2"/>
  <c r="X1106" i="2"/>
  <c r="A1107" i="2"/>
  <c r="B1107" i="2"/>
  <c r="C1107" i="2"/>
  <c r="D1107" i="2"/>
  <c r="E1107" i="2"/>
  <c r="F1107" i="2"/>
  <c r="G1107" i="2"/>
  <c r="H1107" i="2"/>
  <c r="I1107" i="2"/>
  <c r="J1107" i="2"/>
  <c r="K1107" i="2"/>
  <c r="L1107" i="2"/>
  <c r="M1107" i="2"/>
  <c r="N1107" i="2"/>
  <c r="O1107" i="2"/>
  <c r="P1107" i="2"/>
  <c r="Q1107" i="2"/>
  <c r="R1107" i="2"/>
  <c r="S1107" i="2"/>
  <c r="T1107" i="2"/>
  <c r="U1107" i="2"/>
  <c r="W1107" i="2"/>
  <c r="X1107" i="2"/>
  <c r="A1108" i="2"/>
  <c r="B1108" i="2"/>
  <c r="C1108" i="2"/>
  <c r="D1108" i="2"/>
  <c r="E1108" i="2"/>
  <c r="F1108" i="2"/>
  <c r="G1108" i="2"/>
  <c r="H1108" i="2"/>
  <c r="I1108" i="2"/>
  <c r="J1108" i="2"/>
  <c r="K1108" i="2"/>
  <c r="L1108" i="2"/>
  <c r="M1108" i="2"/>
  <c r="N1108" i="2"/>
  <c r="O1108" i="2"/>
  <c r="P1108" i="2"/>
  <c r="Q1108" i="2"/>
  <c r="R1108" i="2"/>
  <c r="S1108" i="2"/>
  <c r="T1108" i="2"/>
  <c r="U1108" i="2"/>
  <c r="W1108" i="2"/>
  <c r="X1108" i="2"/>
  <c r="A1109" i="2"/>
  <c r="B1109" i="2"/>
  <c r="C1109" i="2"/>
  <c r="D1109" i="2"/>
  <c r="E1109" i="2"/>
  <c r="F1109" i="2"/>
  <c r="G1109" i="2"/>
  <c r="H1109" i="2"/>
  <c r="I1109" i="2"/>
  <c r="J1109" i="2"/>
  <c r="K1109" i="2"/>
  <c r="L1109" i="2"/>
  <c r="M1109" i="2"/>
  <c r="N1109" i="2"/>
  <c r="O1109" i="2"/>
  <c r="P1109" i="2"/>
  <c r="Q1109" i="2"/>
  <c r="R1109" i="2"/>
  <c r="S1109" i="2"/>
  <c r="T1109" i="2"/>
  <c r="U1109" i="2"/>
  <c r="W1109" i="2"/>
  <c r="X1109" i="2"/>
  <c r="A1110" i="2"/>
  <c r="B1110" i="2"/>
  <c r="C1110" i="2"/>
  <c r="D1110" i="2"/>
  <c r="E1110" i="2"/>
  <c r="F1110" i="2"/>
  <c r="G1110" i="2"/>
  <c r="H1110" i="2"/>
  <c r="I1110" i="2"/>
  <c r="J1110" i="2"/>
  <c r="K1110" i="2"/>
  <c r="L1110" i="2"/>
  <c r="M1110" i="2"/>
  <c r="N1110" i="2"/>
  <c r="O1110" i="2"/>
  <c r="P1110" i="2"/>
  <c r="Q1110" i="2"/>
  <c r="R1110" i="2"/>
  <c r="S1110" i="2"/>
  <c r="T1110" i="2"/>
  <c r="U1110" i="2"/>
  <c r="W1110" i="2"/>
  <c r="X1110" i="2"/>
  <c r="A1111" i="2"/>
  <c r="B1111" i="2"/>
  <c r="C1111" i="2"/>
  <c r="D1111" i="2"/>
  <c r="E1111" i="2"/>
  <c r="F1111" i="2"/>
  <c r="G1111" i="2"/>
  <c r="H1111" i="2"/>
  <c r="I1111" i="2"/>
  <c r="J1111" i="2"/>
  <c r="K1111" i="2"/>
  <c r="L1111" i="2"/>
  <c r="M1111" i="2"/>
  <c r="N1111" i="2"/>
  <c r="O1111" i="2"/>
  <c r="P1111" i="2"/>
  <c r="Q1111" i="2"/>
  <c r="R1111" i="2"/>
  <c r="S1111" i="2"/>
  <c r="T1111" i="2"/>
  <c r="U1111" i="2"/>
  <c r="W1111" i="2"/>
  <c r="X1111" i="2"/>
  <c r="A1112" i="2"/>
  <c r="B1112" i="2"/>
  <c r="C1112" i="2"/>
  <c r="D1112" i="2"/>
  <c r="E1112" i="2"/>
  <c r="F1112" i="2"/>
  <c r="G1112" i="2"/>
  <c r="H1112" i="2"/>
  <c r="I1112" i="2"/>
  <c r="J1112" i="2"/>
  <c r="K1112" i="2"/>
  <c r="L1112" i="2"/>
  <c r="M1112" i="2"/>
  <c r="N1112" i="2"/>
  <c r="O1112" i="2"/>
  <c r="P1112" i="2"/>
  <c r="Q1112" i="2"/>
  <c r="R1112" i="2"/>
  <c r="S1112" i="2"/>
  <c r="T1112" i="2"/>
  <c r="U1112" i="2"/>
  <c r="W1112" i="2"/>
  <c r="X1112" i="2"/>
  <c r="A1113" i="2"/>
  <c r="B1113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U1113" i="2"/>
  <c r="W1113" i="2"/>
  <c r="X1113" i="2"/>
  <c r="A1114" i="2"/>
  <c r="B1114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W1114" i="2"/>
  <c r="X1114" i="2"/>
  <c r="A1115" i="2"/>
  <c r="B1115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U1115" i="2"/>
  <c r="W1115" i="2"/>
  <c r="X1115" i="2"/>
  <c r="A1116" i="2"/>
  <c r="B1116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U1116" i="2"/>
  <c r="W1116" i="2"/>
  <c r="X1116" i="2"/>
  <c r="A1117" i="2"/>
  <c r="B1117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U1117" i="2"/>
  <c r="W1117" i="2"/>
  <c r="X1117" i="2"/>
  <c r="A1118" i="2"/>
  <c r="B1118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U1118" i="2"/>
  <c r="W1118" i="2"/>
  <c r="X1118" i="2"/>
  <c r="A1119" i="2"/>
  <c r="B1119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U1119" i="2"/>
  <c r="W1119" i="2"/>
  <c r="X1119" i="2"/>
  <c r="A1120" i="2"/>
  <c r="B1120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U1120" i="2"/>
  <c r="W1120" i="2"/>
  <c r="X1120" i="2"/>
  <c r="A1121" i="2"/>
  <c r="B1121" i="2"/>
  <c r="C1121" i="2"/>
  <c r="D1121" i="2"/>
  <c r="E1121" i="2"/>
  <c r="F1121" i="2"/>
  <c r="G1121" i="2"/>
  <c r="H1121" i="2"/>
  <c r="I1121" i="2"/>
  <c r="J1121" i="2"/>
  <c r="K1121" i="2"/>
  <c r="L1121" i="2"/>
  <c r="M1121" i="2"/>
  <c r="N1121" i="2"/>
  <c r="O1121" i="2"/>
  <c r="P1121" i="2"/>
  <c r="Q1121" i="2"/>
  <c r="R1121" i="2"/>
  <c r="S1121" i="2"/>
  <c r="T1121" i="2"/>
  <c r="U1121" i="2"/>
  <c r="W1121" i="2"/>
  <c r="X1121" i="2"/>
  <c r="A1122" i="2"/>
  <c r="B1122" i="2"/>
  <c r="C1122" i="2"/>
  <c r="D1122" i="2"/>
  <c r="E1122" i="2"/>
  <c r="F1122" i="2"/>
  <c r="G1122" i="2"/>
  <c r="H1122" i="2"/>
  <c r="I1122" i="2"/>
  <c r="J1122" i="2"/>
  <c r="K1122" i="2"/>
  <c r="L1122" i="2"/>
  <c r="M1122" i="2"/>
  <c r="N1122" i="2"/>
  <c r="O1122" i="2"/>
  <c r="P1122" i="2"/>
  <c r="Q1122" i="2"/>
  <c r="R1122" i="2"/>
  <c r="S1122" i="2"/>
  <c r="T1122" i="2"/>
  <c r="U1122" i="2"/>
  <c r="W1122" i="2"/>
  <c r="X1122" i="2"/>
  <c r="A1123" i="2"/>
  <c r="B1123" i="2"/>
  <c r="C1123" i="2"/>
  <c r="D1123" i="2"/>
  <c r="E1123" i="2"/>
  <c r="F1123" i="2"/>
  <c r="G1123" i="2"/>
  <c r="H1123" i="2"/>
  <c r="I1123" i="2"/>
  <c r="J1123" i="2"/>
  <c r="K1123" i="2"/>
  <c r="L1123" i="2"/>
  <c r="M1123" i="2"/>
  <c r="N1123" i="2"/>
  <c r="O1123" i="2"/>
  <c r="P1123" i="2"/>
  <c r="Q1123" i="2"/>
  <c r="R1123" i="2"/>
  <c r="S1123" i="2"/>
  <c r="T1123" i="2"/>
  <c r="U1123" i="2"/>
  <c r="W1123" i="2"/>
  <c r="X1123" i="2"/>
  <c r="A1124" i="2"/>
  <c r="B1124" i="2"/>
  <c r="C1124" i="2"/>
  <c r="D1124" i="2"/>
  <c r="E1124" i="2"/>
  <c r="F1124" i="2"/>
  <c r="G1124" i="2"/>
  <c r="H1124" i="2"/>
  <c r="I1124" i="2"/>
  <c r="J1124" i="2"/>
  <c r="K1124" i="2"/>
  <c r="L1124" i="2"/>
  <c r="M1124" i="2"/>
  <c r="N1124" i="2"/>
  <c r="O1124" i="2"/>
  <c r="P1124" i="2"/>
  <c r="Q1124" i="2"/>
  <c r="R1124" i="2"/>
  <c r="S1124" i="2"/>
  <c r="T1124" i="2"/>
  <c r="U1124" i="2"/>
  <c r="W1124" i="2"/>
  <c r="X1124" i="2"/>
  <c r="A1125" i="2"/>
  <c r="B1125" i="2"/>
  <c r="C1125" i="2"/>
  <c r="D1125" i="2"/>
  <c r="E1125" i="2"/>
  <c r="F1125" i="2"/>
  <c r="G1125" i="2"/>
  <c r="H1125" i="2"/>
  <c r="I1125" i="2"/>
  <c r="J1125" i="2"/>
  <c r="K1125" i="2"/>
  <c r="L1125" i="2"/>
  <c r="M1125" i="2"/>
  <c r="N1125" i="2"/>
  <c r="O1125" i="2"/>
  <c r="P1125" i="2"/>
  <c r="Q1125" i="2"/>
  <c r="R1125" i="2"/>
  <c r="S1125" i="2"/>
  <c r="T1125" i="2"/>
  <c r="U1125" i="2"/>
  <c r="W1125" i="2"/>
  <c r="X1125" i="2"/>
  <c r="A1126" i="2"/>
  <c r="B1126" i="2"/>
  <c r="C1126" i="2"/>
  <c r="D1126" i="2"/>
  <c r="E1126" i="2"/>
  <c r="F1126" i="2"/>
  <c r="G1126" i="2"/>
  <c r="H1126" i="2"/>
  <c r="I1126" i="2"/>
  <c r="J1126" i="2"/>
  <c r="K1126" i="2"/>
  <c r="L1126" i="2"/>
  <c r="M1126" i="2"/>
  <c r="N1126" i="2"/>
  <c r="O1126" i="2"/>
  <c r="P1126" i="2"/>
  <c r="Q1126" i="2"/>
  <c r="R1126" i="2"/>
  <c r="S1126" i="2"/>
  <c r="T1126" i="2"/>
  <c r="U1126" i="2"/>
  <c r="W1126" i="2"/>
  <c r="X1126" i="2"/>
  <c r="A1127" i="2"/>
  <c r="B1127" i="2"/>
  <c r="C1127" i="2"/>
  <c r="D1127" i="2"/>
  <c r="E1127" i="2"/>
  <c r="F1127" i="2"/>
  <c r="G1127" i="2"/>
  <c r="H1127" i="2"/>
  <c r="I1127" i="2"/>
  <c r="J1127" i="2"/>
  <c r="K1127" i="2"/>
  <c r="L1127" i="2"/>
  <c r="M1127" i="2"/>
  <c r="N1127" i="2"/>
  <c r="O1127" i="2"/>
  <c r="P1127" i="2"/>
  <c r="Q1127" i="2"/>
  <c r="R1127" i="2"/>
  <c r="S1127" i="2"/>
  <c r="T1127" i="2"/>
  <c r="U1127" i="2"/>
  <c r="W1127" i="2"/>
  <c r="X1127" i="2"/>
  <c r="A1128" i="2"/>
  <c r="B1128" i="2"/>
  <c r="C1128" i="2"/>
  <c r="D1128" i="2"/>
  <c r="E1128" i="2"/>
  <c r="F1128" i="2"/>
  <c r="G1128" i="2"/>
  <c r="H1128" i="2"/>
  <c r="I1128" i="2"/>
  <c r="J1128" i="2"/>
  <c r="K1128" i="2"/>
  <c r="L1128" i="2"/>
  <c r="M1128" i="2"/>
  <c r="N1128" i="2"/>
  <c r="O1128" i="2"/>
  <c r="P1128" i="2"/>
  <c r="Q1128" i="2"/>
  <c r="R1128" i="2"/>
  <c r="S1128" i="2"/>
  <c r="T1128" i="2"/>
  <c r="U1128" i="2"/>
  <c r="W1128" i="2"/>
  <c r="X1128" i="2"/>
  <c r="A1129" i="2"/>
  <c r="B1129" i="2"/>
  <c r="C1129" i="2"/>
  <c r="D1129" i="2"/>
  <c r="E1129" i="2"/>
  <c r="F1129" i="2"/>
  <c r="G1129" i="2"/>
  <c r="H1129" i="2"/>
  <c r="I1129" i="2"/>
  <c r="J1129" i="2"/>
  <c r="K1129" i="2"/>
  <c r="L1129" i="2"/>
  <c r="M1129" i="2"/>
  <c r="N1129" i="2"/>
  <c r="O1129" i="2"/>
  <c r="P1129" i="2"/>
  <c r="Q1129" i="2"/>
  <c r="R1129" i="2"/>
  <c r="S1129" i="2"/>
  <c r="T1129" i="2"/>
  <c r="U1129" i="2"/>
  <c r="W1129" i="2"/>
  <c r="X1129" i="2"/>
  <c r="A1130" i="2"/>
  <c r="B1130" i="2"/>
  <c r="C1130" i="2"/>
  <c r="D1130" i="2"/>
  <c r="E1130" i="2"/>
  <c r="F1130" i="2"/>
  <c r="G1130" i="2"/>
  <c r="H1130" i="2"/>
  <c r="I1130" i="2"/>
  <c r="J1130" i="2"/>
  <c r="K1130" i="2"/>
  <c r="L1130" i="2"/>
  <c r="M1130" i="2"/>
  <c r="N1130" i="2"/>
  <c r="O1130" i="2"/>
  <c r="P1130" i="2"/>
  <c r="Q1130" i="2"/>
  <c r="R1130" i="2"/>
  <c r="S1130" i="2"/>
  <c r="T1130" i="2"/>
  <c r="U1130" i="2"/>
  <c r="W1130" i="2"/>
  <c r="X1130" i="2"/>
  <c r="A1131" i="2"/>
  <c r="B1131" i="2"/>
  <c r="C1131" i="2"/>
  <c r="D1131" i="2"/>
  <c r="E1131" i="2"/>
  <c r="F1131" i="2"/>
  <c r="G1131" i="2"/>
  <c r="H1131" i="2"/>
  <c r="I1131" i="2"/>
  <c r="J1131" i="2"/>
  <c r="K1131" i="2"/>
  <c r="L1131" i="2"/>
  <c r="M1131" i="2"/>
  <c r="N1131" i="2"/>
  <c r="O1131" i="2"/>
  <c r="P1131" i="2"/>
  <c r="Q1131" i="2"/>
  <c r="R1131" i="2"/>
  <c r="S1131" i="2"/>
  <c r="T1131" i="2"/>
  <c r="U1131" i="2"/>
  <c r="W1131" i="2"/>
  <c r="X1131" i="2"/>
  <c r="A1132" i="2"/>
  <c r="B1132" i="2"/>
  <c r="C1132" i="2"/>
  <c r="D1132" i="2"/>
  <c r="E1132" i="2"/>
  <c r="F1132" i="2"/>
  <c r="G1132" i="2"/>
  <c r="H1132" i="2"/>
  <c r="I1132" i="2"/>
  <c r="J1132" i="2"/>
  <c r="K1132" i="2"/>
  <c r="L1132" i="2"/>
  <c r="M1132" i="2"/>
  <c r="N1132" i="2"/>
  <c r="O1132" i="2"/>
  <c r="P1132" i="2"/>
  <c r="Q1132" i="2"/>
  <c r="R1132" i="2"/>
  <c r="S1132" i="2"/>
  <c r="T1132" i="2"/>
  <c r="U1132" i="2"/>
  <c r="W1132" i="2"/>
  <c r="X1132" i="2"/>
  <c r="A1133" i="2"/>
  <c r="B1133" i="2"/>
  <c r="C1133" i="2"/>
  <c r="D1133" i="2"/>
  <c r="E1133" i="2"/>
  <c r="F1133" i="2"/>
  <c r="G1133" i="2"/>
  <c r="H1133" i="2"/>
  <c r="I1133" i="2"/>
  <c r="J1133" i="2"/>
  <c r="K1133" i="2"/>
  <c r="L1133" i="2"/>
  <c r="M1133" i="2"/>
  <c r="N1133" i="2"/>
  <c r="O1133" i="2"/>
  <c r="P1133" i="2"/>
  <c r="Q1133" i="2"/>
  <c r="R1133" i="2"/>
  <c r="S1133" i="2"/>
  <c r="T1133" i="2"/>
  <c r="U1133" i="2"/>
  <c r="W1133" i="2"/>
  <c r="X1133" i="2"/>
  <c r="A1134" i="2"/>
  <c r="B1134" i="2"/>
  <c r="C1134" i="2"/>
  <c r="D1134" i="2"/>
  <c r="E1134" i="2"/>
  <c r="F1134" i="2"/>
  <c r="G1134" i="2"/>
  <c r="H1134" i="2"/>
  <c r="I1134" i="2"/>
  <c r="J1134" i="2"/>
  <c r="K1134" i="2"/>
  <c r="L1134" i="2"/>
  <c r="M1134" i="2"/>
  <c r="N1134" i="2"/>
  <c r="O1134" i="2"/>
  <c r="P1134" i="2"/>
  <c r="Q1134" i="2"/>
  <c r="R1134" i="2"/>
  <c r="S1134" i="2"/>
  <c r="T1134" i="2"/>
  <c r="U1134" i="2"/>
  <c r="W1134" i="2"/>
  <c r="X1134" i="2"/>
  <c r="A1135" i="2"/>
  <c r="B1135" i="2"/>
  <c r="C1135" i="2"/>
  <c r="D1135" i="2"/>
  <c r="E1135" i="2"/>
  <c r="F1135" i="2"/>
  <c r="G1135" i="2"/>
  <c r="H1135" i="2"/>
  <c r="I1135" i="2"/>
  <c r="J1135" i="2"/>
  <c r="K1135" i="2"/>
  <c r="L1135" i="2"/>
  <c r="M1135" i="2"/>
  <c r="N1135" i="2"/>
  <c r="O1135" i="2"/>
  <c r="P1135" i="2"/>
  <c r="Q1135" i="2"/>
  <c r="R1135" i="2"/>
  <c r="S1135" i="2"/>
  <c r="T1135" i="2"/>
  <c r="U1135" i="2"/>
  <c r="W1135" i="2"/>
  <c r="X1135" i="2"/>
  <c r="A1136" i="2"/>
  <c r="B1136" i="2"/>
  <c r="C1136" i="2"/>
  <c r="D1136" i="2"/>
  <c r="E1136" i="2"/>
  <c r="F1136" i="2"/>
  <c r="G1136" i="2"/>
  <c r="H1136" i="2"/>
  <c r="I1136" i="2"/>
  <c r="J1136" i="2"/>
  <c r="K1136" i="2"/>
  <c r="L1136" i="2"/>
  <c r="M1136" i="2"/>
  <c r="N1136" i="2"/>
  <c r="O1136" i="2"/>
  <c r="P1136" i="2"/>
  <c r="Q1136" i="2"/>
  <c r="R1136" i="2"/>
  <c r="S1136" i="2"/>
  <c r="T1136" i="2"/>
  <c r="U1136" i="2"/>
  <c r="W1136" i="2"/>
  <c r="X1136" i="2"/>
  <c r="A1137" i="2"/>
  <c r="B1137" i="2"/>
  <c r="C1137" i="2"/>
  <c r="D1137" i="2"/>
  <c r="E1137" i="2"/>
  <c r="F1137" i="2"/>
  <c r="G1137" i="2"/>
  <c r="H1137" i="2"/>
  <c r="I1137" i="2"/>
  <c r="J1137" i="2"/>
  <c r="K1137" i="2"/>
  <c r="L1137" i="2"/>
  <c r="M1137" i="2"/>
  <c r="N1137" i="2"/>
  <c r="O1137" i="2"/>
  <c r="P1137" i="2"/>
  <c r="Q1137" i="2"/>
  <c r="R1137" i="2"/>
  <c r="S1137" i="2"/>
  <c r="T1137" i="2"/>
  <c r="U1137" i="2"/>
  <c r="W1137" i="2"/>
  <c r="X1137" i="2"/>
  <c r="A1138" i="2"/>
  <c r="B1138" i="2"/>
  <c r="C1138" i="2"/>
  <c r="D1138" i="2"/>
  <c r="E1138" i="2"/>
  <c r="F1138" i="2"/>
  <c r="G1138" i="2"/>
  <c r="H1138" i="2"/>
  <c r="I1138" i="2"/>
  <c r="J1138" i="2"/>
  <c r="K1138" i="2"/>
  <c r="L1138" i="2"/>
  <c r="M1138" i="2"/>
  <c r="N1138" i="2"/>
  <c r="O1138" i="2"/>
  <c r="P1138" i="2"/>
  <c r="Q1138" i="2"/>
  <c r="R1138" i="2"/>
  <c r="S1138" i="2"/>
  <c r="T1138" i="2"/>
  <c r="U1138" i="2"/>
  <c r="W1138" i="2"/>
  <c r="X1138" i="2"/>
  <c r="A1139" i="2"/>
  <c r="B1139" i="2"/>
  <c r="C1139" i="2"/>
  <c r="D1139" i="2"/>
  <c r="E1139" i="2"/>
  <c r="F1139" i="2"/>
  <c r="G1139" i="2"/>
  <c r="H1139" i="2"/>
  <c r="I1139" i="2"/>
  <c r="J1139" i="2"/>
  <c r="K1139" i="2"/>
  <c r="L1139" i="2"/>
  <c r="M1139" i="2"/>
  <c r="N1139" i="2"/>
  <c r="O1139" i="2"/>
  <c r="P1139" i="2"/>
  <c r="Q1139" i="2"/>
  <c r="R1139" i="2"/>
  <c r="S1139" i="2"/>
  <c r="T1139" i="2"/>
  <c r="U1139" i="2"/>
  <c r="W1139" i="2"/>
  <c r="X1139" i="2"/>
  <c r="A1140" i="2"/>
  <c r="B1140" i="2"/>
  <c r="C1140" i="2"/>
  <c r="D1140" i="2"/>
  <c r="E1140" i="2"/>
  <c r="F1140" i="2"/>
  <c r="G1140" i="2"/>
  <c r="H1140" i="2"/>
  <c r="I1140" i="2"/>
  <c r="J1140" i="2"/>
  <c r="K1140" i="2"/>
  <c r="L1140" i="2"/>
  <c r="M1140" i="2"/>
  <c r="N1140" i="2"/>
  <c r="O1140" i="2"/>
  <c r="P1140" i="2"/>
  <c r="Q1140" i="2"/>
  <c r="R1140" i="2"/>
  <c r="S1140" i="2"/>
  <c r="T1140" i="2"/>
  <c r="U1140" i="2"/>
  <c r="W1140" i="2"/>
  <c r="X1140" i="2"/>
  <c r="A1141" i="2"/>
  <c r="B1141" i="2"/>
  <c r="C1141" i="2"/>
  <c r="D1141" i="2"/>
  <c r="E1141" i="2"/>
  <c r="F1141" i="2"/>
  <c r="G1141" i="2"/>
  <c r="H1141" i="2"/>
  <c r="I1141" i="2"/>
  <c r="J1141" i="2"/>
  <c r="K1141" i="2"/>
  <c r="L1141" i="2"/>
  <c r="M1141" i="2"/>
  <c r="N1141" i="2"/>
  <c r="O1141" i="2"/>
  <c r="P1141" i="2"/>
  <c r="Q1141" i="2"/>
  <c r="R1141" i="2"/>
  <c r="S1141" i="2"/>
  <c r="T1141" i="2"/>
  <c r="U1141" i="2"/>
  <c r="W1141" i="2"/>
  <c r="X1141" i="2"/>
  <c r="A1142" i="2"/>
  <c r="B1142" i="2"/>
  <c r="C1142" i="2"/>
  <c r="D1142" i="2"/>
  <c r="E1142" i="2"/>
  <c r="F1142" i="2"/>
  <c r="G1142" i="2"/>
  <c r="H1142" i="2"/>
  <c r="I1142" i="2"/>
  <c r="J1142" i="2"/>
  <c r="K1142" i="2"/>
  <c r="L1142" i="2"/>
  <c r="M1142" i="2"/>
  <c r="N1142" i="2"/>
  <c r="O1142" i="2"/>
  <c r="P1142" i="2"/>
  <c r="Q1142" i="2"/>
  <c r="R1142" i="2"/>
  <c r="S1142" i="2"/>
  <c r="T1142" i="2"/>
  <c r="U1142" i="2"/>
  <c r="W1142" i="2"/>
  <c r="X1142" i="2"/>
  <c r="A1143" i="2"/>
  <c r="B1143" i="2"/>
  <c r="C1143" i="2"/>
  <c r="D1143" i="2"/>
  <c r="E1143" i="2"/>
  <c r="F1143" i="2"/>
  <c r="G1143" i="2"/>
  <c r="H1143" i="2"/>
  <c r="I1143" i="2"/>
  <c r="J1143" i="2"/>
  <c r="K1143" i="2"/>
  <c r="L1143" i="2"/>
  <c r="M1143" i="2"/>
  <c r="N1143" i="2"/>
  <c r="O1143" i="2"/>
  <c r="P1143" i="2"/>
  <c r="Q1143" i="2"/>
  <c r="R1143" i="2"/>
  <c r="S1143" i="2"/>
  <c r="T1143" i="2"/>
  <c r="U1143" i="2"/>
  <c r="W1143" i="2"/>
  <c r="X1143" i="2"/>
  <c r="A1144" i="2"/>
  <c r="B1144" i="2"/>
  <c r="C1144" i="2"/>
  <c r="D1144" i="2"/>
  <c r="E1144" i="2"/>
  <c r="F1144" i="2"/>
  <c r="G1144" i="2"/>
  <c r="H1144" i="2"/>
  <c r="I1144" i="2"/>
  <c r="J1144" i="2"/>
  <c r="K1144" i="2"/>
  <c r="L1144" i="2"/>
  <c r="M1144" i="2"/>
  <c r="N1144" i="2"/>
  <c r="O1144" i="2"/>
  <c r="P1144" i="2"/>
  <c r="Q1144" i="2"/>
  <c r="R1144" i="2"/>
  <c r="S1144" i="2"/>
  <c r="T1144" i="2"/>
  <c r="U1144" i="2"/>
  <c r="W1144" i="2"/>
  <c r="X1144" i="2"/>
  <c r="A1145" i="2"/>
  <c r="B1145" i="2"/>
  <c r="C1145" i="2"/>
  <c r="D1145" i="2"/>
  <c r="E1145" i="2"/>
  <c r="F1145" i="2"/>
  <c r="G1145" i="2"/>
  <c r="H1145" i="2"/>
  <c r="I1145" i="2"/>
  <c r="J1145" i="2"/>
  <c r="K1145" i="2"/>
  <c r="L1145" i="2"/>
  <c r="M1145" i="2"/>
  <c r="N1145" i="2"/>
  <c r="O1145" i="2"/>
  <c r="P1145" i="2"/>
  <c r="Q1145" i="2"/>
  <c r="R1145" i="2"/>
  <c r="S1145" i="2"/>
  <c r="T1145" i="2"/>
  <c r="U1145" i="2"/>
  <c r="W1145" i="2"/>
  <c r="X1145" i="2"/>
  <c r="A1146" i="2"/>
  <c r="B1146" i="2"/>
  <c r="C1146" i="2"/>
  <c r="D1146" i="2"/>
  <c r="E1146" i="2"/>
  <c r="F1146" i="2"/>
  <c r="G1146" i="2"/>
  <c r="H1146" i="2"/>
  <c r="I1146" i="2"/>
  <c r="J1146" i="2"/>
  <c r="K1146" i="2"/>
  <c r="L1146" i="2"/>
  <c r="M1146" i="2"/>
  <c r="N1146" i="2"/>
  <c r="O1146" i="2"/>
  <c r="P1146" i="2"/>
  <c r="Q1146" i="2"/>
  <c r="R1146" i="2"/>
  <c r="S1146" i="2"/>
  <c r="T1146" i="2"/>
  <c r="U1146" i="2"/>
  <c r="W1146" i="2"/>
  <c r="X1146" i="2"/>
  <c r="A1147" i="2"/>
  <c r="B1147" i="2"/>
  <c r="C1147" i="2"/>
  <c r="D1147" i="2"/>
  <c r="E1147" i="2"/>
  <c r="F1147" i="2"/>
  <c r="G1147" i="2"/>
  <c r="H1147" i="2"/>
  <c r="I1147" i="2"/>
  <c r="J1147" i="2"/>
  <c r="K1147" i="2"/>
  <c r="L1147" i="2"/>
  <c r="M1147" i="2"/>
  <c r="N1147" i="2"/>
  <c r="O1147" i="2"/>
  <c r="P1147" i="2"/>
  <c r="Q1147" i="2"/>
  <c r="R1147" i="2"/>
  <c r="S1147" i="2"/>
  <c r="T1147" i="2"/>
  <c r="U1147" i="2"/>
  <c r="W1147" i="2"/>
  <c r="X1147" i="2"/>
  <c r="A1148" i="2"/>
  <c r="B1148" i="2"/>
  <c r="C1148" i="2"/>
  <c r="D1148" i="2"/>
  <c r="E1148" i="2"/>
  <c r="F1148" i="2"/>
  <c r="G1148" i="2"/>
  <c r="H1148" i="2"/>
  <c r="I1148" i="2"/>
  <c r="J1148" i="2"/>
  <c r="K1148" i="2"/>
  <c r="L1148" i="2"/>
  <c r="M1148" i="2"/>
  <c r="N1148" i="2"/>
  <c r="O1148" i="2"/>
  <c r="P1148" i="2"/>
  <c r="Q1148" i="2"/>
  <c r="R1148" i="2"/>
  <c r="S1148" i="2"/>
  <c r="T1148" i="2"/>
  <c r="U1148" i="2"/>
  <c r="W1148" i="2"/>
  <c r="X1148" i="2"/>
  <c r="A1149" i="2"/>
  <c r="B1149" i="2"/>
  <c r="C1149" i="2"/>
  <c r="D1149" i="2"/>
  <c r="E1149" i="2"/>
  <c r="F1149" i="2"/>
  <c r="G1149" i="2"/>
  <c r="H1149" i="2"/>
  <c r="I1149" i="2"/>
  <c r="J1149" i="2"/>
  <c r="K1149" i="2"/>
  <c r="L1149" i="2"/>
  <c r="M1149" i="2"/>
  <c r="N1149" i="2"/>
  <c r="O1149" i="2"/>
  <c r="P1149" i="2"/>
  <c r="Q1149" i="2"/>
  <c r="R1149" i="2"/>
  <c r="S1149" i="2"/>
  <c r="T1149" i="2"/>
  <c r="U1149" i="2"/>
  <c r="W1149" i="2"/>
  <c r="X1149" i="2"/>
  <c r="A1150" i="2"/>
  <c r="B1150" i="2"/>
  <c r="C1150" i="2"/>
  <c r="D1150" i="2"/>
  <c r="E1150" i="2"/>
  <c r="F1150" i="2"/>
  <c r="G1150" i="2"/>
  <c r="H1150" i="2"/>
  <c r="I1150" i="2"/>
  <c r="J1150" i="2"/>
  <c r="K1150" i="2"/>
  <c r="L1150" i="2"/>
  <c r="M1150" i="2"/>
  <c r="N1150" i="2"/>
  <c r="O1150" i="2"/>
  <c r="P1150" i="2"/>
  <c r="Q1150" i="2"/>
  <c r="R1150" i="2"/>
  <c r="S1150" i="2"/>
  <c r="T1150" i="2"/>
  <c r="U1150" i="2"/>
  <c r="W1150" i="2"/>
  <c r="X1150" i="2"/>
  <c r="A1151" i="2"/>
  <c r="B1151" i="2"/>
  <c r="C1151" i="2"/>
  <c r="D1151" i="2"/>
  <c r="E1151" i="2"/>
  <c r="F1151" i="2"/>
  <c r="G1151" i="2"/>
  <c r="H1151" i="2"/>
  <c r="I1151" i="2"/>
  <c r="J1151" i="2"/>
  <c r="K1151" i="2"/>
  <c r="L1151" i="2"/>
  <c r="M1151" i="2"/>
  <c r="N1151" i="2"/>
  <c r="O1151" i="2"/>
  <c r="P1151" i="2"/>
  <c r="Q1151" i="2"/>
  <c r="R1151" i="2"/>
  <c r="S1151" i="2"/>
  <c r="T1151" i="2"/>
  <c r="U1151" i="2"/>
  <c r="W1151" i="2"/>
  <c r="X1151" i="2"/>
  <c r="A1152" i="2"/>
  <c r="B1152" i="2"/>
  <c r="C1152" i="2"/>
  <c r="D1152" i="2"/>
  <c r="E1152" i="2"/>
  <c r="F1152" i="2"/>
  <c r="G1152" i="2"/>
  <c r="H1152" i="2"/>
  <c r="I1152" i="2"/>
  <c r="J1152" i="2"/>
  <c r="K1152" i="2"/>
  <c r="L1152" i="2"/>
  <c r="M1152" i="2"/>
  <c r="N1152" i="2"/>
  <c r="O1152" i="2"/>
  <c r="P1152" i="2"/>
  <c r="Q1152" i="2"/>
  <c r="R1152" i="2"/>
  <c r="S1152" i="2"/>
  <c r="T1152" i="2"/>
  <c r="U1152" i="2"/>
  <c r="W1152" i="2"/>
  <c r="X1152" i="2"/>
  <c r="A1153" i="2"/>
  <c r="B1153" i="2"/>
  <c r="C1153" i="2"/>
  <c r="D1153" i="2"/>
  <c r="E1153" i="2"/>
  <c r="F1153" i="2"/>
  <c r="G1153" i="2"/>
  <c r="H1153" i="2"/>
  <c r="I1153" i="2"/>
  <c r="J1153" i="2"/>
  <c r="K1153" i="2"/>
  <c r="L1153" i="2"/>
  <c r="M1153" i="2"/>
  <c r="N1153" i="2"/>
  <c r="O1153" i="2"/>
  <c r="P1153" i="2"/>
  <c r="Q1153" i="2"/>
  <c r="R1153" i="2"/>
  <c r="S1153" i="2"/>
  <c r="T1153" i="2"/>
  <c r="U1153" i="2"/>
  <c r="W1153" i="2"/>
  <c r="X1153" i="2"/>
  <c r="A1154" i="2"/>
  <c r="B1154" i="2"/>
  <c r="C1154" i="2"/>
  <c r="D1154" i="2"/>
  <c r="E1154" i="2"/>
  <c r="F1154" i="2"/>
  <c r="G1154" i="2"/>
  <c r="H1154" i="2"/>
  <c r="I1154" i="2"/>
  <c r="J1154" i="2"/>
  <c r="K1154" i="2"/>
  <c r="L1154" i="2"/>
  <c r="M1154" i="2"/>
  <c r="N1154" i="2"/>
  <c r="O1154" i="2"/>
  <c r="P1154" i="2"/>
  <c r="Q1154" i="2"/>
  <c r="R1154" i="2"/>
  <c r="S1154" i="2"/>
  <c r="T1154" i="2"/>
  <c r="U1154" i="2"/>
  <c r="W1154" i="2"/>
  <c r="X1154" i="2"/>
  <c r="A1155" i="2"/>
  <c r="B1155" i="2"/>
  <c r="C1155" i="2"/>
  <c r="D1155" i="2"/>
  <c r="E1155" i="2"/>
  <c r="F1155" i="2"/>
  <c r="G1155" i="2"/>
  <c r="H1155" i="2"/>
  <c r="I1155" i="2"/>
  <c r="J1155" i="2"/>
  <c r="K1155" i="2"/>
  <c r="L1155" i="2"/>
  <c r="M1155" i="2"/>
  <c r="N1155" i="2"/>
  <c r="O1155" i="2"/>
  <c r="P1155" i="2"/>
  <c r="Q1155" i="2"/>
  <c r="R1155" i="2"/>
  <c r="S1155" i="2"/>
  <c r="T1155" i="2"/>
  <c r="U1155" i="2"/>
  <c r="W1155" i="2"/>
  <c r="X1155" i="2"/>
  <c r="A1156" i="2"/>
  <c r="B1156" i="2"/>
  <c r="C1156" i="2"/>
  <c r="D1156" i="2"/>
  <c r="E1156" i="2"/>
  <c r="F1156" i="2"/>
  <c r="G1156" i="2"/>
  <c r="H1156" i="2"/>
  <c r="I1156" i="2"/>
  <c r="J1156" i="2"/>
  <c r="K1156" i="2"/>
  <c r="L1156" i="2"/>
  <c r="M1156" i="2"/>
  <c r="N1156" i="2"/>
  <c r="O1156" i="2"/>
  <c r="P1156" i="2"/>
  <c r="Q1156" i="2"/>
  <c r="R1156" i="2"/>
  <c r="S1156" i="2"/>
  <c r="T1156" i="2"/>
  <c r="U1156" i="2"/>
  <c r="W1156" i="2"/>
  <c r="X1156" i="2"/>
  <c r="A1157" i="2"/>
  <c r="B1157" i="2"/>
  <c r="C1157" i="2"/>
  <c r="D1157" i="2"/>
  <c r="E1157" i="2"/>
  <c r="F1157" i="2"/>
  <c r="G1157" i="2"/>
  <c r="H1157" i="2"/>
  <c r="I1157" i="2"/>
  <c r="J1157" i="2"/>
  <c r="K1157" i="2"/>
  <c r="L1157" i="2"/>
  <c r="M1157" i="2"/>
  <c r="N1157" i="2"/>
  <c r="O1157" i="2"/>
  <c r="P1157" i="2"/>
  <c r="Q1157" i="2"/>
  <c r="R1157" i="2"/>
  <c r="S1157" i="2"/>
  <c r="T1157" i="2"/>
  <c r="U1157" i="2"/>
  <c r="W1157" i="2"/>
  <c r="X1157" i="2"/>
  <c r="A1158" i="2"/>
  <c r="B1158" i="2"/>
  <c r="C1158" i="2"/>
  <c r="D1158" i="2"/>
  <c r="E1158" i="2"/>
  <c r="F1158" i="2"/>
  <c r="G1158" i="2"/>
  <c r="H1158" i="2"/>
  <c r="I1158" i="2"/>
  <c r="J1158" i="2"/>
  <c r="K1158" i="2"/>
  <c r="L1158" i="2"/>
  <c r="M1158" i="2"/>
  <c r="N1158" i="2"/>
  <c r="O1158" i="2"/>
  <c r="P1158" i="2"/>
  <c r="Q1158" i="2"/>
  <c r="R1158" i="2"/>
  <c r="S1158" i="2"/>
  <c r="T1158" i="2"/>
  <c r="U1158" i="2"/>
  <c r="W1158" i="2"/>
  <c r="X1158" i="2"/>
  <c r="A1159" i="2"/>
  <c r="B1159" i="2"/>
  <c r="C1159" i="2"/>
  <c r="D1159" i="2"/>
  <c r="E1159" i="2"/>
  <c r="F1159" i="2"/>
  <c r="G1159" i="2"/>
  <c r="H1159" i="2"/>
  <c r="I1159" i="2"/>
  <c r="J1159" i="2"/>
  <c r="K1159" i="2"/>
  <c r="L1159" i="2"/>
  <c r="M1159" i="2"/>
  <c r="N1159" i="2"/>
  <c r="O1159" i="2"/>
  <c r="P1159" i="2"/>
  <c r="Q1159" i="2"/>
  <c r="R1159" i="2"/>
  <c r="S1159" i="2"/>
  <c r="T1159" i="2"/>
  <c r="U1159" i="2"/>
  <c r="W1159" i="2"/>
  <c r="X1159" i="2"/>
  <c r="A1160" i="2"/>
  <c r="B1160" i="2"/>
  <c r="C1160" i="2"/>
  <c r="D1160" i="2"/>
  <c r="E1160" i="2"/>
  <c r="F1160" i="2"/>
  <c r="G1160" i="2"/>
  <c r="H1160" i="2"/>
  <c r="I1160" i="2"/>
  <c r="J1160" i="2"/>
  <c r="K1160" i="2"/>
  <c r="L1160" i="2"/>
  <c r="M1160" i="2"/>
  <c r="N1160" i="2"/>
  <c r="O1160" i="2"/>
  <c r="P1160" i="2"/>
  <c r="Q1160" i="2"/>
  <c r="R1160" i="2"/>
  <c r="S1160" i="2"/>
  <c r="T1160" i="2"/>
  <c r="U1160" i="2"/>
  <c r="W1160" i="2"/>
  <c r="X1160" i="2"/>
  <c r="A1161" i="2"/>
  <c r="B1161" i="2"/>
  <c r="C1161" i="2"/>
  <c r="D1161" i="2"/>
  <c r="E1161" i="2"/>
  <c r="F1161" i="2"/>
  <c r="G1161" i="2"/>
  <c r="H1161" i="2"/>
  <c r="I1161" i="2"/>
  <c r="J1161" i="2"/>
  <c r="K1161" i="2"/>
  <c r="L1161" i="2"/>
  <c r="M1161" i="2"/>
  <c r="N1161" i="2"/>
  <c r="O1161" i="2"/>
  <c r="P1161" i="2"/>
  <c r="Q1161" i="2"/>
  <c r="R1161" i="2"/>
  <c r="S1161" i="2"/>
  <c r="T1161" i="2"/>
  <c r="U1161" i="2"/>
  <c r="W1161" i="2"/>
  <c r="X1161" i="2"/>
  <c r="A1162" i="2"/>
  <c r="B1162" i="2"/>
  <c r="C1162" i="2"/>
  <c r="D1162" i="2"/>
  <c r="E1162" i="2"/>
  <c r="F1162" i="2"/>
  <c r="G1162" i="2"/>
  <c r="H1162" i="2"/>
  <c r="I1162" i="2"/>
  <c r="J1162" i="2"/>
  <c r="K1162" i="2"/>
  <c r="L1162" i="2"/>
  <c r="M1162" i="2"/>
  <c r="N1162" i="2"/>
  <c r="O1162" i="2"/>
  <c r="P1162" i="2"/>
  <c r="Q1162" i="2"/>
  <c r="R1162" i="2"/>
  <c r="S1162" i="2"/>
  <c r="T1162" i="2"/>
  <c r="U1162" i="2"/>
  <c r="W1162" i="2"/>
  <c r="X1162" i="2"/>
  <c r="A1163" i="2"/>
  <c r="B1163" i="2"/>
  <c r="C1163" i="2"/>
  <c r="D1163" i="2"/>
  <c r="E1163" i="2"/>
  <c r="F1163" i="2"/>
  <c r="G1163" i="2"/>
  <c r="H1163" i="2"/>
  <c r="I1163" i="2"/>
  <c r="J1163" i="2"/>
  <c r="K1163" i="2"/>
  <c r="L1163" i="2"/>
  <c r="M1163" i="2"/>
  <c r="N1163" i="2"/>
  <c r="O1163" i="2"/>
  <c r="P1163" i="2"/>
  <c r="Q1163" i="2"/>
  <c r="R1163" i="2"/>
  <c r="S1163" i="2"/>
  <c r="T1163" i="2"/>
  <c r="U1163" i="2"/>
  <c r="W1163" i="2"/>
  <c r="X1163" i="2"/>
  <c r="A1164" i="2"/>
  <c r="B1164" i="2"/>
  <c r="C1164" i="2"/>
  <c r="D1164" i="2"/>
  <c r="E1164" i="2"/>
  <c r="F1164" i="2"/>
  <c r="G1164" i="2"/>
  <c r="H1164" i="2"/>
  <c r="I1164" i="2"/>
  <c r="J1164" i="2"/>
  <c r="K1164" i="2"/>
  <c r="L1164" i="2"/>
  <c r="M1164" i="2"/>
  <c r="N1164" i="2"/>
  <c r="O1164" i="2"/>
  <c r="P1164" i="2"/>
  <c r="Q1164" i="2"/>
  <c r="R1164" i="2"/>
  <c r="S1164" i="2"/>
  <c r="T1164" i="2"/>
  <c r="U1164" i="2"/>
  <c r="W1164" i="2"/>
  <c r="X1164" i="2"/>
  <c r="A1165" i="2"/>
  <c r="B1165" i="2"/>
  <c r="C1165" i="2"/>
  <c r="D1165" i="2"/>
  <c r="E1165" i="2"/>
  <c r="F1165" i="2"/>
  <c r="G1165" i="2"/>
  <c r="H1165" i="2"/>
  <c r="I1165" i="2"/>
  <c r="J1165" i="2"/>
  <c r="K1165" i="2"/>
  <c r="L1165" i="2"/>
  <c r="M1165" i="2"/>
  <c r="N1165" i="2"/>
  <c r="O1165" i="2"/>
  <c r="P1165" i="2"/>
  <c r="Q1165" i="2"/>
  <c r="R1165" i="2"/>
  <c r="S1165" i="2"/>
  <c r="T1165" i="2"/>
  <c r="U1165" i="2"/>
  <c r="W1165" i="2"/>
  <c r="X1165" i="2"/>
  <c r="A1166" i="2"/>
  <c r="B1166" i="2"/>
  <c r="C1166" i="2"/>
  <c r="D1166" i="2"/>
  <c r="E1166" i="2"/>
  <c r="F1166" i="2"/>
  <c r="G1166" i="2"/>
  <c r="H1166" i="2"/>
  <c r="I1166" i="2"/>
  <c r="J1166" i="2"/>
  <c r="K1166" i="2"/>
  <c r="L1166" i="2"/>
  <c r="M1166" i="2"/>
  <c r="N1166" i="2"/>
  <c r="O1166" i="2"/>
  <c r="P1166" i="2"/>
  <c r="Q1166" i="2"/>
  <c r="R1166" i="2"/>
  <c r="S1166" i="2"/>
  <c r="T1166" i="2"/>
  <c r="U1166" i="2"/>
  <c r="W1166" i="2"/>
  <c r="X1166" i="2"/>
  <c r="A1167" i="2"/>
  <c r="B1167" i="2"/>
  <c r="C1167" i="2"/>
  <c r="D1167" i="2"/>
  <c r="E1167" i="2"/>
  <c r="F1167" i="2"/>
  <c r="G1167" i="2"/>
  <c r="H1167" i="2"/>
  <c r="I1167" i="2"/>
  <c r="J1167" i="2"/>
  <c r="K1167" i="2"/>
  <c r="L1167" i="2"/>
  <c r="M1167" i="2"/>
  <c r="N1167" i="2"/>
  <c r="O1167" i="2"/>
  <c r="P1167" i="2"/>
  <c r="Q1167" i="2"/>
  <c r="R1167" i="2"/>
  <c r="S1167" i="2"/>
  <c r="T1167" i="2"/>
  <c r="U1167" i="2"/>
  <c r="W1167" i="2"/>
  <c r="X1167" i="2"/>
  <c r="A1168" i="2"/>
  <c r="B1168" i="2"/>
  <c r="C1168" i="2"/>
  <c r="D1168" i="2"/>
  <c r="E1168" i="2"/>
  <c r="F1168" i="2"/>
  <c r="G1168" i="2"/>
  <c r="H1168" i="2"/>
  <c r="I1168" i="2"/>
  <c r="J1168" i="2"/>
  <c r="K1168" i="2"/>
  <c r="L1168" i="2"/>
  <c r="M1168" i="2"/>
  <c r="N1168" i="2"/>
  <c r="O1168" i="2"/>
  <c r="P1168" i="2"/>
  <c r="Q1168" i="2"/>
  <c r="R1168" i="2"/>
  <c r="S1168" i="2"/>
  <c r="T1168" i="2"/>
  <c r="U1168" i="2"/>
  <c r="W1168" i="2"/>
  <c r="X1168" i="2"/>
  <c r="A1169" i="2"/>
  <c r="B1169" i="2"/>
  <c r="C1169" i="2"/>
  <c r="D1169" i="2"/>
  <c r="E1169" i="2"/>
  <c r="F1169" i="2"/>
  <c r="G1169" i="2"/>
  <c r="H1169" i="2"/>
  <c r="I1169" i="2"/>
  <c r="J1169" i="2"/>
  <c r="K1169" i="2"/>
  <c r="L1169" i="2"/>
  <c r="M1169" i="2"/>
  <c r="N1169" i="2"/>
  <c r="O1169" i="2"/>
  <c r="P1169" i="2"/>
  <c r="Q1169" i="2"/>
  <c r="R1169" i="2"/>
  <c r="S1169" i="2"/>
  <c r="T1169" i="2"/>
  <c r="U1169" i="2"/>
  <c r="W1169" i="2"/>
  <c r="X1169" i="2"/>
  <c r="A1170" i="2"/>
  <c r="B1170" i="2"/>
  <c r="C1170" i="2"/>
  <c r="D1170" i="2"/>
  <c r="E1170" i="2"/>
  <c r="F1170" i="2"/>
  <c r="G1170" i="2"/>
  <c r="H1170" i="2"/>
  <c r="I1170" i="2"/>
  <c r="J1170" i="2"/>
  <c r="K1170" i="2"/>
  <c r="L1170" i="2"/>
  <c r="M1170" i="2"/>
  <c r="N1170" i="2"/>
  <c r="O1170" i="2"/>
  <c r="P1170" i="2"/>
  <c r="Q1170" i="2"/>
  <c r="R1170" i="2"/>
  <c r="S1170" i="2"/>
  <c r="T1170" i="2"/>
  <c r="U1170" i="2"/>
  <c r="W1170" i="2"/>
  <c r="X1170" i="2"/>
  <c r="A1171" i="2"/>
  <c r="B1171" i="2"/>
  <c r="C1171" i="2"/>
  <c r="D1171" i="2"/>
  <c r="E1171" i="2"/>
  <c r="F1171" i="2"/>
  <c r="G1171" i="2"/>
  <c r="H1171" i="2"/>
  <c r="I1171" i="2"/>
  <c r="J1171" i="2"/>
  <c r="K1171" i="2"/>
  <c r="L1171" i="2"/>
  <c r="M1171" i="2"/>
  <c r="N1171" i="2"/>
  <c r="O1171" i="2"/>
  <c r="P1171" i="2"/>
  <c r="Q1171" i="2"/>
  <c r="R1171" i="2"/>
  <c r="S1171" i="2"/>
  <c r="T1171" i="2"/>
  <c r="U1171" i="2"/>
  <c r="W1171" i="2"/>
  <c r="X1171" i="2"/>
  <c r="A1172" i="2"/>
  <c r="B1172" i="2"/>
  <c r="C1172" i="2"/>
  <c r="D1172" i="2"/>
  <c r="E1172" i="2"/>
  <c r="F1172" i="2"/>
  <c r="G1172" i="2"/>
  <c r="H1172" i="2"/>
  <c r="I1172" i="2"/>
  <c r="J1172" i="2"/>
  <c r="K1172" i="2"/>
  <c r="L1172" i="2"/>
  <c r="M1172" i="2"/>
  <c r="N1172" i="2"/>
  <c r="O1172" i="2"/>
  <c r="P1172" i="2"/>
  <c r="Q1172" i="2"/>
  <c r="R1172" i="2"/>
  <c r="S1172" i="2"/>
  <c r="T1172" i="2"/>
  <c r="U1172" i="2"/>
  <c r="W1172" i="2"/>
  <c r="X1172" i="2"/>
  <c r="A1173" i="2"/>
  <c r="B1173" i="2"/>
  <c r="C1173" i="2"/>
  <c r="D1173" i="2"/>
  <c r="E1173" i="2"/>
  <c r="F1173" i="2"/>
  <c r="G1173" i="2"/>
  <c r="H1173" i="2"/>
  <c r="I1173" i="2"/>
  <c r="J1173" i="2"/>
  <c r="K1173" i="2"/>
  <c r="L1173" i="2"/>
  <c r="M1173" i="2"/>
  <c r="N1173" i="2"/>
  <c r="O1173" i="2"/>
  <c r="P1173" i="2"/>
  <c r="Q1173" i="2"/>
  <c r="R1173" i="2"/>
  <c r="S1173" i="2"/>
  <c r="T1173" i="2"/>
  <c r="U1173" i="2"/>
  <c r="W1173" i="2"/>
  <c r="X1173" i="2"/>
  <c r="A1174" i="2"/>
  <c r="B1174" i="2"/>
  <c r="C1174" i="2"/>
  <c r="D1174" i="2"/>
  <c r="E1174" i="2"/>
  <c r="F1174" i="2"/>
  <c r="G1174" i="2"/>
  <c r="H1174" i="2"/>
  <c r="I1174" i="2"/>
  <c r="J1174" i="2"/>
  <c r="K1174" i="2"/>
  <c r="L1174" i="2"/>
  <c r="M1174" i="2"/>
  <c r="N1174" i="2"/>
  <c r="O1174" i="2"/>
  <c r="P1174" i="2"/>
  <c r="Q1174" i="2"/>
  <c r="R1174" i="2"/>
  <c r="S1174" i="2"/>
  <c r="T1174" i="2"/>
  <c r="U1174" i="2"/>
  <c r="W1174" i="2"/>
  <c r="X1174" i="2"/>
  <c r="A1175" i="2"/>
  <c r="B1175" i="2"/>
  <c r="C1175" i="2"/>
  <c r="D1175" i="2"/>
  <c r="E1175" i="2"/>
  <c r="F1175" i="2"/>
  <c r="G1175" i="2"/>
  <c r="H1175" i="2"/>
  <c r="I1175" i="2"/>
  <c r="J1175" i="2"/>
  <c r="K1175" i="2"/>
  <c r="L1175" i="2"/>
  <c r="M1175" i="2"/>
  <c r="N1175" i="2"/>
  <c r="O1175" i="2"/>
  <c r="P1175" i="2"/>
  <c r="Q1175" i="2"/>
  <c r="R1175" i="2"/>
  <c r="S1175" i="2"/>
  <c r="T1175" i="2"/>
  <c r="U1175" i="2"/>
  <c r="W1175" i="2"/>
  <c r="X1175" i="2"/>
  <c r="A1176" i="2"/>
  <c r="B1176" i="2"/>
  <c r="C1176" i="2"/>
  <c r="D1176" i="2"/>
  <c r="E1176" i="2"/>
  <c r="F1176" i="2"/>
  <c r="G1176" i="2"/>
  <c r="H1176" i="2"/>
  <c r="I1176" i="2"/>
  <c r="J1176" i="2"/>
  <c r="K1176" i="2"/>
  <c r="L1176" i="2"/>
  <c r="M1176" i="2"/>
  <c r="N1176" i="2"/>
  <c r="O1176" i="2"/>
  <c r="P1176" i="2"/>
  <c r="Q1176" i="2"/>
  <c r="R1176" i="2"/>
  <c r="S1176" i="2"/>
  <c r="T1176" i="2"/>
  <c r="U1176" i="2"/>
  <c r="W1176" i="2"/>
  <c r="X1176" i="2"/>
  <c r="A1177" i="2"/>
  <c r="B1177" i="2"/>
  <c r="C1177" i="2"/>
  <c r="D1177" i="2"/>
  <c r="E1177" i="2"/>
  <c r="F1177" i="2"/>
  <c r="G1177" i="2"/>
  <c r="H1177" i="2"/>
  <c r="I1177" i="2"/>
  <c r="J1177" i="2"/>
  <c r="K1177" i="2"/>
  <c r="L1177" i="2"/>
  <c r="M1177" i="2"/>
  <c r="N1177" i="2"/>
  <c r="O1177" i="2"/>
  <c r="P1177" i="2"/>
  <c r="Q1177" i="2"/>
  <c r="R1177" i="2"/>
  <c r="S1177" i="2"/>
  <c r="T1177" i="2"/>
  <c r="U1177" i="2"/>
  <c r="W1177" i="2"/>
  <c r="X1177" i="2"/>
  <c r="A1178" i="2"/>
  <c r="B1178" i="2"/>
  <c r="C1178" i="2"/>
  <c r="D1178" i="2"/>
  <c r="E1178" i="2"/>
  <c r="F1178" i="2"/>
  <c r="G1178" i="2"/>
  <c r="H1178" i="2"/>
  <c r="I1178" i="2"/>
  <c r="J1178" i="2"/>
  <c r="K1178" i="2"/>
  <c r="L1178" i="2"/>
  <c r="M1178" i="2"/>
  <c r="N1178" i="2"/>
  <c r="O1178" i="2"/>
  <c r="P1178" i="2"/>
  <c r="Q1178" i="2"/>
  <c r="R1178" i="2"/>
  <c r="S1178" i="2"/>
  <c r="T1178" i="2"/>
  <c r="U1178" i="2"/>
  <c r="W1178" i="2"/>
  <c r="X1178" i="2"/>
  <c r="A1179" i="2"/>
  <c r="B1179" i="2"/>
  <c r="C1179" i="2"/>
  <c r="D1179" i="2"/>
  <c r="E1179" i="2"/>
  <c r="F1179" i="2"/>
  <c r="G1179" i="2"/>
  <c r="H1179" i="2"/>
  <c r="I1179" i="2"/>
  <c r="J1179" i="2"/>
  <c r="K1179" i="2"/>
  <c r="L1179" i="2"/>
  <c r="M1179" i="2"/>
  <c r="N1179" i="2"/>
  <c r="O1179" i="2"/>
  <c r="P1179" i="2"/>
  <c r="Q1179" i="2"/>
  <c r="R1179" i="2"/>
  <c r="S1179" i="2"/>
  <c r="T1179" i="2"/>
  <c r="U1179" i="2"/>
  <c r="W1179" i="2"/>
  <c r="X1179" i="2"/>
  <c r="A1180" i="2"/>
  <c r="B1180" i="2"/>
  <c r="C1180" i="2"/>
  <c r="D1180" i="2"/>
  <c r="E1180" i="2"/>
  <c r="F1180" i="2"/>
  <c r="G1180" i="2"/>
  <c r="H1180" i="2"/>
  <c r="I1180" i="2"/>
  <c r="J1180" i="2"/>
  <c r="K1180" i="2"/>
  <c r="L1180" i="2"/>
  <c r="M1180" i="2"/>
  <c r="N1180" i="2"/>
  <c r="O1180" i="2"/>
  <c r="P1180" i="2"/>
  <c r="Q1180" i="2"/>
  <c r="R1180" i="2"/>
  <c r="S1180" i="2"/>
  <c r="T1180" i="2"/>
  <c r="U1180" i="2"/>
  <c r="W1180" i="2"/>
  <c r="X1180" i="2"/>
  <c r="A1181" i="2"/>
  <c r="B1181" i="2"/>
  <c r="C1181" i="2"/>
  <c r="D1181" i="2"/>
  <c r="E1181" i="2"/>
  <c r="F1181" i="2"/>
  <c r="G1181" i="2"/>
  <c r="H1181" i="2"/>
  <c r="I1181" i="2"/>
  <c r="J1181" i="2"/>
  <c r="K1181" i="2"/>
  <c r="L1181" i="2"/>
  <c r="M1181" i="2"/>
  <c r="N1181" i="2"/>
  <c r="O1181" i="2"/>
  <c r="P1181" i="2"/>
  <c r="Q1181" i="2"/>
  <c r="R1181" i="2"/>
  <c r="S1181" i="2"/>
  <c r="T1181" i="2"/>
  <c r="U1181" i="2"/>
  <c r="W1181" i="2"/>
  <c r="X1181" i="2"/>
  <c r="A1182" i="2"/>
  <c r="B1182" i="2"/>
  <c r="C1182" i="2"/>
  <c r="D1182" i="2"/>
  <c r="E1182" i="2"/>
  <c r="F1182" i="2"/>
  <c r="G1182" i="2"/>
  <c r="H1182" i="2"/>
  <c r="I1182" i="2"/>
  <c r="J1182" i="2"/>
  <c r="K1182" i="2"/>
  <c r="L1182" i="2"/>
  <c r="M1182" i="2"/>
  <c r="N1182" i="2"/>
  <c r="O1182" i="2"/>
  <c r="P1182" i="2"/>
  <c r="Q1182" i="2"/>
  <c r="R1182" i="2"/>
  <c r="S1182" i="2"/>
  <c r="T1182" i="2"/>
  <c r="U1182" i="2"/>
  <c r="W1182" i="2"/>
  <c r="X1182" i="2"/>
  <c r="A1183" i="2"/>
  <c r="B1183" i="2"/>
  <c r="C1183" i="2"/>
  <c r="D1183" i="2"/>
  <c r="E1183" i="2"/>
  <c r="F1183" i="2"/>
  <c r="G1183" i="2"/>
  <c r="H1183" i="2"/>
  <c r="I1183" i="2"/>
  <c r="J1183" i="2"/>
  <c r="K1183" i="2"/>
  <c r="L1183" i="2"/>
  <c r="M1183" i="2"/>
  <c r="N1183" i="2"/>
  <c r="O1183" i="2"/>
  <c r="P1183" i="2"/>
  <c r="Q1183" i="2"/>
  <c r="R1183" i="2"/>
  <c r="S1183" i="2"/>
  <c r="T1183" i="2"/>
  <c r="U1183" i="2"/>
  <c r="W1183" i="2"/>
  <c r="X1183" i="2"/>
  <c r="A1184" i="2"/>
  <c r="B1184" i="2"/>
  <c r="C1184" i="2"/>
  <c r="D1184" i="2"/>
  <c r="E1184" i="2"/>
  <c r="F1184" i="2"/>
  <c r="G1184" i="2"/>
  <c r="H1184" i="2"/>
  <c r="I1184" i="2"/>
  <c r="J1184" i="2"/>
  <c r="K1184" i="2"/>
  <c r="L1184" i="2"/>
  <c r="M1184" i="2"/>
  <c r="N1184" i="2"/>
  <c r="O1184" i="2"/>
  <c r="P1184" i="2"/>
  <c r="Q1184" i="2"/>
  <c r="R1184" i="2"/>
  <c r="S1184" i="2"/>
  <c r="T1184" i="2"/>
  <c r="U1184" i="2"/>
  <c r="W1184" i="2"/>
  <c r="X1184" i="2"/>
  <c r="A1185" i="2"/>
  <c r="B1185" i="2"/>
  <c r="C1185" i="2"/>
  <c r="D1185" i="2"/>
  <c r="E1185" i="2"/>
  <c r="F1185" i="2"/>
  <c r="G1185" i="2"/>
  <c r="H1185" i="2"/>
  <c r="I1185" i="2"/>
  <c r="J1185" i="2"/>
  <c r="K1185" i="2"/>
  <c r="L1185" i="2"/>
  <c r="M1185" i="2"/>
  <c r="N1185" i="2"/>
  <c r="O1185" i="2"/>
  <c r="P1185" i="2"/>
  <c r="Q1185" i="2"/>
  <c r="R1185" i="2"/>
  <c r="S1185" i="2"/>
  <c r="T1185" i="2"/>
  <c r="U1185" i="2"/>
  <c r="W1185" i="2"/>
  <c r="X1185" i="2"/>
  <c r="A1186" i="2"/>
  <c r="B1186" i="2"/>
  <c r="C1186" i="2"/>
  <c r="D1186" i="2"/>
  <c r="E1186" i="2"/>
  <c r="F1186" i="2"/>
  <c r="G1186" i="2"/>
  <c r="H1186" i="2"/>
  <c r="I1186" i="2"/>
  <c r="J1186" i="2"/>
  <c r="K1186" i="2"/>
  <c r="L1186" i="2"/>
  <c r="M1186" i="2"/>
  <c r="N1186" i="2"/>
  <c r="O1186" i="2"/>
  <c r="P1186" i="2"/>
  <c r="Q1186" i="2"/>
  <c r="R1186" i="2"/>
  <c r="S1186" i="2"/>
  <c r="T1186" i="2"/>
  <c r="U1186" i="2"/>
  <c r="W1186" i="2"/>
  <c r="X1186" i="2"/>
  <c r="A1187" i="2"/>
  <c r="B1187" i="2"/>
  <c r="C1187" i="2"/>
  <c r="D1187" i="2"/>
  <c r="E1187" i="2"/>
  <c r="F1187" i="2"/>
  <c r="G1187" i="2"/>
  <c r="H1187" i="2"/>
  <c r="I1187" i="2"/>
  <c r="J1187" i="2"/>
  <c r="K1187" i="2"/>
  <c r="L1187" i="2"/>
  <c r="M1187" i="2"/>
  <c r="N1187" i="2"/>
  <c r="O1187" i="2"/>
  <c r="P1187" i="2"/>
  <c r="Q1187" i="2"/>
  <c r="R1187" i="2"/>
  <c r="S1187" i="2"/>
  <c r="T1187" i="2"/>
  <c r="U1187" i="2"/>
  <c r="W1187" i="2"/>
  <c r="X1187" i="2"/>
  <c r="A1188" i="2"/>
  <c r="B1188" i="2"/>
  <c r="C1188" i="2"/>
  <c r="D1188" i="2"/>
  <c r="E1188" i="2"/>
  <c r="F1188" i="2"/>
  <c r="G1188" i="2"/>
  <c r="H1188" i="2"/>
  <c r="I1188" i="2"/>
  <c r="J1188" i="2"/>
  <c r="K1188" i="2"/>
  <c r="L1188" i="2"/>
  <c r="M1188" i="2"/>
  <c r="N1188" i="2"/>
  <c r="O1188" i="2"/>
  <c r="P1188" i="2"/>
  <c r="Q1188" i="2"/>
  <c r="R1188" i="2"/>
  <c r="S1188" i="2"/>
  <c r="T1188" i="2"/>
  <c r="U1188" i="2"/>
  <c r="W1188" i="2"/>
  <c r="X1188" i="2"/>
  <c r="A1189" i="2"/>
  <c r="B1189" i="2"/>
  <c r="C1189" i="2"/>
  <c r="D1189" i="2"/>
  <c r="E1189" i="2"/>
  <c r="F1189" i="2"/>
  <c r="G1189" i="2"/>
  <c r="H1189" i="2"/>
  <c r="I1189" i="2"/>
  <c r="J1189" i="2"/>
  <c r="K1189" i="2"/>
  <c r="L1189" i="2"/>
  <c r="M1189" i="2"/>
  <c r="N1189" i="2"/>
  <c r="O1189" i="2"/>
  <c r="P1189" i="2"/>
  <c r="Q1189" i="2"/>
  <c r="R1189" i="2"/>
  <c r="S1189" i="2"/>
  <c r="T1189" i="2"/>
  <c r="U1189" i="2"/>
  <c r="W1189" i="2"/>
  <c r="X1189" i="2"/>
  <c r="A1190" i="2"/>
  <c r="B1190" i="2"/>
  <c r="C1190" i="2"/>
  <c r="D1190" i="2"/>
  <c r="E1190" i="2"/>
  <c r="F1190" i="2"/>
  <c r="G1190" i="2"/>
  <c r="H1190" i="2"/>
  <c r="I1190" i="2"/>
  <c r="J1190" i="2"/>
  <c r="K1190" i="2"/>
  <c r="L1190" i="2"/>
  <c r="M1190" i="2"/>
  <c r="N1190" i="2"/>
  <c r="O1190" i="2"/>
  <c r="P1190" i="2"/>
  <c r="Q1190" i="2"/>
  <c r="R1190" i="2"/>
  <c r="S1190" i="2"/>
  <c r="T1190" i="2"/>
  <c r="U1190" i="2"/>
  <c r="W1190" i="2"/>
  <c r="X1190" i="2"/>
  <c r="A1191" i="2"/>
  <c r="B1191" i="2"/>
  <c r="C1191" i="2"/>
  <c r="D1191" i="2"/>
  <c r="E1191" i="2"/>
  <c r="F1191" i="2"/>
  <c r="G1191" i="2"/>
  <c r="H1191" i="2"/>
  <c r="I1191" i="2"/>
  <c r="J1191" i="2"/>
  <c r="K1191" i="2"/>
  <c r="L1191" i="2"/>
  <c r="M1191" i="2"/>
  <c r="N1191" i="2"/>
  <c r="O1191" i="2"/>
  <c r="P1191" i="2"/>
  <c r="Q1191" i="2"/>
  <c r="R1191" i="2"/>
  <c r="S1191" i="2"/>
  <c r="T1191" i="2"/>
  <c r="U1191" i="2"/>
  <c r="W1191" i="2"/>
  <c r="X1191" i="2"/>
  <c r="A1192" i="2"/>
  <c r="B1192" i="2"/>
  <c r="C1192" i="2"/>
  <c r="D1192" i="2"/>
  <c r="E1192" i="2"/>
  <c r="F1192" i="2"/>
  <c r="G1192" i="2"/>
  <c r="H1192" i="2"/>
  <c r="I1192" i="2"/>
  <c r="J1192" i="2"/>
  <c r="K1192" i="2"/>
  <c r="L1192" i="2"/>
  <c r="M1192" i="2"/>
  <c r="N1192" i="2"/>
  <c r="O1192" i="2"/>
  <c r="P1192" i="2"/>
  <c r="Q1192" i="2"/>
  <c r="R1192" i="2"/>
  <c r="S1192" i="2"/>
  <c r="T1192" i="2"/>
  <c r="U1192" i="2"/>
  <c r="W1192" i="2"/>
  <c r="X1192" i="2"/>
  <c r="A1193" i="2"/>
  <c r="B1193" i="2"/>
  <c r="C1193" i="2"/>
  <c r="D1193" i="2"/>
  <c r="E1193" i="2"/>
  <c r="F1193" i="2"/>
  <c r="G1193" i="2"/>
  <c r="H1193" i="2"/>
  <c r="I1193" i="2"/>
  <c r="J1193" i="2"/>
  <c r="K1193" i="2"/>
  <c r="L1193" i="2"/>
  <c r="M1193" i="2"/>
  <c r="N1193" i="2"/>
  <c r="O1193" i="2"/>
  <c r="P1193" i="2"/>
  <c r="Q1193" i="2"/>
  <c r="R1193" i="2"/>
  <c r="S1193" i="2"/>
  <c r="T1193" i="2"/>
  <c r="U1193" i="2"/>
  <c r="W1193" i="2"/>
  <c r="X1193" i="2"/>
  <c r="A1194" i="2"/>
  <c r="B1194" i="2"/>
  <c r="C1194" i="2"/>
  <c r="D1194" i="2"/>
  <c r="E1194" i="2"/>
  <c r="F1194" i="2"/>
  <c r="G1194" i="2"/>
  <c r="H1194" i="2"/>
  <c r="I1194" i="2"/>
  <c r="J1194" i="2"/>
  <c r="K1194" i="2"/>
  <c r="L1194" i="2"/>
  <c r="M1194" i="2"/>
  <c r="N1194" i="2"/>
  <c r="O1194" i="2"/>
  <c r="P1194" i="2"/>
  <c r="Q1194" i="2"/>
  <c r="R1194" i="2"/>
  <c r="S1194" i="2"/>
  <c r="T1194" i="2"/>
  <c r="U1194" i="2"/>
  <c r="W1194" i="2"/>
  <c r="X1194" i="2"/>
  <c r="A1195" i="2"/>
  <c r="B1195" i="2"/>
  <c r="C1195" i="2"/>
  <c r="D1195" i="2"/>
  <c r="E1195" i="2"/>
  <c r="F1195" i="2"/>
  <c r="G1195" i="2"/>
  <c r="H1195" i="2"/>
  <c r="I1195" i="2"/>
  <c r="J1195" i="2"/>
  <c r="K1195" i="2"/>
  <c r="L1195" i="2"/>
  <c r="M1195" i="2"/>
  <c r="N1195" i="2"/>
  <c r="O1195" i="2"/>
  <c r="P1195" i="2"/>
  <c r="Q1195" i="2"/>
  <c r="R1195" i="2"/>
  <c r="S1195" i="2"/>
  <c r="T1195" i="2"/>
  <c r="U1195" i="2"/>
  <c r="W1195" i="2"/>
  <c r="X1195" i="2"/>
  <c r="A1196" i="2"/>
  <c r="B1196" i="2"/>
  <c r="C1196" i="2"/>
  <c r="D1196" i="2"/>
  <c r="E1196" i="2"/>
  <c r="F1196" i="2"/>
  <c r="G1196" i="2"/>
  <c r="H1196" i="2"/>
  <c r="I1196" i="2"/>
  <c r="J1196" i="2"/>
  <c r="K1196" i="2"/>
  <c r="L1196" i="2"/>
  <c r="M1196" i="2"/>
  <c r="N1196" i="2"/>
  <c r="O1196" i="2"/>
  <c r="P1196" i="2"/>
  <c r="Q1196" i="2"/>
  <c r="R1196" i="2"/>
  <c r="S1196" i="2"/>
  <c r="T1196" i="2"/>
  <c r="U1196" i="2"/>
  <c r="W1196" i="2"/>
  <c r="X1196" i="2"/>
  <c r="A1197" i="2"/>
  <c r="B1197" i="2"/>
  <c r="C1197" i="2"/>
  <c r="D1197" i="2"/>
  <c r="E1197" i="2"/>
  <c r="F1197" i="2"/>
  <c r="G1197" i="2"/>
  <c r="H1197" i="2"/>
  <c r="I1197" i="2"/>
  <c r="J1197" i="2"/>
  <c r="K1197" i="2"/>
  <c r="L1197" i="2"/>
  <c r="M1197" i="2"/>
  <c r="N1197" i="2"/>
  <c r="O1197" i="2"/>
  <c r="P1197" i="2"/>
  <c r="Q1197" i="2"/>
  <c r="R1197" i="2"/>
  <c r="S1197" i="2"/>
  <c r="T1197" i="2"/>
  <c r="U1197" i="2"/>
  <c r="W1197" i="2"/>
  <c r="X1197" i="2"/>
  <c r="A1198" i="2"/>
  <c r="B1198" i="2"/>
  <c r="C1198" i="2"/>
  <c r="D1198" i="2"/>
  <c r="E1198" i="2"/>
  <c r="F1198" i="2"/>
  <c r="G1198" i="2"/>
  <c r="H1198" i="2"/>
  <c r="I1198" i="2"/>
  <c r="J1198" i="2"/>
  <c r="K1198" i="2"/>
  <c r="L1198" i="2"/>
  <c r="M1198" i="2"/>
  <c r="N1198" i="2"/>
  <c r="O1198" i="2"/>
  <c r="P1198" i="2"/>
  <c r="Q1198" i="2"/>
  <c r="R1198" i="2"/>
  <c r="S1198" i="2"/>
  <c r="T1198" i="2"/>
  <c r="U1198" i="2"/>
  <c r="W1198" i="2"/>
  <c r="X1198" i="2"/>
  <c r="A1199" i="2"/>
  <c r="B1199" i="2"/>
  <c r="C1199" i="2"/>
  <c r="D1199" i="2"/>
  <c r="E1199" i="2"/>
  <c r="F1199" i="2"/>
  <c r="G1199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T1199" i="2"/>
  <c r="U1199" i="2"/>
  <c r="W1199" i="2"/>
  <c r="X1199" i="2"/>
  <c r="A1200" i="2"/>
  <c r="B1200" i="2"/>
  <c r="C1200" i="2"/>
  <c r="D1200" i="2"/>
  <c r="E1200" i="2"/>
  <c r="F1200" i="2"/>
  <c r="G1200" i="2"/>
  <c r="H1200" i="2"/>
  <c r="I1200" i="2"/>
  <c r="J1200" i="2"/>
  <c r="K1200" i="2"/>
  <c r="L1200" i="2"/>
  <c r="M1200" i="2"/>
  <c r="N1200" i="2"/>
  <c r="O1200" i="2"/>
  <c r="P1200" i="2"/>
  <c r="Q1200" i="2"/>
  <c r="R1200" i="2"/>
  <c r="S1200" i="2"/>
  <c r="T1200" i="2"/>
  <c r="U1200" i="2"/>
  <c r="W1200" i="2"/>
  <c r="X1200" i="2"/>
  <c r="A1201" i="2"/>
  <c r="B1201" i="2"/>
  <c r="C1201" i="2"/>
  <c r="D1201" i="2"/>
  <c r="E1201" i="2"/>
  <c r="F1201" i="2"/>
  <c r="G1201" i="2"/>
  <c r="H1201" i="2"/>
  <c r="I1201" i="2"/>
  <c r="J1201" i="2"/>
  <c r="K1201" i="2"/>
  <c r="L1201" i="2"/>
  <c r="M1201" i="2"/>
  <c r="N1201" i="2"/>
  <c r="O1201" i="2"/>
  <c r="P1201" i="2"/>
  <c r="Q1201" i="2"/>
  <c r="R1201" i="2"/>
  <c r="S1201" i="2"/>
  <c r="T1201" i="2"/>
  <c r="U1201" i="2"/>
  <c r="W1201" i="2"/>
  <c r="X1201" i="2"/>
  <c r="A1202" i="2"/>
  <c r="B1202" i="2"/>
  <c r="C1202" i="2"/>
  <c r="D1202" i="2"/>
  <c r="E1202" i="2"/>
  <c r="F1202" i="2"/>
  <c r="G1202" i="2"/>
  <c r="H1202" i="2"/>
  <c r="I1202" i="2"/>
  <c r="J1202" i="2"/>
  <c r="K1202" i="2"/>
  <c r="L1202" i="2"/>
  <c r="M1202" i="2"/>
  <c r="N1202" i="2"/>
  <c r="O1202" i="2"/>
  <c r="P1202" i="2"/>
  <c r="Q1202" i="2"/>
  <c r="R1202" i="2"/>
  <c r="S1202" i="2"/>
  <c r="T1202" i="2"/>
  <c r="U1202" i="2"/>
  <c r="W1202" i="2"/>
  <c r="X1202" i="2"/>
  <c r="A1203" i="2"/>
  <c r="B1203" i="2"/>
  <c r="C1203" i="2"/>
  <c r="D1203" i="2"/>
  <c r="E1203" i="2"/>
  <c r="F1203" i="2"/>
  <c r="G1203" i="2"/>
  <c r="H1203" i="2"/>
  <c r="I1203" i="2"/>
  <c r="J1203" i="2"/>
  <c r="K1203" i="2"/>
  <c r="L1203" i="2"/>
  <c r="M1203" i="2"/>
  <c r="N1203" i="2"/>
  <c r="O1203" i="2"/>
  <c r="P1203" i="2"/>
  <c r="Q1203" i="2"/>
  <c r="R1203" i="2"/>
  <c r="S1203" i="2"/>
  <c r="T1203" i="2"/>
  <c r="U1203" i="2"/>
  <c r="W1203" i="2"/>
  <c r="X1203" i="2"/>
  <c r="A1204" i="2"/>
  <c r="B1204" i="2"/>
  <c r="C1204" i="2"/>
  <c r="D1204" i="2"/>
  <c r="E1204" i="2"/>
  <c r="F1204" i="2"/>
  <c r="G1204" i="2"/>
  <c r="H1204" i="2"/>
  <c r="I1204" i="2"/>
  <c r="J1204" i="2"/>
  <c r="K1204" i="2"/>
  <c r="L1204" i="2"/>
  <c r="M1204" i="2"/>
  <c r="N1204" i="2"/>
  <c r="O1204" i="2"/>
  <c r="P1204" i="2"/>
  <c r="Q1204" i="2"/>
  <c r="R1204" i="2"/>
  <c r="S1204" i="2"/>
  <c r="T1204" i="2"/>
  <c r="U1204" i="2"/>
  <c r="W1204" i="2"/>
  <c r="X1204" i="2"/>
  <c r="A1205" i="2"/>
  <c r="B1205" i="2"/>
  <c r="C1205" i="2"/>
  <c r="D1205" i="2"/>
  <c r="E1205" i="2"/>
  <c r="F1205" i="2"/>
  <c r="G1205" i="2"/>
  <c r="H1205" i="2"/>
  <c r="I1205" i="2"/>
  <c r="J1205" i="2"/>
  <c r="K1205" i="2"/>
  <c r="L1205" i="2"/>
  <c r="M1205" i="2"/>
  <c r="N1205" i="2"/>
  <c r="O1205" i="2"/>
  <c r="P1205" i="2"/>
  <c r="Q1205" i="2"/>
  <c r="R1205" i="2"/>
  <c r="S1205" i="2"/>
  <c r="T1205" i="2"/>
  <c r="U1205" i="2"/>
  <c r="W1205" i="2"/>
  <c r="X1205" i="2"/>
  <c r="A1206" i="2"/>
  <c r="B1206" i="2"/>
  <c r="C1206" i="2"/>
  <c r="D1206" i="2"/>
  <c r="E1206" i="2"/>
  <c r="F1206" i="2"/>
  <c r="G1206" i="2"/>
  <c r="H1206" i="2"/>
  <c r="I1206" i="2"/>
  <c r="J1206" i="2"/>
  <c r="K1206" i="2"/>
  <c r="L1206" i="2"/>
  <c r="M1206" i="2"/>
  <c r="N1206" i="2"/>
  <c r="O1206" i="2"/>
  <c r="P1206" i="2"/>
  <c r="Q1206" i="2"/>
  <c r="R1206" i="2"/>
  <c r="S1206" i="2"/>
  <c r="T1206" i="2"/>
  <c r="U1206" i="2"/>
  <c r="W1206" i="2"/>
  <c r="X1206" i="2"/>
  <c r="A1207" i="2"/>
  <c r="B1207" i="2"/>
  <c r="C1207" i="2"/>
  <c r="D1207" i="2"/>
  <c r="E1207" i="2"/>
  <c r="F1207" i="2"/>
  <c r="G1207" i="2"/>
  <c r="H1207" i="2"/>
  <c r="I1207" i="2"/>
  <c r="J1207" i="2"/>
  <c r="K1207" i="2"/>
  <c r="L1207" i="2"/>
  <c r="M1207" i="2"/>
  <c r="N1207" i="2"/>
  <c r="O1207" i="2"/>
  <c r="P1207" i="2"/>
  <c r="Q1207" i="2"/>
  <c r="R1207" i="2"/>
  <c r="S1207" i="2"/>
  <c r="T1207" i="2"/>
  <c r="U1207" i="2"/>
  <c r="W1207" i="2"/>
  <c r="X1207" i="2"/>
  <c r="A1208" i="2"/>
  <c r="B1208" i="2"/>
  <c r="C1208" i="2"/>
  <c r="D1208" i="2"/>
  <c r="E1208" i="2"/>
  <c r="F1208" i="2"/>
  <c r="G1208" i="2"/>
  <c r="H1208" i="2"/>
  <c r="I1208" i="2"/>
  <c r="J1208" i="2"/>
  <c r="K1208" i="2"/>
  <c r="L1208" i="2"/>
  <c r="M1208" i="2"/>
  <c r="N1208" i="2"/>
  <c r="O1208" i="2"/>
  <c r="P1208" i="2"/>
  <c r="Q1208" i="2"/>
  <c r="R1208" i="2"/>
  <c r="S1208" i="2"/>
  <c r="T1208" i="2"/>
  <c r="U1208" i="2"/>
  <c r="W1208" i="2"/>
  <c r="X1208" i="2"/>
  <c r="A1209" i="2"/>
  <c r="B1209" i="2"/>
  <c r="C1209" i="2"/>
  <c r="D1209" i="2"/>
  <c r="E1209" i="2"/>
  <c r="F1209" i="2"/>
  <c r="G1209" i="2"/>
  <c r="H1209" i="2"/>
  <c r="I1209" i="2"/>
  <c r="J1209" i="2"/>
  <c r="K1209" i="2"/>
  <c r="L1209" i="2"/>
  <c r="M1209" i="2"/>
  <c r="N1209" i="2"/>
  <c r="O1209" i="2"/>
  <c r="P1209" i="2"/>
  <c r="Q1209" i="2"/>
  <c r="R1209" i="2"/>
  <c r="S1209" i="2"/>
  <c r="T1209" i="2"/>
  <c r="U1209" i="2"/>
  <c r="W1209" i="2"/>
  <c r="X1209" i="2"/>
  <c r="A1210" i="2"/>
  <c r="B1210" i="2"/>
  <c r="C1210" i="2"/>
  <c r="D1210" i="2"/>
  <c r="E1210" i="2"/>
  <c r="F1210" i="2"/>
  <c r="G1210" i="2"/>
  <c r="H1210" i="2"/>
  <c r="I1210" i="2"/>
  <c r="J1210" i="2"/>
  <c r="K1210" i="2"/>
  <c r="L1210" i="2"/>
  <c r="M1210" i="2"/>
  <c r="N1210" i="2"/>
  <c r="O1210" i="2"/>
  <c r="P1210" i="2"/>
  <c r="Q1210" i="2"/>
  <c r="R1210" i="2"/>
  <c r="S1210" i="2"/>
  <c r="T1210" i="2"/>
  <c r="U1210" i="2"/>
  <c r="W1210" i="2"/>
  <c r="X1210" i="2"/>
  <c r="A1211" i="2"/>
  <c r="B1211" i="2"/>
  <c r="C1211" i="2"/>
  <c r="D1211" i="2"/>
  <c r="E1211" i="2"/>
  <c r="F1211" i="2"/>
  <c r="G1211" i="2"/>
  <c r="H1211" i="2"/>
  <c r="I1211" i="2"/>
  <c r="J1211" i="2"/>
  <c r="K1211" i="2"/>
  <c r="L1211" i="2"/>
  <c r="M1211" i="2"/>
  <c r="N1211" i="2"/>
  <c r="O1211" i="2"/>
  <c r="P1211" i="2"/>
  <c r="Q1211" i="2"/>
  <c r="R1211" i="2"/>
  <c r="S1211" i="2"/>
  <c r="T1211" i="2"/>
  <c r="U1211" i="2"/>
  <c r="W1211" i="2"/>
  <c r="X1211" i="2"/>
  <c r="A1212" i="2"/>
  <c r="B1212" i="2"/>
  <c r="C1212" i="2"/>
  <c r="D1212" i="2"/>
  <c r="E1212" i="2"/>
  <c r="F1212" i="2"/>
  <c r="G1212" i="2"/>
  <c r="H1212" i="2"/>
  <c r="I1212" i="2"/>
  <c r="J1212" i="2"/>
  <c r="K1212" i="2"/>
  <c r="L1212" i="2"/>
  <c r="M1212" i="2"/>
  <c r="N1212" i="2"/>
  <c r="O1212" i="2"/>
  <c r="P1212" i="2"/>
  <c r="Q1212" i="2"/>
  <c r="R1212" i="2"/>
  <c r="S1212" i="2"/>
  <c r="T1212" i="2"/>
  <c r="U1212" i="2"/>
  <c r="W1212" i="2"/>
  <c r="X1212" i="2"/>
  <c r="A1213" i="2"/>
  <c r="B1213" i="2"/>
  <c r="C1213" i="2"/>
  <c r="D1213" i="2"/>
  <c r="E1213" i="2"/>
  <c r="F1213" i="2"/>
  <c r="G1213" i="2"/>
  <c r="H1213" i="2"/>
  <c r="I1213" i="2"/>
  <c r="J1213" i="2"/>
  <c r="K1213" i="2"/>
  <c r="L1213" i="2"/>
  <c r="M1213" i="2"/>
  <c r="N1213" i="2"/>
  <c r="O1213" i="2"/>
  <c r="P1213" i="2"/>
  <c r="Q1213" i="2"/>
  <c r="R1213" i="2"/>
  <c r="S1213" i="2"/>
  <c r="T1213" i="2"/>
  <c r="U1213" i="2"/>
  <c r="W1213" i="2"/>
  <c r="X1213" i="2"/>
  <c r="A1214" i="2"/>
  <c r="B1214" i="2"/>
  <c r="C1214" i="2"/>
  <c r="D1214" i="2"/>
  <c r="E1214" i="2"/>
  <c r="F1214" i="2"/>
  <c r="G1214" i="2"/>
  <c r="H1214" i="2"/>
  <c r="I1214" i="2"/>
  <c r="J1214" i="2"/>
  <c r="K1214" i="2"/>
  <c r="L1214" i="2"/>
  <c r="M1214" i="2"/>
  <c r="N1214" i="2"/>
  <c r="O1214" i="2"/>
  <c r="P1214" i="2"/>
  <c r="Q1214" i="2"/>
  <c r="R1214" i="2"/>
  <c r="S1214" i="2"/>
  <c r="T1214" i="2"/>
  <c r="U1214" i="2"/>
  <c r="W1214" i="2"/>
  <c r="X1214" i="2"/>
  <c r="A1215" i="2"/>
  <c r="B1215" i="2"/>
  <c r="C1215" i="2"/>
  <c r="D1215" i="2"/>
  <c r="E1215" i="2"/>
  <c r="F1215" i="2"/>
  <c r="G1215" i="2"/>
  <c r="H1215" i="2"/>
  <c r="I1215" i="2"/>
  <c r="J1215" i="2"/>
  <c r="K1215" i="2"/>
  <c r="L1215" i="2"/>
  <c r="M1215" i="2"/>
  <c r="N1215" i="2"/>
  <c r="O1215" i="2"/>
  <c r="P1215" i="2"/>
  <c r="Q1215" i="2"/>
  <c r="R1215" i="2"/>
  <c r="S1215" i="2"/>
  <c r="T1215" i="2"/>
  <c r="U1215" i="2"/>
  <c r="W1215" i="2"/>
  <c r="X1215" i="2"/>
  <c r="A1216" i="2"/>
  <c r="B1216" i="2"/>
  <c r="C1216" i="2"/>
  <c r="D1216" i="2"/>
  <c r="E1216" i="2"/>
  <c r="F1216" i="2"/>
  <c r="G1216" i="2"/>
  <c r="H1216" i="2"/>
  <c r="I1216" i="2"/>
  <c r="J1216" i="2"/>
  <c r="K1216" i="2"/>
  <c r="L1216" i="2"/>
  <c r="M1216" i="2"/>
  <c r="N1216" i="2"/>
  <c r="O1216" i="2"/>
  <c r="P1216" i="2"/>
  <c r="Q1216" i="2"/>
  <c r="R1216" i="2"/>
  <c r="S1216" i="2"/>
  <c r="T1216" i="2"/>
  <c r="U1216" i="2"/>
  <c r="W1216" i="2"/>
  <c r="X1216" i="2"/>
  <c r="A1217" i="2"/>
  <c r="B1217" i="2"/>
  <c r="C1217" i="2"/>
  <c r="D1217" i="2"/>
  <c r="E1217" i="2"/>
  <c r="F1217" i="2"/>
  <c r="G1217" i="2"/>
  <c r="H1217" i="2"/>
  <c r="I1217" i="2"/>
  <c r="J1217" i="2"/>
  <c r="K1217" i="2"/>
  <c r="L1217" i="2"/>
  <c r="M1217" i="2"/>
  <c r="N1217" i="2"/>
  <c r="O1217" i="2"/>
  <c r="P1217" i="2"/>
  <c r="Q1217" i="2"/>
  <c r="R1217" i="2"/>
  <c r="S1217" i="2"/>
  <c r="T1217" i="2"/>
  <c r="U1217" i="2"/>
  <c r="W1217" i="2"/>
  <c r="X1217" i="2"/>
  <c r="A1218" i="2"/>
  <c r="B1218" i="2"/>
  <c r="C1218" i="2"/>
  <c r="D1218" i="2"/>
  <c r="E1218" i="2"/>
  <c r="F1218" i="2"/>
  <c r="G1218" i="2"/>
  <c r="H1218" i="2"/>
  <c r="I1218" i="2"/>
  <c r="J1218" i="2"/>
  <c r="K1218" i="2"/>
  <c r="L1218" i="2"/>
  <c r="M1218" i="2"/>
  <c r="N1218" i="2"/>
  <c r="O1218" i="2"/>
  <c r="P1218" i="2"/>
  <c r="Q1218" i="2"/>
  <c r="R1218" i="2"/>
  <c r="S1218" i="2"/>
  <c r="T1218" i="2"/>
  <c r="U1218" i="2"/>
  <c r="W1218" i="2"/>
  <c r="X1218" i="2"/>
  <c r="A1219" i="2"/>
  <c r="B1219" i="2"/>
  <c r="C1219" i="2"/>
  <c r="D1219" i="2"/>
  <c r="E1219" i="2"/>
  <c r="F1219" i="2"/>
  <c r="G1219" i="2"/>
  <c r="H1219" i="2"/>
  <c r="I1219" i="2"/>
  <c r="J1219" i="2"/>
  <c r="K1219" i="2"/>
  <c r="L1219" i="2"/>
  <c r="M1219" i="2"/>
  <c r="N1219" i="2"/>
  <c r="O1219" i="2"/>
  <c r="P1219" i="2"/>
  <c r="Q1219" i="2"/>
  <c r="R1219" i="2"/>
  <c r="S1219" i="2"/>
  <c r="T1219" i="2"/>
  <c r="U1219" i="2"/>
  <c r="W1219" i="2"/>
  <c r="X1219" i="2"/>
  <c r="A1220" i="2"/>
  <c r="B1220" i="2"/>
  <c r="C1220" i="2"/>
  <c r="D1220" i="2"/>
  <c r="E1220" i="2"/>
  <c r="F1220" i="2"/>
  <c r="G1220" i="2"/>
  <c r="H1220" i="2"/>
  <c r="I1220" i="2"/>
  <c r="J1220" i="2"/>
  <c r="K1220" i="2"/>
  <c r="L1220" i="2"/>
  <c r="M1220" i="2"/>
  <c r="N1220" i="2"/>
  <c r="O1220" i="2"/>
  <c r="P1220" i="2"/>
  <c r="Q1220" i="2"/>
  <c r="R1220" i="2"/>
  <c r="S1220" i="2"/>
  <c r="T1220" i="2"/>
  <c r="U1220" i="2"/>
  <c r="W1220" i="2"/>
  <c r="X1220" i="2"/>
  <c r="A1221" i="2"/>
  <c r="B1221" i="2"/>
  <c r="C1221" i="2"/>
  <c r="D1221" i="2"/>
  <c r="E1221" i="2"/>
  <c r="F1221" i="2"/>
  <c r="G1221" i="2"/>
  <c r="H1221" i="2"/>
  <c r="I1221" i="2"/>
  <c r="J1221" i="2"/>
  <c r="K1221" i="2"/>
  <c r="L1221" i="2"/>
  <c r="M1221" i="2"/>
  <c r="N1221" i="2"/>
  <c r="O1221" i="2"/>
  <c r="P1221" i="2"/>
  <c r="Q1221" i="2"/>
  <c r="R1221" i="2"/>
  <c r="S1221" i="2"/>
  <c r="T1221" i="2"/>
  <c r="U1221" i="2"/>
  <c r="W1221" i="2"/>
  <c r="X1221" i="2"/>
  <c r="A1222" i="2"/>
  <c r="B1222" i="2"/>
  <c r="C1222" i="2"/>
  <c r="D1222" i="2"/>
  <c r="E1222" i="2"/>
  <c r="F1222" i="2"/>
  <c r="G1222" i="2"/>
  <c r="H1222" i="2"/>
  <c r="I1222" i="2"/>
  <c r="J1222" i="2"/>
  <c r="K1222" i="2"/>
  <c r="L1222" i="2"/>
  <c r="M1222" i="2"/>
  <c r="N1222" i="2"/>
  <c r="O1222" i="2"/>
  <c r="P1222" i="2"/>
  <c r="Q1222" i="2"/>
  <c r="R1222" i="2"/>
  <c r="S1222" i="2"/>
  <c r="T1222" i="2"/>
  <c r="U1222" i="2"/>
  <c r="W1222" i="2"/>
  <c r="X1222" i="2"/>
  <c r="A1223" i="2"/>
  <c r="B1223" i="2"/>
  <c r="C1223" i="2"/>
  <c r="D1223" i="2"/>
  <c r="E1223" i="2"/>
  <c r="F1223" i="2"/>
  <c r="G1223" i="2"/>
  <c r="H1223" i="2"/>
  <c r="I1223" i="2"/>
  <c r="J1223" i="2"/>
  <c r="K1223" i="2"/>
  <c r="L1223" i="2"/>
  <c r="M1223" i="2"/>
  <c r="N1223" i="2"/>
  <c r="O1223" i="2"/>
  <c r="P1223" i="2"/>
  <c r="Q1223" i="2"/>
  <c r="R1223" i="2"/>
  <c r="S1223" i="2"/>
  <c r="T1223" i="2"/>
  <c r="U1223" i="2"/>
  <c r="W1223" i="2"/>
  <c r="X1223" i="2"/>
  <c r="A1224" i="2"/>
  <c r="B1224" i="2"/>
  <c r="C1224" i="2"/>
  <c r="D1224" i="2"/>
  <c r="E1224" i="2"/>
  <c r="F1224" i="2"/>
  <c r="G1224" i="2"/>
  <c r="H1224" i="2"/>
  <c r="I1224" i="2"/>
  <c r="J1224" i="2"/>
  <c r="K1224" i="2"/>
  <c r="L1224" i="2"/>
  <c r="M1224" i="2"/>
  <c r="N1224" i="2"/>
  <c r="O1224" i="2"/>
  <c r="P1224" i="2"/>
  <c r="Q1224" i="2"/>
  <c r="R1224" i="2"/>
  <c r="S1224" i="2"/>
  <c r="T1224" i="2"/>
  <c r="U1224" i="2"/>
  <c r="W1224" i="2"/>
  <c r="X1224" i="2"/>
  <c r="A1225" i="2"/>
  <c r="B1225" i="2"/>
  <c r="C1225" i="2"/>
  <c r="D1225" i="2"/>
  <c r="E1225" i="2"/>
  <c r="F1225" i="2"/>
  <c r="G1225" i="2"/>
  <c r="H1225" i="2"/>
  <c r="I1225" i="2"/>
  <c r="J1225" i="2"/>
  <c r="K1225" i="2"/>
  <c r="L1225" i="2"/>
  <c r="M1225" i="2"/>
  <c r="N1225" i="2"/>
  <c r="O1225" i="2"/>
  <c r="P1225" i="2"/>
  <c r="Q1225" i="2"/>
  <c r="R1225" i="2"/>
  <c r="S1225" i="2"/>
  <c r="T1225" i="2"/>
  <c r="U1225" i="2"/>
  <c r="W1225" i="2"/>
  <c r="X1225" i="2"/>
  <c r="A1226" i="2"/>
  <c r="B1226" i="2"/>
  <c r="C1226" i="2"/>
  <c r="D1226" i="2"/>
  <c r="E1226" i="2"/>
  <c r="F1226" i="2"/>
  <c r="G1226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W1226" i="2"/>
  <c r="X1226" i="2"/>
  <c r="A1227" i="2"/>
  <c r="B1227" i="2"/>
  <c r="C1227" i="2"/>
  <c r="D1227" i="2"/>
  <c r="E1227" i="2"/>
  <c r="F1227" i="2"/>
  <c r="G1227" i="2"/>
  <c r="H1227" i="2"/>
  <c r="I1227" i="2"/>
  <c r="J1227" i="2"/>
  <c r="K1227" i="2"/>
  <c r="L1227" i="2"/>
  <c r="M1227" i="2"/>
  <c r="N1227" i="2"/>
  <c r="O1227" i="2"/>
  <c r="P1227" i="2"/>
  <c r="Q1227" i="2"/>
  <c r="R1227" i="2"/>
  <c r="S1227" i="2"/>
  <c r="T1227" i="2"/>
  <c r="U1227" i="2"/>
  <c r="W1227" i="2"/>
  <c r="X1227" i="2"/>
  <c r="A1228" i="2"/>
  <c r="B1228" i="2"/>
  <c r="C1228" i="2"/>
  <c r="D1228" i="2"/>
  <c r="E1228" i="2"/>
  <c r="F1228" i="2"/>
  <c r="G1228" i="2"/>
  <c r="H1228" i="2"/>
  <c r="I1228" i="2"/>
  <c r="J1228" i="2"/>
  <c r="K1228" i="2"/>
  <c r="L1228" i="2"/>
  <c r="M1228" i="2"/>
  <c r="N1228" i="2"/>
  <c r="O1228" i="2"/>
  <c r="P1228" i="2"/>
  <c r="Q1228" i="2"/>
  <c r="R1228" i="2"/>
  <c r="S1228" i="2"/>
  <c r="T1228" i="2"/>
  <c r="U1228" i="2"/>
  <c r="W1228" i="2"/>
  <c r="X1228" i="2"/>
  <c r="A1229" i="2"/>
  <c r="B1229" i="2"/>
  <c r="C1229" i="2"/>
  <c r="D1229" i="2"/>
  <c r="E1229" i="2"/>
  <c r="F1229" i="2"/>
  <c r="G1229" i="2"/>
  <c r="H1229" i="2"/>
  <c r="I1229" i="2"/>
  <c r="J1229" i="2"/>
  <c r="K1229" i="2"/>
  <c r="L1229" i="2"/>
  <c r="M1229" i="2"/>
  <c r="N1229" i="2"/>
  <c r="O1229" i="2"/>
  <c r="P1229" i="2"/>
  <c r="Q1229" i="2"/>
  <c r="R1229" i="2"/>
  <c r="S1229" i="2"/>
  <c r="T1229" i="2"/>
  <c r="U1229" i="2"/>
  <c r="W1229" i="2"/>
  <c r="X1229" i="2"/>
  <c r="A1230" i="2"/>
  <c r="B1230" i="2"/>
  <c r="C1230" i="2"/>
  <c r="D1230" i="2"/>
  <c r="E1230" i="2"/>
  <c r="F1230" i="2"/>
  <c r="G1230" i="2"/>
  <c r="H1230" i="2"/>
  <c r="I1230" i="2"/>
  <c r="J1230" i="2"/>
  <c r="K1230" i="2"/>
  <c r="L1230" i="2"/>
  <c r="M1230" i="2"/>
  <c r="N1230" i="2"/>
  <c r="O1230" i="2"/>
  <c r="P1230" i="2"/>
  <c r="Q1230" i="2"/>
  <c r="R1230" i="2"/>
  <c r="S1230" i="2"/>
  <c r="T1230" i="2"/>
  <c r="U1230" i="2"/>
  <c r="W1230" i="2"/>
  <c r="X1230" i="2"/>
  <c r="A1231" i="2"/>
  <c r="B1231" i="2"/>
  <c r="C1231" i="2"/>
  <c r="D1231" i="2"/>
  <c r="E1231" i="2"/>
  <c r="F1231" i="2"/>
  <c r="G1231" i="2"/>
  <c r="H1231" i="2"/>
  <c r="I1231" i="2"/>
  <c r="J1231" i="2"/>
  <c r="K1231" i="2"/>
  <c r="L1231" i="2"/>
  <c r="M1231" i="2"/>
  <c r="N1231" i="2"/>
  <c r="O1231" i="2"/>
  <c r="P1231" i="2"/>
  <c r="Q1231" i="2"/>
  <c r="R1231" i="2"/>
  <c r="S1231" i="2"/>
  <c r="T1231" i="2"/>
  <c r="U1231" i="2"/>
  <c r="W1231" i="2"/>
  <c r="X1231" i="2"/>
  <c r="A1232" i="2"/>
  <c r="B1232" i="2"/>
  <c r="C1232" i="2"/>
  <c r="D1232" i="2"/>
  <c r="E1232" i="2"/>
  <c r="F1232" i="2"/>
  <c r="G1232" i="2"/>
  <c r="H1232" i="2"/>
  <c r="I1232" i="2"/>
  <c r="J1232" i="2"/>
  <c r="K1232" i="2"/>
  <c r="L1232" i="2"/>
  <c r="M1232" i="2"/>
  <c r="N1232" i="2"/>
  <c r="O1232" i="2"/>
  <c r="P1232" i="2"/>
  <c r="Q1232" i="2"/>
  <c r="R1232" i="2"/>
  <c r="S1232" i="2"/>
  <c r="T1232" i="2"/>
  <c r="U1232" i="2"/>
  <c r="W1232" i="2"/>
  <c r="X1232" i="2"/>
  <c r="A1233" i="2"/>
  <c r="B1233" i="2"/>
  <c r="C1233" i="2"/>
  <c r="D1233" i="2"/>
  <c r="E1233" i="2"/>
  <c r="F1233" i="2"/>
  <c r="G1233" i="2"/>
  <c r="H1233" i="2"/>
  <c r="I1233" i="2"/>
  <c r="J1233" i="2"/>
  <c r="K1233" i="2"/>
  <c r="L1233" i="2"/>
  <c r="M1233" i="2"/>
  <c r="N1233" i="2"/>
  <c r="O1233" i="2"/>
  <c r="P1233" i="2"/>
  <c r="Q1233" i="2"/>
  <c r="R1233" i="2"/>
  <c r="S1233" i="2"/>
  <c r="T1233" i="2"/>
  <c r="U1233" i="2"/>
  <c r="W1233" i="2"/>
  <c r="X1233" i="2"/>
  <c r="A1234" i="2"/>
  <c r="B1234" i="2"/>
  <c r="C1234" i="2"/>
  <c r="D1234" i="2"/>
  <c r="E1234" i="2"/>
  <c r="F1234" i="2"/>
  <c r="G1234" i="2"/>
  <c r="H1234" i="2"/>
  <c r="I1234" i="2"/>
  <c r="J1234" i="2"/>
  <c r="K1234" i="2"/>
  <c r="L1234" i="2"/>
  <c r="M1234" i="2"/>
  <c r="N1234" i="2"/>
  <c r="O1234" i="2"/>
  <c r="P1234" i="2"/>
  <c r="Q1234" i="2"/>
  <c r="R1234" i="2"/>
  <c r="S1234" i="2"/>
  <c r="T1234" i="2"/>
  <c r="U1234" i="2"/>
  <c r="W1234" i="2"/>
  <c r="X1234" i="2"/>
  <c r="A1235" i="2"/>
  <c r="B1235" i="2"/>
  <c r="C1235" i="2"/>
  <c r="D1235" i="2"/>
  <c r="E1235" i="2"/>
  <c r="F1235" i="2"/>
  <c r="G1235" i="2"/>
  <c r="H1235" i="2"/>
  <c r="I1235" i="2"/>
  <c r="J1235" i="2"/>
  <c r="K1235" i="2"/>
  <c r="L1235" i="2"/>
  <c r="M1235" i="2"/>
  <c r="N1235" i="2"/>
  <c r="O1235" i="2"/>
  <c r="P1235" i="2"/>
  <c r="Q1235" i="2"/>
  <c r="R1235" i="2"/>
  <c r="S1235" i="2"/>
  <c r="T1235" i="2"/>
  <c r="U1235" i="2"/>
  <c r="W1235" i="2"/>
  <c r="X1235" i="2"/>
  <c r="A1236" i="2"/>
  <c r="B1236" i="2"/>
  <c r="C1236" i="2"/>
  <c r="D1236" i="2"/>
  <c r="E1236" i="2"/>
  <c r="F1236" i="2"/>
  <c r="G1236" i="2"/>
  <c r="H1236" i="2"/>
  <c r="I1236" i="2"/>
  <c r="J1236" i="2"/>
  <c r="K1236" i="2"/>
  <c r="L1236" i="2"/>
  <c r="M1236" i="2"/>
  <c r="N1236" i="2"/>
  <c r="O1236" i="2"/>
  <c r="P1236" i="2"/>
  <c r="Q1236" i="2"/>
  <c r="R1236" i="2"/>
  <c r="S1236" i="2"/>
  <c r="T1236" i="2"/>
  <c r="U1236" i="2"/>
  <c r="W1236" i="2"/>
  <c r="X1236" i="2"/>
  <c r="A1237" i="2"/>
  <c r="B1237" i="2"/>
  <c r="C1237" i="2"/>
  <c r="D1237" i="2"/>
  <c r="E1237" i="2"/>
  <c r="F1237" i="2"/>
  <c r="G1237" i="2"/>
  <c r="H1237" i="2"/>
  <c r="I1237" i="2"/>
  <c r="J1237" i="2"/>
  <c r="K1237" i="2"/>
  <c r="L1237" i="2"/>
  <c r="M1237" i="2"/>
  <c r="N1237" i="2"/>
  <c r="O1237" i="2"/>
  <c r="P1237" i="2"/>
  <c r="Q1237" i="2"/>
  <c r="R1237" i="2"/>
  <c r="S1237" i="2"/>
  <c r="T1237" i="2"/>
  <c r="U1237" i="2"/>
  <c r="W1237" i="2"/>
  <c r="X1237" i="2"/>
  <c r="A1238" i="2"/>
  <c r="B1238" i="2"/>
  <c r="C1238" i="2"/>
  <c r="D1238" i="2"/>
  <c r="E1238" i="2"/>
  <c r="F1238" i="2"/>
  <c r="G1238" i="2"/>
  <c r="H1238" i="2"/>
  <c r="I1238" i="2"/>
  <c r="J1238" i="2"/>
  <c r="K1238" i="2"/>
  <c r="L1238" i="2"/>
  <c r="M1238" i="2"/>
  <c r="N1238" i="2"/>
  <c r="O1238" i="2"/>
  <c r="P1238" i="2"/>
  <c r="Q1238" i="2"/>
  <c r="R1238" i="2"/>
  <c r="S1238" i="2"/>
  <c r="T1238" i="2"/>
  <c r="U1238" i="2"/>
  <c r="W1238" i="2"/>
  <c r="X1238" i="2"/>
  <c r="A1239" i="2"/>
  <c r="B1239" i="2"/>
  <c r="C1239" i="2"/>
  <c r="D1239" i="2"/>
  <c r="E1239" i="2"/>
  <c r="F1239" i="2"/>
  <c r="G1239" i="2"/>
  <c r="H1239" i="2"/>
  <c r="I1239" i="2"/>
  <c r="J1239" i="2"/>
  <c r="K1239" i="2"/>
  <c r="L1239" i="2"/>
  <c r="M1239" i="2"/>
  <c r="N1239" i="2"/>
  <c r="O1239" i="2"/>
  <c r="P1239" i="2"/>
  <c r="Q1239" i="2"/>
  <c r="R1239" i="2"/>
  <c r="S1239" i="2"/>
  <c r="T1239" i="2"/>
  <c r="U1239" i="2"/>
  <c r="W1239" i="2"/>
  <c r="X1239" i="2"/>
  <c r="A1240" i="2"/>
  <c r="B1240" i="2"/>
  <c r="C1240" i="2"/>
  <c r="D1240" i="2"/>
  <c r="E1240" i="2"/>
  <c r="F1240" i="2"/>
  <c r="G1240" i="2"/>
  <c r="H1240" i="2"/>
  <c r="I1240" i="2"/>
  <c r="J1240" i="2"/>
  <c r="K1240" i="2"/>
  <c r="L1240" i="2"/>
  <c r="M1240" i="2"/>
  <c r="N1240" i="2"/>
  <c r="O1240" i="2"/>
  <c r="P1240" i="2"/>
  <c r="Q1240" i="2"/>
  <c r="R1240" i="2"/>
  <c r="S1240" i="2"/>
  <c r="T1240" i="2"/>
  <c r="U1240" i="2"/>
  <c r="W1240" i="2"/>
  <c r="X1240" i="2"/>
  <c r="A1241" i="2"/>
  <c r="B1241" i="2"/>
  <c r="C1241" i="2"/>
  <c r="D1241" i="2"/>
  <c r="E1241" i="2"/>
  <c r="F1241" i="2"/>
  <c r="G1241" i="2"/>
  <c r="H1241" i="2"/>
  <c r="I1241" i="2"/>
  <c r="J1241" i="2"/>
  <c r="K1241" i="2"/>
  <c r="L1241" i="2"/>
  <c r="M1241" i="2"/>
  <c r="N1241" i="2"/>
  <c r="O1241" i="2"/>
  <c r="P1241" i="2"/>
  <c r="Q1241" i="2"/>
  <c r="R1241" i="2"/>
  <c r="S1241" i="2"/>
  <c r="T1241" i="2"/>
  <c r="U1241" i="2"/>
  <c r="W1241" i="2"/>
  <c r="X1241" i="2"/>
  <c r="A1242" i="2"/>
  <c r="B1242" i="2"/>
  <c r="C1242" i="2"/>
  <c r="D1242" i="2"/>
  <c r="E1242" i="2"/>
  <c r="F1242" i="2"/>
  <c r="G1242" i="2"/>
  <c r="H1242" i="2"/>
  <c r="I1242" i="2"/>
  <c r="J1242" i="2"/>
  <c r="K1242" i="2"/>
  <c r="L1242" i="2"/>
  <c r="M1242" i="2"/>
  <c r="N1242" i="2"/>
  <c r="O1242" i="2"/>
  <c r="P1242" i="2"/>
  <c r="Q1242" i="2"/>
  <c r="R1242" i="2"/>
  <c r="S1242" i="2"/>
  <c r="T1242" i="2"/>
  <c r="U1242" i="2"/>
  <c r="W1242" i="2"/>
  <c r="X1242" i="2"/>
  <c r="A1243" i="2"/>
  <c r="B1243" i="2"/>
  <c r="C1243" i="2"/>
  <c r="D1243" i="2"/>
  <c r="E1243" i="2"/>
  <c r="F1243" i="2"/>
  <c r="G1243" i="2"/>
  <c r="H1243" i="2"/>
  <c r="I1243" i="2"/>
  <c r="J1243" i="2"/>
  <c r="K1243" i="2"/>
  <c r="L1243" i="2"/>
  <c r="M1243" i="2"/>
  <c r="N1243" i="2"/>
  <c r="O1243" i="2"/>
  <c r="P1243" i="2"/>
  <c r="Q1243" i="2"/>
  <c r="R1243" i="2"/>
  <c r="S1243" i="2"/>
  <c r="T1243" i="2"/>
  <c r="U1243" i="2"/>
  <c r="W1243" i="2"/>
  <c r="X1243" i="2"/>
  <c r="A1244" i="2"/>
  <c r="B1244" i="2"/>
  <c r="C1244" i="2"/>
  <c r="D1244" i="2"/>
  <c r="E1244" i="2"/>
  <c r="F1244" i="2"/>
  <c r="G1244" i="2"/>
  <c r="H1244" i="2"/>
  <c r="I1244" i="2"/>
  <c r="J1244" i="2"/>
  <c r="K1244" i="2"/>
  <c r="L1244" i="2"/>
  <c r="M1244" i="2"/>
  <c r="N1244" i="2"/>
  <c r="O1244" i="2"/>
  <c r="P1244" i="2"/>
  <c r="Q1244" i="2"/>
  <c r="R1244" i="2"/>
  <c r="S1244" i="2"/>
  <c r="T1244" i="2"/>
  <c r="U1244" i="2"/>
  <c r="W1244" i="2"/>
  <c r="X1244" i="2"/>
  <c r="A1245" i="2"/>
  <c r="B1245" i="2"/>
  <c r="C1245" i="2"/>
  <c r="D1245" i="2"/>
  <c r="E1245" i="2"/>
  <c r="F1245" i="2"/>
  <c r="G1245" i="2"/>
  <c r="H1245" i="2"/>
  <c r="I1245" i="2"/>
  <c r="J1245" i="2"/>
  <c r="K1245" i="2"/>
  <c r="L1245" i="2"/>
  <c r="M1245" i="2"/>
  <c r="N1245" i="2"/>
  <c r="O1245" i="2"/>
  <c r="P1245" i="2"/>
  <c r="Q1245" i="2"/>
  <c r="R1245" i="2"/>
  <c r="S1245" i="2"/>
  <c r="T1245" i="2"/>
  <c r="U1245" i="2"/>
  <c r="W1245" i="2"/>
  <c r="X1245" i="2"/>
  <c r="A1246" i="2"/>
  <c r="B1246" i="2"/>
  <c r="C1246" i="2"/>
  <c r="D1246" i="2"/>
  <c r="E1246" i="2"/>
  <c r="F1246" i="2"/>
  <c r="G1246" i="2"/>
  <c r="H1246" i="2"/>
  <c r="I1246" i="2"/>
  <c r="J1246" i="2"/>
  <c r="K1246" i="2"/>
  <c r="L1246" i="2"/>
  <c r="M1246" i="2"/>
  <c r="N1246" i="2"/>
  <c r="O1246" i="2"/>
  <c r="P1246" i="2"/>
  <c r="Q1246" i="2"/>
  <c r="R1246" i="2"/>
  <c r="S1246" i="2"/>
  <c r="T1246" i="2"/>
  <c r="U1246" i="2"/>
  <c r="W1246" i="2"/>
  <c r="X1246" i="2"/>
  <c r="A1247" i="2"/>
  <c r="B1247" i="2"/>
  <c r="C1247" i="2"/>
  <c r="D1247" i="2"/>
  <c r="E1247" i="2"/>
  <c r="F1247" i="2"/>
  <c r="G1247" i="2"/>
  <c r="H1247" i="2"/>
  <c r="I1247" i="2"/>
  <c r="J1247" i="2"/>
  <c r="K1247" i="2"/>
  <c r="L1247" i="2"/>
  <c r="M1247" i="2"/>
  <c r="N1247" i="2"/>
  <c r="O1247" i="2"/>
  <c r="P1247" i="2"/>
  <c r="Q1247" i="2"/>
  <c r="R1247" i="2"/>
  <c r="S1247" i="2"/>
  <c r="T1247" i="2"/>
  <c r="U1247" i="2"/>
  <c r="W1247" i="2"/>
  <c r="X1247" i="2"/>
  <c r="A1248" i="2"/>
  <c r="B1248" i="2"/>
  <c r="C1248" i="2"/>
  <c r="D1248" i="2"/>
  <c r="E1248" i="2"/>
  <c r="F1248" i="2"/>
  <c r="G1248" i="2"/>
  <c r="H1248" i="2"/>
  <c r="I1248" i="2"/>
  <c r="J1248" i="2"/>
  <c r="K1248" i="2"/>
  <c r="L1248" i="2"/>
  <c r="M1248" i="2"/>
  <c r="N1248" i="2"/>
  <c r="O1248" i="2"/>
  <c r="P1248" i="2"/>
  <c r="Q1248" i="2"/>
  <c r="R1248" i="2"/>
  <c r="S1248" i="2"/>
  <c r="T1248" i="2"/>
  <c r="U1248" i="2"/>
  <c r="W1248" i="2"/>
  <c r="X1248" i="2"/>
  <c r="A1249" i="2"/>
  <c r="B1249" i="2"/>
  <c r="C1249" i="2"/>
  <c r="D1249" i="2"/>
  <c r="E1249" i="2"/>
  <c r="F1249" i="2"/>
  <c r="G1249" i="2"/>
  <c r="H1249" i="2"/>
  <c r="I1249" i="2"/>
  <c r="J1249" i="2"/>
  <c r="K1249" i="2"/>
  <c r="L1249" i="2"/>
  <c r="M1249" i="2"/>
  <c r="N1249" i="2"/>
  <c r="O1249" i="2"/>
  <c r="P1249" i="2"/>
  <c r="Q1249" i="2"/>
  <c r="R1249" i="2"/>
  <c r="S1249" i="2"/>
  <c r="T1249" i="2"/>
  <c r="U1249" i="2"/>
  <c r="W1249" i="2"/>
  <c r="X1249" i="2"/>
  <c r="A1250" i="2"/>
  <c r="B1250" i="2"/>
  <c r="C1250" i="2"/>
  <c r="D1250" i="2"/>
  <c r="E1250" i="2"/>
  <c r="F1250" i="2"/>
  <c r="G1250" i="2"/>
  <c r="H1250" i="2"/>
  <c r="I1250" i="2"/>
  <c r="J1250" i="2"/>
  <c r="K1250" i="2"/>
  <c r="L1250" i="2"/>
  <c r="M1250" i="2"/>
  <c r="N1250" i="2"/>
  <c r="O1250" i="2"/>
  <c r="P1250" i="2"/>
  <c r="Q1250" i="2"/>
  <c r="R1250" i="2"/>
  <c r="S1250" i="2"/>
  <c r="T1250" i="2"/>
  <c r="U1250" i="2"/>
  <c r="W1250" i="2"/>
  <c r="X1250" i="2"/>
  <c r="A1251" i="2"/>
  <c r="B1251" i="2"/>
  <c r="C1251" i="2"/>
  <c r="D1251" i="2"/>
  <c r="E1251" i="2"/>
  <c r="F1251" i="2"/>
  <c r="G1251" i="2"/>
  <c r="H1251" i="2"/>
  <c r="I1251" i="2"/>
  <c r="J1251" i="2"/>
  <c r="K1251" i="2"/>
  <c r="L1251" i="2"/>
  <c r="M1251" i="2"/>
  <c r="N1251" i="2"/>
  <c r="O1251" i="2"/>
  <c r="P1251" i="2"/>
  <c r="Q1251" i="2"/>
  <c r="R1251" i="2"/>
  <c r="S1251" i="2"/>
  <c r="T1251" i="2"/>
  <c r="U1251" i="2"/>
  <c r="W1251" i="2"/>
  <c r="X1251" i="2"/>
  <c r="A1252" i="2"/>
  <c r="B1252" i="2"/>
  <c r="C1252" i="2"/>
  <c r="D1252" i="2"/>
  <c r="E1252" i="2"/>
  <c r="F1252" i="2"/>
  <c r="G1252" i="2"/>
  <c r="H1252" i="2"/>
  <c r="I1252" i="2"/>
  <c r="J1252" i="2"/>
  <c r="K1252" i="2"/>
  <c r="L1252" i="2"/>
  <c r="M1252" i="2"/>
  <c r="N1252" i="2"/>
  <c r="O1252" i="2"/>
  <c r="P1252" i="2"/>
  <c r="Q1252" i="2"/>
  <c r="R1252" i="2"/>
  <c r="S1252" i="2"/>
  <c r="T1252" i="2"/>
  <c r="U1252" i="2"/>
  <c r="W1252" i="2"/>
  <c r="X1252" i="2"/>
  <c r="A1253" i="2"/>
  <c r="B1253" i="2"/>
  <c r="C1253" i="2"/>
  <c r="D1253" i="2"/>
  <c r="E1253" i="2"/>
  <c r="F1253" i="2"/>
  <c r="G1253" i="2"/>
  <c r="H1253" i="2"/>
  <c r="I1253" i="2"/>
  <c r="J1253" i="2"/>
  <c r="K1253" i="2"/>
  <c r="L1253" i="2"/>
  <c r="M1253" i="2"/>
  <c r="N1253" i="2"/>
  <c r="O1253" i="2"/>
  <c r="P1253" i="2"/>
  <c r="Q1253" i="2"/>
  <c r="R1253" i="2"/>
  <c r="S1253" i="2"/>
  <c r="T1253" i="2"/>
  <c r="U1253" i="2"/>
  <c r="W1253" i="2"/>
  <c r="X1253" i="2"/>
  <c r="A1254" i="2"/>
  <c r="B1254" i="2"/>
  <c r="C1254" i="2"/>
  <c r="D1254" i="2"/>
  <c r="E1254" i="2"/>
  <c r="F1254" i="2"/>
  <c r="G1254" i="2"/>
  <c r="H1254" i="2"/>
  <c r="I1254" i="2"/>
  <c r="J1254" i="2"/>
  <c r="K1254" i="2"/>
  <c r="L1254" i="2"/>
  <c r="M1254" i="2"/>
  <c r="N1254" i="2"/>
  <c r="O1254" i="2"/>
  <c r="P1254" i="2"/>
  <c r="Q1254" i="2"/>
  <c r="R1254" i="2"/>
  <c r="S1254" i="2"/>
  <c r="T1254" i="2"/>
  <c r="U1254" i="2"/>
  <c r="W1254" i="2"/>
  <c r="X1254" i="2"/>
  <c r="A1255" i="2"/>
  <c r="B1255" i="2"/>
  <c r="C1255" i="2"/>
  <c r="D1255" i="2"/>
  <c r="E1255" i="2"/>
  <c r="F1255" i="2"/>
  <c r="G1255" i="2"/>
  <c r="H1255" i="2"/>
  <c r="I1255" i="2"/>
  <c r="J1255" i="2"/>
  <c r="K1255" i="2"/>
  <c r="L1255" i="2"/>
  <c r="M1255" i="2"/>
  <c r="N1255" i="2"/>
  <c r="O1255" i="2"/>
  <c r="P1255" i="2"/>
  <c r="Q1255" i="2"/>
  <c r="R1255" i="2"/>
  <c r="S1255" i="2"/>
  <c r="T1255" i="2"/>
  <c r="U1255" i="2"/>
  <c r="W1255" i="2"/>
  <c r="X1255" i="2"/>
  <c r="A1256" i="2"/>
  <c r="B1256" i="2"/>
  <c r="C1256" i="2"/>
  <c r="D1256" i="2"/>
  <c r="E1256" i="2"/>
  <c r="F1256" i="2"/>
  <c r="G1256" i="2"/>
  <c r="H1256" i="2"/>
  <c r="I1256" i="2"/>
  <c r="J1256" i="2"/>
  <c r="K1256" i="2"/>
  <c r="L1256" i="2"/>
  <c r="M1256" i="2"/>
  <c r="N1256" i="2"/>
  <c r="O1256" i="2"/>
  <c r="P1256" i="2"/>
  <c r="Q1256" i="2"/>
  <c r="R1256" i="2"/>
  <c r="S1256" i="2"/>
  <c r="T1256" i="2"/>
  <c r="U1256" i="2"/>
  <c r="W1256" i="2"/>
  <c r="X1256" i="2"/>
  <c r="A1257" i="2"/>
  <c r="B1257" i="2"/>
  <c r="C1257" i="2"/>
  <c r="D1257" i="2"/>
  <c r="E1257" i="2"/>
  <c r="F1257" i="2"/>
  <c r="G1257" i="2"/>
  <c r="H1257" i="2"/>
  <c r="I1257" i="2"/>
  <c r="J1257" i="2"/>
  <c r="K1257" i="2"/>
  <c r="L1257" i="2"/>
  <c r="M1257" i="2"/>
  <c r="N1257" i="2"/>
  <c r="O1257" i="2"/>
  <c r="P1257" i="2"/>
  <c r="Q1257" i="2"/>
  <c r="R1257" i="2"/>
  <c r="S1257" i="2"/>
  <c r="T1257" i="2"/>
  <c r="U1257" i="2"/>
  <c r="W1257" i="2"/>
  <c r="X1257" i="2"/>
  <c r="A1258" i="2"/>
  <c r="B1258" i="2"/>
  <c r="C1258" i="2"/>
  <c r="D1258" i="2"/>
  <c r="E1258" i="2"/>
  <c r="F1258" i="2"/>
  <c r="G1258" i="2"/>
  <c r="H1258" i="2"/>
  <c r="I1258" i="2"/>
  <c r="J1258" i="2"/>
  <c r="K1258" i="2"/>
  <c r="L1258" i="2"/>
  <c r="M1258" i="2"/>
  <c r="N1258" i="2"/>
  <c r="O1258" i="2"/>
  <c r="P1258" i="2"/>
  <c r="Q1258" i="2"/>
  <c r="R1258" i="2"/>
  <c r="S1258" i="2"/>
  <c r="T1258" i="2"/>
  <c r="U1258" i="2"/>
  <c r="W1258" i="2"/>
  <c r="X1258" i="2"/>
  <c r="A1259" i="2"/>
  <c r="B1259" i="2"/>
  <c r="C1259" i="2"/>
  <c r="D1259" i="2"/>
  <c r="E1259" i="2"/>
  <c r="F1259" i="2"/>
  <c r="G1259" i="2"/>
  <c r="H1259" i="2"/>
  <c r="I1259" i="2"/>
  <c r="J1259" i="2"/>
  <c r="K1259" i="2"/>
  <c r="L1259" i="2"/>
  <c r="M1259" i="2"/>
  <c r="N1259" i="2"/>
  <c r="O1259" i="2"/>
  <c r="P1259" i="2"/>
  <c r="Q1259" i="2"/>
  <c r="R1259" i="2"/>
  <c r="S1259" i="2"/>
  <c r="T1259" i="2"/>
  <c r="U1259" i="2"/>
  <c r="W1259" i="2"/>
  <c r="X1259" i="2"/>
  <c r="A1260" i="2"/>
  <c r="B1260" i="2"/>
  <c r="C1260" i="2"/>
  <c r="D1260" i="2"/>
  <c r="E1260" i="2"/>
  <c r="F1260" i="2"/>
  <c r="G1260" i="2"/>
  <c r="H1260" i="2"/>
  <c r="I1260" i="2"/>
  <c r="J1260" i="2"/>
  <c r="K1260" i="2"/>
  <c r="L1260" i="2"/>
  <c r="M1260" i="2"/>
  <c r="N1260" i="2"/>
  <c r="O1260" i="2"/>
  <c r="P1260" i="2"/>
  <c r="Q1260" i="2"/>
  <c r="R1260" i="2"/>
  <c r="S1260" i="2"/>
  <c r="T1260" i="2"/>
  <c r="U1260" i="2"/>
  <c r="W1260" i="2"/>
  <c r="X1260" i="2"/>
  <c r="A1261" i="2"/>
  <c r="B1261" i="2"/>
  <c r="C1261" i="2"/>
  <c r="D1261" i="2"/>
  <c r="E1261" i="2"/>
  <c r="F1261" i="2"/>
  <c r="G1261" i="2"/>
  <c r="H1261" i="2"/>
  <c r="I1261" i="2"/>
  <c r="J1261" i="2"/>
  <c r="K1261" i="2"/>
  <c r="L1261" i="2"/>
  <c r="M1261" i="2"/>
  <c r="N1261" i="2"/>
  <c r="O1261" i="2"/>
  <c r="P1261" i="2"/>
  <c r="Q1261" i="2"/>
  <c r="R1261" i="2"/>
  <c r="S1261" i="2"/>
  <c r="T1261" i="2"/>
  <c r="U1261" i="2"/>
  <c r="W1261" i="2"/>
  <c r="X1261" i="2"/>
  <c r="A1262" i="2"/>
  <c r="B1262" i="2"/>
  <c r="C1262" i="2"/>
  <c r="D1262" i="2"/>
  <c r="E1262" i="2"/>
  <c r="F1262" i="2"/>
  <c r="G1262" i="2"/>
  <c r="H1262" i="2"/>
  <c r="I1262" i="2"/>
  <c r="J1262" i="2"/>
  <c r="K1262" i="2"/>
  <c r="L1262" i="2"/>
  <c r="M1262" i="2"/>
  <c r="N1262" i="2"/>
  <c r="O1262" i="2"/>
  <c r="P1262" i="2"/>
  <c r="Q1262" i="2"/>
  <c r="R1262" i="2"/>
  <c r="S1262" i="2"/>
  <c r="T1262" i="2"/>
  <c r="U1262" i="2"/>
  <c r="W1262" i="2"/>
  <c r="X1262" i="2"/>
  <c r="A1263" i="2"/>
  <c r="B1263" i="2"/>
  <c r="C1263" i="2"/>
  <c r="D1263" i="2"/>
  <c r="E1263" i="2"/>
  <c r="F1263" i="2"/>
  <c r="G1263" i="2"/>
  <c r="H1263" i="2"/>
  <c r="I1263" i="2"/>
  <c r="J1263" i="2"/>
  <c r="K1263" i="2"/>
  <c r="L1263" i="2"/>
  <c r="M1263" i="2"/>
  <c r="N1263" i="2"/>
  <c r="O1263" i="2"/>
  <c r="P1263" i="2"/>
  <c r="Q1263" i="2"/>
  <c r="R1263" i="2"/>
  <c r="S1263" i="2"/>
  <c r="T1263" i="2"/>
  <c r="U1263" i="2"/>
  <c r="W1263" i="2"/>
  <c r="X1263" i="2"/>
  <c r="A1264" i="2"/>
  <c r="B1264" i="2"/>
  <c r="C1264" i="2"/>
  <c r="D1264" i="2"/>
  <c r="E1264" i="2"/>
  <c r="F1264" i="2"/>
  <c r="G1264" i="2"/>
  <c r="H1264" i="2"/>
  <c r="I1264" i="2"/>
  <c r="J1264" i="2"/>
  <c r="K1264" i="2"/>
  <c r="L1264" i="2"/>
  <c r="M1264" i="2"/>
  <c r="N1264" i="2"/>
  <c r="O1264" i="2"/>
  <c r="P1264" i="2"/>
  <c r="Q1264" i="2"/>
  <c r="R1264" i="2"/>
  <c r="S1264" i="2"/>
  <c r="T1264" i="2"/>
  <c r="U1264" i="2"/>
  <c r="W1264" i="2"/>
  <c r="X1264" i="2"/>
  <c r="A1265" i="2"/>
  <c r="B1265" i="2"/>
  <c r="C1265" i="2"/>
  <c r="D1265" i="2"/>
  <c r="E1265" i="2"/>
  <c r="F1265" i="2"/>
  <c r="G1265" i="2"/>
  <c r="H1265" i="2"/>
  <c r="I1265" i="2"/>
  <c r="J1265" i="2"/>
  <c r="K1265" i="2"/>
  <c r="L1265" i="2"/>
  <c r="M1265" i="2"/>
  <c r="N1265" i="2"/>
  <c r="O1265" i="2"/>
  <c r="P1265" i="2"/>
  <c r="Q1265" i="2"/>
  <c r="R1265" i="2"/>
  <c r="S1265" i="2"/>
  <c r="T1265" i="2"/>
  <c r="U1265" i="2"/>
  <c r="W1265" i="2"/>
  <c r="X1265" i="2"/>
  <c r="A1266" i="2"/>
  <c r="B1266" i="2"/>
  <c r="C1266" i="2"/>
  <c r="D1266" i="2"/>
  <c r="E1266" i="2"/>
  <c r="F1266" i="2"/>
  <c r="G1266" i="2"/>
  <c r="H1266" i="2"/>
  <c r="I1266" i="2"/>
  <c r="J1266" i="2"/>
  <c r="K1266" i="2"/>
  <c r="L1266" i="2"/>
  <c r="M1266" i="2"/>
  <c r="N1266" i="2"/>
  <c r="O1266" i="2"/>
  <c r="P1266" i="2"/>
  <c r="Q1266" i="2"/>
  <c r="R1266" i="2"/>
  <c r="S1266" i="2"/>
  <c r="T1266" i="2"/>
  <c r="U1266" i="2"/>
  <c r="W1266" i="2"/>
  <c r="X1266" i="2"/>
  <c r="A1267" i="2"/>
  <c r="B1267" i="2"/>
  <c r="C1267" i="2"/>
  <c r="D1267" i="2"/>
  <c r="E1267" i="2"/>
  <c r="F1267" i="2"/>
  <c r="G1267" i="2"/>
  <c r="H1267" i="2"/>
  <c r="I1267" i="2"/>
  <c r="J1267" i="2"/>
  <c r="K1267" i="2"/>
  <c r="L1267" i="2"/>
  <c r="M1267" i="2"/>
  <c r="N1267" i="2"/>
  <c r="O1267" i="2"/>
  <c r="P1267" i="2"/>
  <c r="Q1267" i="2"/>
  <c r="R1267" i="2"/>
  <c r="S1267" i="2"/>
  <c r="T1267" i="2"/>
  <c r="U1267" i="2"/>
  <c r="W1267" i="2"/>
  <c r="X1267" i="2"/>
  <c r="A1268" i="2"/>
  <c r="B1268" i="2"/>
  <c r="C1268" i="2"/>
  <c r="D1268" i="2"/>
  <c r="E1268" i="2"/>
  <c r="F1268" i="2"/>
  <c r="G1268" i="2"/>
  <c r="H1268" i="2"/>
  <c r="I1268" i="2"/>
  <c r="J1268" i="2"/>
  <c r="K1268" i="2"/>
  <c r="L1268" i="2"/>
  <c r="M1268" i="2"/>
  <c r="N1268" i="2"/>
  <c r="O1268" i="2"/>
  <c r="P1268" i="2"/>
  <c r="Q1268" i="2"/>
  <c r="R1268" i="2"/>
  <c r="S1268" i="2"/>
  <c r="T1268" i="2"/>
  <c r="U1268" i="2"/>
  <c r="W1268" i="2"/>
  <c r="X1268" i="2"/>
  <c r="A1269" i="2"/>
  <c r="B1269" i="2"/>
  <c r="C1269" i="2"/>
  <c r="D1269" i="2"/>
  <c r="E1269" i="2"/>
  <c r="F1269" i="2"/>
  <c r="G1269" i="2"/>
  <c r="H1269" i="2"/>
  <c r="I1269" i="2"/>
  <c r="J1269" i="2"/>
  <c r="K1269" i="2"/>
  <c r="L1269" i="2"/>
  <c r="M1269" i="2"/>
  <c r="N1269" i="2"/>
  <c r="O1269" i="2"/>
  <c r="P1269" i="2"/>
  <c r="Q1269" i="2"/>
  <c r="R1269" i="2"/>
  <c r="S1269" i="2"/>
  <c r="T1269" i="2"/>
  <c r="U1269" i="2"/>
  <c r="W1269" i="2"/>
  <c r="X1269" i="2"/>
  <c r="A1270" i="2"/>
  <c r="B1270" i="2"/>
  <c r="C1270" i="2"/>
  <c r="D1270" i="2"/>
  <c r="E1270" i="2"/>
  <c r="F1270" i="2"/>
  <c r="G1270" i="2"/>
  <c r="H1270" i="2"/>
  <c r="I1270" i="2"/>
  <c r="J1270" i="2"/>
  <c r="K1270" i="2"/>
  <c r="L1270" i="2"/>
  <c r="M1270" i="2"/>
  <c r="N1270" i="2"/>
  <c r="O1270" i="2"/>
  <c r="P1270" i="2"/>
  <c r="Q1270" i="2"/>
  <c r="R1270" i="2"/>
  <c r="S1270" i="2"/>
  <c r="T1270" i="2"/>
  <c r="U1270" i="2"/>
  <c r="W1270" i="2"/>
  <c r="X1270" i="2"/>
  <c r="A1271" i="2"/>
  <c r="B1271" i="2"/>
  <c r="C1271" i="2"/>
  <c r="D1271" i="2"/>
  <c r="E1271" i="2"/>
  <c r="F1271" i="2"/>
  <c r="G1271" i="2"/>
  <c r="H1271" i="2"/>
  <c r="I1271" i="2"/>
  <c r="J1271" i="2"/>
  <c r="K1271" i="2"/>
  <c r="L1271" i="2"/>
  <c r="M1271" i="2"/>
  <c r="N1271" i="2"/>
  <c r="O1271" i="2"/>
  <c r="P1271" i="2"/>
  <c r="Q1271" i="2"/>
  <c r="R1271" i="2"/>
  <c r="S1271" i="2"/>
  <c r="T1271" i="2"/>
  <c r="U1271" i="2"/>
  <c r="W1271" i="2"/>
  <c r="X1271" i="2"/>
  <c r="A1272" i="2"/>
  <c r="B1272" i="2"/>
  <c r="C1272" i="2"/>
  <c r="D1272" i="2"/>
  <c r="E1272" i="2"/>
  <c r="F1272" i="2"/>
  <c r="G1272" i="2"/>
  <c r="H1272" i="2"/>
  <c r="I1272" i="2"/>
  <c r="J1272" i="2"/>
  <c r="K1272" i="2"/>
  <c r="L1272" i="2"/>
  <c r="M1272" i="2"/>
  <c r="N1272" i="2"/>
  <c r="O1272" i="2"/>
  <c r="P1272" i="2"/>
  <c r="Q1272" i="2"/>
  <c r="R1272" i="2"/>
  <c r="S1272" i="2"/>
  <c r="T1272" i="2"/>
  <c r="U1272" i="2"/>
  <c r="W1272" i="2"/>
  <c r="X1272" i="2"/>
  <c r="A1273" i="2"/>
  <c r="B1273" i="2"/>
  <c r="C1273" i="2"/>
  <c r="D1273" i="2"/>
  <c r="E1273" i="2"/>
  <c r="F1273" i="2"/>
  <c r="G1273" i="2"/>
  <c r="H1273" i="2"/>
  <c r="I1273" i="2"/>
  <c r="J1273" i="2"/>
  <c r="K1273" i="2"/>
  <c r="L1273" i="2"/>
  <c r="M1273" i="2"/>
  <c r="N1273" i="2"/>
  <c r="O1273" i="2"/>
  <c r="P1273" i="2"/>
  <c r="Q1273" i="2"/>
  <c r="R1273" i="2"/>
  <c r="S1273" i="2"/>
  <c r="T1273" i="2"/>
  <c r="U1273" i="2"/>
  <c r="W1273" i="2"/>
  <c r="X1273" i="2"/>
  <c r="A1274" i="2"/>
  <c r="B1274" i="2"/>
  <c r="C1274" i="2"/>
  <c r="D1274" i="2"/>
  <c r="E1274" i="2"/>
  <c r="F1274" i="2"/>
  <c r="G1274" i="2"/>
  <c r="H1274" i="2"/>
  <c r="I1274" i="2"/>
  <c r="J1274" i="2"/>
  <c r="K1274" i="2"/>
  <c r="L1274" i="2"/>
  <c r="M1274" i="2"/>
  <c r="N1274" i="2"/>
  <c r="O1274" i="2"/>
  <c r="P1274" i="2"/>
  <c r="Q1274" i="2"/>
  <c r="R1274" i="2"/>
  <c r="S1274" i="2"/>
  <c r="T1274" i="2"/>
  <c r="U1274" i="2"/>
  <c r="W1274" i="2"/>
  <c r="X1274" i="2"/>
  <c r="A1275" i="2"/>
  <c r="B1275" i="2"/>
  <c r="C1275" i="2"/>
  <c r="D1275" i="2"/>
  <c r="E1275" i="2"/>
  <c r="F1275" i="2"/>
  <c r="G1275" i="2"/>
  <c r="H1275" i="2"/>
  <c r="I1275" i="2"/>
  <c r="J1275" i="2"/>
  <c r="K1275" i="2"/>
  <c r="L1275" i="2"/>
  <c r="M1275" i="2"/>
  <c r="N1275" i="2"/>
  <c r="O1275" i="2"/>
  <c r="P1275" i="2"/>
  <c r="Q1275" i="2"/>
  <c r="R1275" i="2"/>
  <c r="S1275" i="2"/>
  <c r="T1275" i="2"/>
  <c r="U1275" i="2"/>
  <c r="W1275" i="2"/>
  <c r="X1275" i="2"/>
  <c r="A1276" i="2"/>
  <c r="B1276" i="2"/>
  <c r="C1276" i="2"/>
  <c r="D1276" i="2"/>
  <c r="E1276" i="2"/>
  <c r="F1276" i="2"/>
  <c r="G1276" i="2"/>
  <c r="H1276" i="2"/>
  <c r="I1276" i="2"/>
  <c r="J1276" i="2"/>
  <c r="K1276" i="2"/>
  <c r="L1276" i="2"/>
  <c r="M1276" i="2"/>
  <c r="N1276" i="2"/>
  <c r="O1276" i="2"/>
  <c r="P1276" i="2"/>
  <c r="Q1276" i="2"/>
  <c r="R1276" i="2"/>
  <c r="S1276" i="2"/>
  <c r="T1276" i="2"/>
  <c r="U1276" i="2"/>
  <c r="W1276" i="2"/>
  <c r="X1276" i="2"/>
  <c r="A1277" i="2"/>
  <c r="B1277" i="2"/>
  <c r="C1277" i="2"/>
  <c r="D1277" i="2"/>
  <c r="E1277" i="2"/>
  <c r="F1277" i="2"/>
  <c r="G1277" i="2"/>
  <c r="H1277" i="2"/>
  <c r="I1277" i="2"/>
  <c r="J1277" i="2"/>
  <c r="K1277" i="2"/>
  <c r="L1277" i="2"/>
  <c r="M1277" i="2"/>
  <c r="N1277" i="2"/>
  <c r="O1277" i="2"/>
  <c r="P1277" i="2"/>
  <c r="Q1277" i="2"/>
  <c r="R1277" i="2"/>
  <c r="S1277" i="2"/>
  <c r="T1277" i="2"/>
  <c r="U1277" i="2"/>
  <c r="W1277" i="2"/>
  <c r="X1277" i="2"/>
  <c r="A1278" i="2"/>
  <c r="B1278" i="2"/>
  <c r="C1278" i="2"/>
  <c r="D1278" i="2"/>
  <c r="E1278" i="2"/>
  <c r="F1278" i="2"/>
  <c r="G1278" i="2"/>
  <c r="H1278" i="2"/>
  <c r="I1278" i="2"/>
  <c r="J1278" i="2"/>
  <c r="K1278" i="2"/>
  <c r="L1278" i="2"/>
  <c r="M1278" i="2"/>
  <c r="N1278" i="2"/>
  <c r="O1278" i="2"/>
  <c r="P1278" i="2"/>
  <c r="Q1278" i="2"/>
  <c r="R1278" i="2"/>
  <c r="S1278" i="2"/>
  <c r="T1278" i="2"/>
  <c r="U1278" i="2"/>
  <c r="W1278" i="2"/>
  <c r="X1278" i="2"/>
  <c r="A1279" i="2"/>
  <c r="B1279" i="2"/>
  <c r="C1279" i="2"/>
  <c r="D1279" i="2"/>
  <c r="E1279" i="2"/>
  <c r="F1279" i="2"/>
  <c r="G1279" i="2"/>
  <c r="H1279" i="2"/>
  <c r="I1279" i="2"/>
  <c r="J1279" i="2"/>
  <c r="K1279" i="2"/>
  <c r="L1279" i="2"/>
  <c r="M1279" i="2"/>
  <c r="N1279" i="2"/>
  <c r="O1279" i="2"/>
  <c r="P1279" i="2"/>
  <c r="Q1279" i="2"/>
  <c r="R1279" i="2"/>
  <c r="S1279" i="2"/>
  <c r="T1279" i="2"/>
  <c r="U1279" i="2"/>
  <c r="W1279" i="2"/>
  <c r="X1279" i="2"/>
  <c r="A1280" i="2"/>
  <c r="B1280" i="2"/>
  <c r="C1280" i="2"/>
  <c r="D1280" i="2"/>
  <c r="E1280" i="2"/>
  <c r="F1280" i="2"/>
  <c r="G1280" i="2"/>
  <c r="H1280" i="2"/>
  <c r="I1280" i="2"/>
  <c r="J1280" i="2"/>
  <c r="K1280" i="2"/>
  <c r="L1280" i="2"/>
  <c r="M1280" i="2"/>
  <c r="N1280" i="2"/>
  <c r="O1280" i="2"/>
  <c r="P1280" i="2"/>
  <c r="Q1280" i="2"/>
  <c r="R1280" i="2"/>
  <c r="S1280" i="2"/>
  <c r="T1280" i="2"/>
  <c r="U1280" i="2"/>
  <c r="W1280" i="2"/>
  <c r="X1280" i="2"/>
  <c r="A1281" i="2"/>
  <c r="B1281" i="2"/>
  <c r="C1281" i="2"/>
  <c r="D1281" i="2"/>
  <c r="E1281" i="2"/>
  <c r="F1281" i="2"/>
  <c r="G1281" i="2"/>
  <c r="H1281" i="2"/>
  <c r="I1281" i="2"/>
  <c r="J1281" i="2"/>
  <c r="K1281" i="2"/>
  <c r="L1281" i="2"/>
  <c r="M1281" i="2"/>
  <c r="N1281" i="2"/>
  <c r="O1281" i="2"/>
  <c r="P1281" i="2"/>
  <c r="Q1281" i="2"/>
  <c r="R1281" i="2"/>
  <c r="S1281" i="2"/>
  <c r="T1281" i="2"/>
  <c r="U1281" i="2"/>
  <c r="W1281" i="2"/>
  <c r="X1281" i="2"/>
  <c r="A1282" i="2"/>
  <c r="B1282" i="2"/>
  <c r="C1282" i="2"/>
  <c r="D1282" i="2"/>
  <c r="E1282" i="2"/>
  <c r="F1282" i="2"/>
  <c r="G1282" i="2"/>
  <c r="H1282" i="2"/>
  <c r="I1282" i="2"/>
  <c r="J1282" i="2"/>
  <c r="K1282" i="2"/>
  <c r="L1282" i="2"/>
  <c r="M1282" i="2"/>
  <c r="N1282" i="2"/>
  <c r="O1282" i="2"/>
  <c r="P1282" i="2"/>
  <c r="Q1282" i="2"/>
  <c r="R1282" i="2"/>
  <c r="S1282" i="2"/>
  <c r="T1282" i="2"/>
  <c r="U1282" i="2"/>
  <c r="W1282" i="2"/>
  <c r="X1282" i="2"/>
  <c r="A1283" i="2"/>
  <c r="B1283" i="2"/>
  <c r="C1283" i="2"/>
  <c r="D1283" i="2"/>
  <c r="E1283" i="2"/>
  <c r="F1283" i="2"/>
  <c r="G1283" i="2"/>
  <c r="H1283" i="2"/>
  <c r="I1283" i="2"/>
  <c r="J1283" i="2"/>
  <c r="K1283" i="2"/>
  <c r="L1283" i="2"/>
  <c r="M1283" i="2"/>
  <c r="N1283" i="2"/>
  <c r="O1283" i="2"/>
  <c r="P1283" i="2"/>
  <c r="Q1283" i="2"/>
  <c r="R1283" i="2"/>
  <c r="S1283" i="2"/>
  <c r="T1283" i="2"/>
  <c r="U1283" i="2"/>
  <c r="W1283" i="2"/>
  <c r="X1283" i="2"/>
  <c r="A1284" i="2"/>
  <c r="B1284" i="2"/>
  <c r="C1284" i="2"/>
  <c r="D1284" i="2"/>
  <c r="E1284" i="2"/>
  <c r="F1284" i="2"/>
  <c r="G1284" i="2"/>
  <c r="H1284" i="2"/>
  <c r="I1284" i="2"/>
  <c r="J1284" i="2"/>
  <c r="K1284" i="2"/>
  <c r="L1284" i="2"/>
  <c r="M1284" i="2"/>
  <c r="N1284" i="2"/>
  <c r="O1284" i="2"/>
  <c r="P1284" i="2"/>
  <c r="Q1284" i="2"/>
  <c r="R1284" i="2"/>
  <c r="S1284" i="2"/>
  <c r="T1284" i="2"/>
  <c r="U1284" i="2"/>
  <c r="W1284" i="2"/>
  <c r="X1284" i="2"/>
  <c r="A1285" i="2"/>
  <c r="B1285" i="2"/>
  <c r="C1285" i="2"/>
  <c r="D1285" i="2"/>
  <c r="E1285" i="2"/>
  <c r="F1285" i="2"/>
  <c r="G1285" i="2"/>
  <c r="H1285" i="2"/>
  <c r="I1285" i="2"/>
  <c r="J1285" i="2"/>
  <c r="K1285" i="2"/>
  <c r="L1285" i="2"/>
  <c r="M1285" i="2"/>
  <c r="N1285" i="2"/>
  <c r="O1285" i="2"/>
  <c r="P1285" i="2"/>
  <c r="Q1285" i="2"/>
  <c r="R1285" i="2"/>
  <c r="S1285" i="2"/>
  <c r="T1285" i="2"/>
  <c r="U1285" i="2"/>
  <c r="W1285" i="2"/>
  <c r="X1285" i="2"/>
  <c r="A1286" i="2"/>
  <c r="B1286" i="2"/>
  <c r="C1286" i="2"/>
  <c r="D1286" i="2"/>
  <c r="E1286" i="2"/>
  <c r="F1286" i="2"/>
  <c r="G1286" i="2"/>
  <c r="H1286" i="2"/>
  <c r="I1286" i="2"/>
  <c r="J1286" i="2"/>
  <c r="K1286" i="2"/>
  <c r="L1286" i="2"/>
  <c r="M1286" i="2"/>
  <c r="N1286" i="2"/>
  <c r="O1286" i="2"/>
  <c r="P1286" i="2"/>
  <c r="Q1286" i="2"/>
  <c r="R1286" i="2"/>
  <c r="S1286" i="2"/>
  <c r="T1286" i="2"/>
  <c r="U1286" i="2"/>
  <c r="W1286" i="2"/>
  <c r="X1286" i="2"/>
  <c r="A1287" i="2"/>
  <c r="B1287" i="2"/>
  <c r="C1287" i="2"/>
  <c r="D1287" i="2"/>
  <c r="E1287" i="2"/>
  <c r="F1287" i="2"/>
  <c r="G1287" i="2"/>
  <c r="H1287" i="2"/>
  <c r="I1287" i="2"/>
  <c r="J1287" i="2"/>
  <c r="K1287" i="2"/>
  <c r="L1287" i="2"/>
  <c r="M1287" i="2"/>
  <c r="N1287" i="2"/>
  <c r="O1287" i="2"/>
  <c r="P1287" i="2"/>
  <c r="Q1287" i="2"/>
  <c r="R1287" i="2"/>
  <c r="S1287" i="2"/>
  <c r="T1287" i="2"/>
  <c r="U1287" i="2"/>
  <c r="W1287" i="2"/>
  <c r="X1287" i="2"/>
  <c r="A1288" i="2"/>
  <c r="B1288" i="2"/>
  <c r="C1288" i="2"/>
  <c r="D1288" i="2"/>
  <c r="E1288" i="2"/>
  <c r="F1288" i="2"/>
  <c r="G1288" i="2"/>
  <c r="H1288" i="2"/>
  <c r="I1288" i="2"/>
  <c r="J1288" i="2"/>
  <c r="K1288" i="2"/>
  <c r="L1288" i="2"/>
  <c r="M1288" i="2"/>
  <c r="N1288" i="2"/>
  <c r="O1288" i="2"/>
  <c r="P1288" i="2"/>
  <c r="Q1288" i="2"/>
  <c r="R1288" i="2"/>
  <c r="S1288" i="2"/>
  <c r="T1288" i="2"/>
  <c r="U1288" i="2"/>
  <c r="W1288" i="2"/>
  <c r="X1288" i="2"/>
  <c r="A1289" i="2"/>
  <c r="B1289" i="2"/>
  <c r="C1289" i="2"/>
  <c r="D1289" i="2"/>
  <c r="E1289" i="2"/>
  <c r="F1289" i="2"/>
  <c r="G1289" i="2"/>
  <c r="H1289" i="2"/>
  <c r="I1289" i="2"/>
  <c r="J1289" i="2"/>
  <c r="K1289" i="2"/>
  <c r="L1289" i="2"/>
  <c r="M1289" i="2"/>
  <c r="N1289" i="2"/>
  <c r="O1289" i="2"/>
  <c r="P1289" i="2"/>
  <c r="Q1289" i="2"/>
  <c r="R1289" i="2"/>
  <c r="S1289" i="2"/>
  <c r="T1289" i="2"/>
  <c r="U1289" i="2"/>
  <c r="W1289" i="2"/>
  <c r="X1289" i="2"/>
  <c r="A1290" i="2"/>
  <c r="B1290" i="2"/>
  <c r="C1290" i="2"/>
  <c r="D1290" i="2"/>
  <c r="E1290" i="2"/>
  <c r="F1290" i="2"/>
  <c r="G1290" i="2"/>
  <c r="H1290" i="2"/>
  <c r="I1290" i="2"/>
  <c r="J1290" i="2"/>
  <c r="K1290" i="2"/>
  <c r="L1290" i="2"/>
  <c r="M1290" i="2"/>
  <c r="N1290" i="2"/>
  <c r="O1290" i="2"/>
  <c r="P1290" i="2"/>
  <c r="Q1290" i="2"/>
  <c r="R1290" i="2"/>
  <c r="S1290" i="2"/>
  <c r="T1290" i="2"/>
  <c r="U1290" i="2"/>
  <c r="W1290" i="2"/>
  <c r="X1290" i="2"/>
  <c r="A1291" i="2"/>
  <c r="B1291" i="2"/>
  <c r="C1291" i="2"/>
  <c r="D1291" i="2"/>
  <c r="E1291" i="2"/>
  <c r="F1291" i="2"/>
  <c r="G1291" i="2"/>
  <c r="H1291" i="2"/>
  <c r="I1291" i="2"/>
  <c r="J1291" i="2"/>
  <c r="K1291" i="2"/>
  <c r="L1291" i="2"/>
  <c r="M1291" i="2"/>
  <c r="N1291" i="2"/>
  <c r="O1291" i="2"/>
  <c r="P1291" i="2"/>
  <c r="Q1291" i="2"/>
  <c r="R1291" i="2"/>
  <c r="S1291" i="2"/>
  <c r="T1291" i="2"/>
  <c r="U1291" i="2"/>
  <c r="W1291" i="2"/>
  <c r="X1291" i="2"/>
  <c r="A1292" i="2"/>
  <c r="B1292" i="2"/>
  <c r="C1292" i="2"/>
  <c r="D1292" i="2"/>
  <c r="E1292" i="2"/>
  <c r="F1292" i="2"/>
  <c r="G1292" i="2"/>
  <c r="H1292" i="2"/>
  <c r="I1292" i="2"/>
  <c r="J1292" i="2"/>
  <c r="K1292" i="2"/>
  <c r="L1292" i="2"/>
  <c r="M1292" i="2"/>
  <c r="N1292" i="2"/>
  <c r="O1292" i="2"/>
  <c r="P1292" i="2"/>
  <c r="Q1292" i="2"/>
  <c r="R1292" i="2"/>
  <c r="S1292" i="2"/>
  <c r="T1292" i="2"/>
  <c r="U1292" i="2"/>
  <c r="W1292" i="2"/>
  <c r="X1292" i="2"/>
  <c r="A1293" i="2"/>
  <c r="B1293" i="2"/>
  <c r="C1293" i="2"/>
  <c r="D1293" i="2"/>
  <c r="E1293" i="2"/>
  <c r="F1293" i="2"/>
  <c r="G1293" i="2"/>
  <c r="H1293" i="2"/>
  <c r="I1293" i="2"/>
  <c r="J1293" i="2"/>
  <c r="K1293" i="2"/>
  <c r="L1293" i="2"/>
  <c r="M1293" i="2"/>
  <c r="N1293" i="2"/>
  <c r="O1293" i="2"/>
  <c r="P1293" i="2"/>
  <c r="Q1293" i="2"/>
  <c r="R1293" i="2"/>
  <c r="S1293" i="2"/>
  <c r="T1293" i="2"/>
  <c r="U1293" i="2"/>
  <c r="W1293" i="2"/>
  <c r="X1293" i="2"/>
  <c r="A1294" i="2"/>
  <c r="B1294" i="2"/>
  <c r="C1294" i="2"/>
  <c r="D1294" i="2"/>
  <c r="E1294" i="2"/>
  <c r="F1294" i="2"/>
  <c r="G1294" i="2"/>
  <c r="H1294" i="2"/>
  <c r="I1294" i="2"/>
  <c r="J1294" i="2"/>
  <c r="K1294" i="2"/>
  <c r="L1294" i="2"/>
  <c r="M1294" i="2"/>
  <c r="N1294" i="2"/>
  <c r="O1294" i="2"/>
  <c r="P1294" i="2"/>
  <c r="Q1294" i="2"/>
  <c r="R1294" i="2"/>
  <c r="S1294" i="2"/>
  <c r="T1294" i="2"/>
  <c r="U1294" i="2"/>
  <c r="W1294" i="2"/>
  <c r="X1294" i="2"/>
  <c r="A1295" i="2"/>
  <c r="B1295" i="2"/>
  <c r="C1295" i="2"/>
  <c r="D1295" i="2"/>
  <c r="E1295" i="2"/>
  <c r="F1295" i="2"/>
  <c r="G1295" i="2"/>
  <c r="H1295" i="2"/>
  <c r="I1295" i="2"/>
  <c r="J1295" i="2"/>
  <c r="K1295" i="2"/>
  <c r="L1295" i="2"/>
  <c r="M1295" i="2"/>
  <c r="N1295" i="2"/>
  <c r="O1295" i="2"/>
  <c r="P1295" i="2"/>
  <c r="Q1295" i="2"/>
  <c r="R1295" i="2"/>
  <c r="S1295" i="2"/>
  <c r="T1295" i="2"/>
  <c r="U1295" i="2"/>
  <c r="W1295" i="2"/>
  <c r="X1295" i="2"/>
  <c r="A1296" i="2"/>
  <c r="B1296" i="2"/>
  <c r="C1296" i="2"/>
  <c r="D1296" i="2"/>
  <c r="E1296" i="2"/>
  <c r="F1296" i="2"/>
  <c r="G1296" i="2"/>
  <c r="H1296" i="2"/>
  <c r="I1296" i="2"/>
  <c r="J1296" i="2"/>
  <c r="K1296" i="2"/>
  <c r="L1296" i="2"/>
  <c r="M1296" i="2"/>
  <c r="N1296" i="2"/>
  <c r="O1296" i="2"/>
  <c r="P1296" i="2"/>
  <c r="Q1296" i="2"/>
  <c r="R1296" i="2"/>
  <c r="S1296" i="2"/>
  <c r="T1296" i="2"/>
  <c r="U1296" i="2"/>
  <c r="W1296" i="2"/>
  <c r="X1296" i="2"/>
  <c r="A1297" i="2"/>
  <c r="B1297" i="2"/>
  <c r="C1297" i="2"/>
  <c r="D1297" i="2"/>
  <c r="E1297" i="2"/>
  <c r="F1297" i="2"/>
  <c r="G1297" i="2"/>
  <c r="H1297" i="2"/>
  <c r="I1297" i="2"/>
  <c r="J1297" i="2"/>
  <c r="K1297" i="2"/>
  <c r="L1297" i="2"/>
  <c r="M1297" i="2"/>
  <c r="N1297" i="2"/>
  <c r="O1297" i="2"/>
  <c r="P1297" i="2"/>
  <c r="Q1297" i="2"/>
  <c r="R1297" i="2"/>
  <c r="S1297" i="2"/>
  <c r="T1297" i="2"/>
  <c r="U1297" i="2"/>
  <c r="W1297" i="2"/>
  <c r="X1297" i="2"/>
  <c r="A1298" i="2"/>
  <c r="B1298" i="2"/>
  <c r="C1298" i="2"/>
  <c r="D1298" i="2"/>
  <c r="E1298" i="2"/>
  <c r="F1298" i="2"/>
  <c r="G1298" i="2"/>
  <c r="H1298" i="2"/>
  <c r="I1298" i="2"/>
  <c r="J1298" i="2"/>
  <c r="K1298" i="2"/>
  <c r="L1298" i="2"/>
  <c r="M1298" i="2"/>
  <c r="N1298" i="2"/>
  <c r="O1298" i="2"/>
  <c r="P1298" i="2"/>
  <c r="Q1298" i="2"/>
  <c r="R1298" i="2"/>
  <c r="S1298" i="2"/>
  <c r="T1298" i="2"/>
  <c r="U1298" i="2"/>
  <c r="W1298" i="2"/>
  <c r="X1298" i="2"/>
  <c r="A1299" i="2"/>
  <c r="B1299" i="2"/>
  <c r="C1299" i="2"/>
  <c r="D1299" i="2"/>
  <c r="E1299" i="2"/>
  <c r="F1299" i="2"/>
  <c r="G1299" i="2"/>
  <c r="H1299" i="2"/>
  <c r="I1299" i="2"/>
  <c r="J1299" i="2"/>
  <c r="K1299" i="2"/>
  <c r="L1299" i="2"/>
  <c r="M1299" i="2"/>
  <c r="N1299" i="2"/>
  <c r="O1299" i="2"/>
  <c r="P1299" i="2"/>
  <c r="Q1299" i="2"/>
  <c r="R1299" i="2"/>
  <c r="S1299" i="2"/>
  <c r="T1299" i="2"/>
  <c r="U1299" i="2"/>
  <c r="W1299" i="2"/>
  <c r="X1299" i="2"/>
  <c r="A1300" i="2"/>
  <c r="B1300" i="2"/>
  <c r="C1300" i="2"/>
  <c r="D1300" i="2"/>
  <c r="E1300" i="2"/>
  <c r="F1300" i="2"/>
  <c r="G1300" i="2"/>
  <c r="H1300" i="2"/>
  <c r="I1300" i="2"/>
  <c r="J1300" i="2"/>
  <c r="K1300" i="2"/>
  <c r="L1300" i="2"/>
  <c r="M1300" i="2"/>
  <c r="N1300" i="2"/>
  <c r="O1300" i="2"/>
  <c r="P1300" i="2"/>
  <c r="Q1300" i="2"/>
  <c r="R1300" i="2"/>
  <c r="S1300" i="2"/>
  <c r="T1300" i="2"/>
  <c r="U1300" i="2"/>
  <c r="W1300" i="2"/>
  <c r="X1300" i="2"/>
  <c r="A1301" i="2"/>
  <c r="B1301" i="2"/>
  <c r="C1301" i="2"/>
  <c r="D1301" i="2"/>
  <c r="E1301" i="2"/>
  <c r="F1301" i="2"/>
  <c r="G1301" i="2"/>
  <c r="H1301" i="2"/>
  <c r="I1301" i="2"/>
  <c r="J1301" i="2"/>
  <c r="K1301" i="2"/>
  <c r="L1301" i="2"/>
  <c r="M1301" i="2"/>
  <c r="N1301" i="2"/>
  <c r="O1301" i="2"/>
  <c r="P1301" i="2"/>
  <c r="Q1301" i="2"/>
  <c r="R1301" i="2"/>
  <c r="S1301" i="2"/>
  <c r="T1301" i="2"/>
  <c r="U1301" i="2"/>
  <c r="W1301" i="2"/>
  <c r="X1301" i="2"/>
  <c r="A1302" i="2"/>
  <c r="B1302" i="2"/>
  <c r="C1302" i="2"/>
  <c r="D1302" i="2"/>
  <c r="E1302" i="2"/>
  <c r="F1302" i="2"/>
  <c r="G1302" i="2"/>
  <c r="H1302" i="2"/>
  <c r="I1302" i="2"/>
  <c r="J1302" i="2"/>
  <c r="K1302" i="2"/>
  <c r="L1302" i="2"/>
  <c r="M1302" i="2"/>
  <c r="N1302" i="2"/>
  <c r="O1302" i="2"/>
  <c r="P1302" i="2"/>
  <c r="Q1302" i="2"/>
  <c r="R1302" i="2"/>
  <c r="S1302" i="2"/>
  <c r="T1302" i="2"/>
  <c r="U1302" i="2"/>
  <c r="W1302" i="2"/>
  <c r="X1302" i="2"/>
  <c r="A1303" i="2"/>
  <c r="B1303" i="2"/>
  <c r="C1303" i="2"/>
  <c r="D1303" i="2"/>
  <c r="E1303" i="2"/>
  <c r="F1303" i="2"/>
  <c r="G1303" i="2"/>
  <c r="H1303" i="2"/>
  <c r="I1303" i="2"/>
  <c r="J1303" i="2"/>
  <c r="K1303" i="2"/>
  <c r="L1303" i="2"/>
  <c r="M1303" i="2"/>
  <c r="N1303" i="2"/>
  <c r="O1303" i="2"/>
  <c r="P1303" i="2"/>
  <c r="Q1303" i="2"/>
  <c r="R1303" i="2"/>
  <c r="S1303" i="2"/>
  <c r="T1303" i="2"/>
  <c r="U1303" i="2"/>
  <c r="W1303" i="2"/>
  <c r="X1303" i="2"/>
  <c r="A1304" i="2"/>
  <c r="B1304" i="2"/>
  <c r="C1304" i="2"/>
  <c r="D1304" i="2"/>
  <c r="E1304" i="2"/>
  <c r="F1304" i="2"/>
  <c r="G1304" i="2"/>
  <c r="H1304" i="2"/>
  <c r="I1304" i="2"/>
  <c r="J1304" i="2"/>
  <c r="K1304" i="2"/>
  <c r="L1304" i="2"/>
  <c r="M1304" i="2"/>
  <c r="N1304" i="2"/>
  <c r="O1304" i="2"/>
  <c r="P1304" i="2"/>
  <c r="Q1304" i="2"/>
  <c r="R1304" i="2"/>
  <c r="S1304" i="2"/>
  <c r="T1304" i="2"/>
  <c r="U1304" i="2"/>
  <c r="W1304" i="2"/>
  <c r="X1304" i="2"/>
  <c r="A1305" i="2"/>
  <c r="B1305" i="2"/>
  <c r="C1305" i="2"/>
  <c r="D1305" i="2"/>
  <c r="E1305" i="2"/>
  <c r="F1305" i="2"/>
  <c r="G1305" i="2"/>
  <c r="H1305" i="2"/>
  <c r="I1305" i="2"/>
  <c r="J1305" i="2"/>
  <c r="K1305" i="2"/>
  <c r="L1305" i="2"/>
  <c r="M1305" i="2"/>
  <c r="N1305" i="2"/>
  <c r="O1305" i="2"/>
  <c r="P1305" i="2"/>
  <c r="Q1305" i="2"/>
  <c r="R1305" i="2"/>
  <c r="S1305" i="2"/>
  <c r="T1305" i="2"/>
  <c r="U1305" i="2"/>
  <c r="W1305" i="2"/>
  <c r="X1305" i="2"/>
  <c r="A1306" i="2"/>
  <c r="B1306" i="2"/>
  <c r="C1306" i="2"/>
  <c r="D1306" i="2"/>
  <c r="E1306" i="2"/>
  <c r="F1306" i="2"/>
  <c r="G1306" i="2"/>
  <c r="H1306" i="2"/>
  <c r="I1306" i="2"/>
  <c r="J1306" i="2"/>
  <c r="K1306" i="2"/>
  <c r="L1306" i="2"/>
  <c r="M1306" i="2"/>
  <c r="N1306" i="2"/>
  <c r="O1306" i="2"/>
  <c r="P1306" i="2"/>
  <c r="Q1306" i="2"/>
  <c r="R1306" i="2"/>
  <c r="S1306" i="2"/>
  <c r="T1306" i="2"/>
  <c r="U1306" i="2"/>
  <c r="W1306" i="2"/>
  <c r="X1306" i="2"/>
  <c r="A1307" i="2"/>
  <c r="B1307" i="2"/>
  <c r="C1307" i="2"/>
  <c r="D1307" i="2"/>
  <c r="E1307" i="2"/>
  <c r="F1307" i="2"/>
  <c r="G1307" i="2"/>
  <c r="H1307" i="2"/>
  <c r="I1307" i="2"/>
  <c r="J1307" i="2"/>
  <c r="K1307" i="2"/>
  <c r="L1307" i="2"/>
  <c r="M1307" i="2"/>
  <c r="N1307" i="2"/>
  <c r="O1307" i="2"/>
  <c r="P1307" i="2"/>
  <c r="Q1307" i="2"/>
  <c r="R1307" i="2"/>
  <c r="S1307" i="2"/>
  <c r="T1307" i="2"/>
  <c r="U1307" i="2"/>
  <c r="W1307" i="2"/>
  <c r="X1307" i="2"/>
  <c r="A1308" i="2"/>
  <c r="B1308" i="2"/>
  <c r="C1308" i="2"/>
  <c r="D1308" i="2"/>
  <c r="E1308" i="2"/>
  <c r="F1308" i="2"/>
  <c r="G1308" i="2"/>
  <c r="H1308" i="2"/>
  <c r="I1308" i="2"/>
  <c r="J1308" i="2"/>
  <c r="K1308" i="2"/>
  <c r="L1308" i="2"/>
  <c r="M1308" i="2"/>
  <c r="N1308" i="2"/>
  <c r="O1308" i="2"/>
  <c r="P1308" i="2"/>
  <c r="Q1308" i="2"/>
  <c r="R1308" i="2"/>
  <c r="S1308" i="2"/>
  <c r="T1308" i="2"/>
  <c r="U1308" i="2"/>
  <c r="W1308" i="2"/>
  <c r="X1308" i="2"/>
  <c r="A1309" i="2"/>
  <c r="B1309" i="2"/>
  <c r="C1309" i="2"/>
  <c r="D1309" i="2"/>
  <c r="E1309" i="2"/>
  <c r="F1309" i="2"/>
  <c r="G1309" i="2"/>
  <c r="H1309" i="2"/>
  <c r="I1309" i="2"/>
  <c r="J1309" i="2"/>
  <c r="K1309" i="2"/>
  <c r="L1309" i="2"/>
  <c r="M1309" i="2"/>
  <c r="N1309" i="2"/>
  <c r="O1309" i="2"/>
  <c r="P1309" i="2"/>
  <c r="Q1309" i="2"/>
  <c r="R1309" i="2"/>
  <c r="S1309" i="2"/>
  <c r="T1309" i="2"/>
  <c r="U1309" i="2"/>
  <c r="W1309" i="2"/>
  <c r="X1309" i="2"/>
  <c r="A1310" i="2"/>
  <c r="B1310" i="2"/>
  <c r="C1310" i="2"/>
  <c r="D1310" i="2"/>
  <c r="E1310" i="2"/>
  <c r="F1310" i="2"/>
  <c r="G1310" i="2"/>
  <c r="H1310" i="2"/>
  <c r="I1310" i="2"/>
  <c r="J1310" i="2"/>
  <c r="K1310" i="2"/>
  <c r="L1310" i="2"/>
  <c r="M1310" i="2"/>
  <c r="N1310" i="2"/>
  <c r="O1310" i="2"/>
  <c r="P1310" i="2"/>
  <c r="Q1310" i="2"/>
  <c r="R1310" i="2"/>
  <c r="S1310" i="2"/>
  <c r="T1310" i="2"/>
  <c r="U1310" i="2"/>
  <c r="W1310" i="2"/>
  <c r="X1310" i="2"/>
  <c r="A1311" i="2"/>
  <c r="B1311" i="2"/>
  <c r="C1311" i="2"/>
  <c r="D1311" i="2"/>
  <c r="E1311" i="2"/>
  <c r="F1311" i="2"/>
  <c r="G1311" i="2"/>
  <c r="H1311" i="2"/>
  <c r="I1311" i="2"/>
  <c r="J1311" i="2"/>
  <c r="K1311" i="2"/>
  <c r="L1311" i="2"/>
  <c r="M1311" i="2"/>
  <c r="N1311" i="2"/>
  <c r="O1311" i="2"/>
  <c r="P1311" i="2"/>
  <c r="Q1311" i="2"/>
  <c r="R1311" i="2"/>
  <c r="S1311" i="2"/>
  <c r="T1311" i="2"/>
  <c r="U1311" i="2"/>
  <c r="W1311" i="2"/>
  <c r="X1311" i="2"/>
  <c r="A1312" i="2"/>
  <c r="B1312" i="2"/>
  <c r="C1312" i="2"/>
  <c r="D1312" i="2"/>
  <c r="E1312" i="2"/>
  <c r="F1312" i="2"/>
  <c r="G1312" i="2"/>
  <c r="H1312" i="2"/>
  <c r="I1312" i="2"/>
  <c r="J1312" i="2"/>
  <c r="K1312" i="2"/>
  <c r="L1312" i="2"/>
  <c r="M1312" i="2"/>
  <c r="N1312" i="2"/>
  <c r="O1312" i="2"/>
  <c r="P1312" i="2"/>
  <c r="Q1312" i="2"/>
  <c r="R1312" i="2"/>
  <c r="S1312" i="2"/>
  <c r="T1312" i="2"/>
  <c r="U1312" i="2"/>
  <c r="W1312" i="2"/>
  <c r="X1312" i="2"/>
  <c r="A1313" i="2"/>
  <c r="B1313" i="2"/>
  <c r="C1313" i="2"/>
  <c r="D1313" i="2"/>
  <c r="E1313" i="2"/>
  <c r="F1313" i="2"/>
  <c r="G1313" i="2"/>
  <c r="H1313" i="2"/>
  <c r="I1313" i="2"/>
  <c r="J1313" i="2"/>
  <c r="K1313" i="2"/>
  <c r="L1313" i="2"/>
  <c r="M1313" i="2"/>
  <c r="N1313" i="2"/>
  <c r="O1313" i="2"/>
  <c r="P1313" i="2"/>
  <c r="Q1313" i="2"/>
  <c r="R1313" i="2"/>
  <c r="S1313" i="2"/>
  <c r="T1313" i="2"/>
  <c r="U1313" i="2"/>
  <c r="W1313" i="2"/>
  <c r="X1313" i="2"/>
  <c r="A1314" i="2"/>
  <c r="B1314" i="2"/>
  <c r="C1314" i="2"/>
  <c r="D1314" i="2"/>
  <c r="E1314" i="2"/>
  <c r="F1314" i="2"/>
  <c r="G1314" i="2"/>
  <c r="H1314" i="2"/>
  <c r="I1314" i="2"/>
  <c r="J1314" i="2"/>
  <c r="K1314" i="2"/>
  <c r="L1314" i="2"/>
  <c r="M1314" i="2"/>
  <c r="N1314" i="2"/>
  <c r="O1314" i="2"/>
  <c r="P1314" i="2"/>
  <c r="Q1314" i="2"/>
  <c r="R1314" i="2"/>
  <c r="S1314" i="2"/>
  <c r="T1314" i="2"/>
  <c r="U1314" i="2"/>
  <c r="W1314" i="2"/>
  <c r="X1314" i="2"/>
  <c r="A1315" i="2"/>
  <c r="B1315" i="2"/>
  <c r="C1315" i="2"/>
  <c r="D1315" i="2"/>
  <c r="E1315" i="2"/>
  <c r="F1315" i="2"/>
  <c r="G1315" i="2"/>
  <c r="H1315" i="2"/>
  <c r="I1315" i="2"/>
  <c r="J1315" i="2"/>
  <c r="K1315" i="2"/>
  <c r="L1315" i="2"/>
  <c r="M1315" i="2"/>
  <c r="N1315" i="2"/>
  <c r="O1315" i="2"/>
  <c r="P1315" i="2"/>
  <c r="Q1315" i="2"/>
  <c r="R1315" i="2"/>
  <c r="S1315" i="2"/>
  <c r="T1315" i="2"/>
  <c r="U1315" i="2"/>
  <c r="W1315" i="2"/>
  <c r="X1315" i="2"/>
  <c r="A1316" i="2"/>
  <c r="B1316" i="2"/>
  <c r="C1316" i="2"/>
  <c r="D1316" i="2"/>
  <c r="E1316" i="2"/>
  <c r="F1316" i="2"/>
  <c r="G1316" i="2"/>
  <c r="H1316" i="2"/>
  <c r="I1316" i="2"/>
  <c r="J1316" i="2"/>
  <c r="K1316" i="2"/>
  <c r="L1316" i="2"/>
  <c r="M1316" i="2"/>
  <c r="N1316" i="2"/>
  <c r="O1316" i="2"/>
  <c r="P1316" i="2"/>
  <c r="Q1316" i="2"/>
  <c r="R1316" i="2"/>
  <c r="S1316" i="2"/>
  <c r="T1316" i="2"/>
  <c r="U1316" i="2"/>
  <c r="W1316" i="2"/>
  <c r="X1316" i="2"/>
  <c r="A1317" i="2"/>
  <c r="B1317" i="2"/>
  <c r="C1317" i="2"/>
  <c r="D1317" i="2"/>
  <c r="E1317" i="2"/>
  <c r="F1317" i="2"/>
  <c r="G1317" i="2"/>
  <c r="H1317" i="2"/>
  <c r="I1317" i="2"/>
  <c r="J1317" i="2"/>
  <c r="K1317" i="2"/>
  <c r="L1317" i="2"/>
  <c r="M1317" i="2"/>
  <c r="N1317" i="2"/>
  <c r="O1317" i="2"/>
  <c r="P1317" i="2"/>
  <c r="Q1317" i="2"/>
  <c r="R1317" i="2"/>
  <c r="S1317" i="2"/>
  <c r="T1317" i="2"/>
  <c r="U1317" i="2"/>
  <c r="W1317" i="2"/>
  <c r="X1317" i="2"/>
  <c r="A1318" i="2"/>
  <c r="B1318" i="2"/>
  <c r="C1318" i="2"/>
  <c r="D1318" i="2"/>
  <c r="E1318" i="2"/>
  <c r="F1318" i="2"/>
  <c r="G1318" i="2"/>
  <c r="H1318" i="2"/>
  <c r="I1318" i="2"/>
  <c r="J1318" i="2"/>
  <c r="K1318" i="2"/>
  <c r="L1318" i="2"/>
  <c r="M1318" i="2"/>
  <c r="N1318" i="2"/>
  <c r="O1318" i="2"/>
  <c r="P1318" i="2"/>
  <c r="Q1318" i="2"/>
  <c r="R1318" i="2"/>
  <c r="S1318" i="2"/>
  <c r="T1318" i="2"/>
  <c r="U1318" i="2"/>
  <c r="W1318" i="2"/>
  <c r="X1318" i="2"/>
  <c r="A1319" i="2"/>
  <c r="B1319" i="2"/>
  <c r="C1319" i="2"/>
  <c r="D1319" i="2"/>
  <c r="E1319" i="2"/>
  <c r="F1319" i="2"/>
  <c r="G1319" i="2"/>
  <c r="H1319" i="2"/>
  <c r="I1319" i="2"/>
  <c r="J1319" i="2"/>
  <c r="K1319" i="2"/>
  <c r="L1319" i="2"/>
  <c r="M1319" i="2"/>
  <c r="N1319" i="2"/>
  <c r="O1319" i="2"/>
  <c r="P1319" i="2"/>
  <c r="Q1319" i="2"/>
  <c r="R1319" i="2"/>
  <c r="S1319" i="2"/>
  <c r="T1319" i="2"/>
  <c r="U1319" i="2"/>
  <c r="W1319" i="2"/>
  <c r="X1319" i="2"/>
  <c r="A1320" i="2"/>
  <c r="B1320" i="2"/>
  <c r="C1320" i="2"/>
  <c r="D1320" i="2"/>
  <c r="E1320" i="2"/>
  <c r="F1320" i="2"/>
  <c r="G1320" i="2"/>
  <c r="H1320" i="2"/>
  <c r="I1320" i="2"/>
  <c r="J1320" i="2"/>
  <c r="K1320" i="2"/>
  <c r="L1320" i="2"/>
  <c r="M1320" i="2"/>
  <c r="N1320" i="2"/>
  <c r="O1320" i="2"/>
  <c r="P1320" i="2"/>
  <c r="Q1320" i="2"/>
  <c r="R1320" i="2"/>
  <c r="S1320" i="2"/>
  <c r="T1320" i="2"/>
  <c r="U1320" i="2"/>
  <c r="W1320" i="2"/>
  <c r="X1320" i="2"/>
  <c r="A1321" i="2"/>
  <c r="B1321" i="2"/>
  <c r="C1321" i="2"/>
  <c r="D1321" i="2"/>
  <c r="E1321" i="2"/>
  <c r="F1321" i="2"/>
  <c r="G1321" i="2"/>
  <c r="H1321" i="2"/>
  <c r="I1321" i="2"/>
  <c r="J1321" i="2"/>
  <c r="K1321" i="2"/>
  <c r="L1321" i="2"/>
  <c r="M1321" i="2"/>
  <c r="N1321" i="2"/>
  <c r="O1321" i="2"/>
  <c r="P1321" i="2"/>
  <c r="Q1321" i="2"/>
  <c r="R1321" i="2"/>
  <c r="S1321" i="2"/>
  <c r="T1321" i="2"/>
  <c r="U1321" i="2"/>
  <c r="W1321" i="2"/>
  <c r="X1321" i="2"/>
  <c r="A1322" i="2"/>
  <c r="B1322" i="2"/>
  <c r="C1322" i="2"/>
  <c r="D1322" i="2"/>
  <c r="E1322" i="2"/>
  <c r="F1322" i="2"/>
  <c r="G1322" i="2"/>
  <c r="H1322" i="2"/>
  <c r="I1322" i="2"/>
  <c r="J1322" i="2"/>
  <c r="K1322" i="2"/>
  <c r="L1322" i="2"/>
  <c r="M1322" i="2"/>
  <c r="N1322" i="2"/>
  <c r="O1322" i="2"/>
  <c r="P1322" i="2"/>
  <c r="Q1322" i="2"/>
  <c r="R1322" i="2"/>
  <c r="S1322" i="2"/>
  <c r="T1322" i="2"/>
  <c r="U1322" i="2"/>
  <c r="W1322" i="2"/>
  <c r="X1322" i="2"/>
  <c r="A1323" i="2"/>
  <c r="B1323" i="2"/>
  <c r="C1323" i="2"/>
  <c r="D1323" i="2"/>
  <c r="E1323" i="2"/>
  <c r="F1323" i="2"/>
  <c r="G1323" i="2"/>
  <c r="H1323" i="2"/>
  <c r="I1323" i="2"/>
  <c r="J1323" i="2"/>
  <c r="K1323" i="2"/>
  <c r="L1323" i="2"/>
  <c r="M1323" i="2"/>
  <c r="N1323" i="2"/>
  <c r="O1323" i="2"/>
  <c r="P1323" i="2"/>
  <c r="Q1323" i="2"/>
  <c r="R1323" i="2"/>
  <c r="S1323" i="2"/>
  <c r="T1323" i="2"/>
  <c r="U1323" i="2"/>
  <c r="W1323" i="2"/>
  <c r="X1323" i="2"/>
  <c r="A1324" i="2"/>
  <c r="B1324" i="2"/>
  <c r="C1324" i="2"/>
  <c r="D1324" i="2"/>
  <c r="E1324" i="2"/>
  <c r="F1324" i="2"/>
  <c r="G1324" i="2"/>
  <c r="H1324" i="2"/>
  <c r="I1324" i="2"/>
  <c r="J1324" i="2"/>
  <c r="K1324" i="2"/>
  <c r="L1324" i="2"/>
  <c r="M1324" i="2"/>
  <c r="N1324" i="2"/>
  <c r="O1324" i="2"/>
  <c r="P1324" i="2"/>
  <c r="Q1324" i="2"/>
  <c r="R1324" i="2"/>
  <c r="S1324" i="2"/>
  <c r="T1324" i="2"/>
  <c r="U1324" i="2"/>
  <c r="W1324" i="2"/>
  <c r="X1324" i="2"/>
  <c r="A1325" i="2"/>
  <c r="B1325" i="2"/>
  <c r="C1325" i="2"/>
  <c r="D1325" i="2"/>
  <c r="E1325" i="2"/>
  <c r="F1325" i="2"/>
  <c r="G1325" i="2"/>
  <c r="H1325" i="2"/>
  <c r="I1325" i="2"/>
  <c r="J1325" i="2"/>
  <c r="K1325" i="2"/>
  <c r="L1325" i="2"/>
  <c r="M1325" i="2"/>
  <c r="N1325" i="2"/>
  <c r="O1325" i="2"/>
  <c r="P1325" i="2"/>
  <c r="Q1325" i="2"/>
  <c r="R1325" i="2"/>
  <c r="S1325" i="2"/>
  <c r="T1325" i="2"/>
  <c r="U1325" i="2"/>
  <c r="W1325" i="2"/>
  <c r="X1325" i="2"/>
  <c r="A1326" i="2"/>
  <c r="B1326" i="2"/>
  <c r="C1326" i="2"/>
  <c r="D1326" i="2"/>
  <c r="E1326" i="2"/>
  <c r="F1326" i="2"/>
  <c r="G1326" i="2"/>
  <c r="H1326" i="2"/>
  <c r="I1326" i="2"/>
  <c r="J1326" i="2"/>
  <c r="K1326" i="2"/>
  <c r="L1326" i="2"/>
  <c r="M1326" i="2"/>
  <c r="N1326" i="2"/>
  <c r="O1326" i="2"/>
  <c r="P1326" i="2"/>
  <c r="Q1326" i="2"/>
  <c r="R1326" i="2"/>
  <c r="S1326" i="2"/>
  <c r="T1326" i="2"/>
  <c r="U1326" i="2"/>
  <c r="W1326" i="2"/>
  <c r="X1326" i="2"/>
  <c r="A1327" i="2"/>
  <c r="B1327" i="2"/>
  <c r="C1327" i="2"/>
  <c r="D1327" i="2"/>
  <c r="E1327" i="2"/>
  <c r="F1327" i="2"/>
  <c r="G1327" i="2"/>
  <c r="H1327" i="2"/>
  <c r="I1327" i="2"/>
  <c r="J1327" i="2"/>
  <c r="K1327" i="2"/>
  <c r="L1327" i="2"/>
  <c r="M1327" i="2"/>
  <c r="N1327" i="2"/>
  <c r="O1327" i="2"/>
  <c r="P1327" i="2"/>
  <c r="Q1327" i="2"/>
  <c r="R1327" i="2"/>
  <c r="S1327" i="2"/>
  <c r="T1327" i="2"/>
  <c r="U1327" i="2"/>
  <c r="W1327" i="2"/>
  <c r="X1327" i="2"/>
  <c r="A1328" i="2"/>
  <c r="B1328" i="2"/>
  <c r="C1328" i="2"/>
  <c r="D1328" i="2"/>
  <c r="E1328" i="2"/>
  <c r="F1328" i="2"/>
  <c r="G1328" i="2"/>
  <c r="H1328" i="2"/>
  <c r="I1328" i="2"/>
  <c r="J1328" i="2"/>
  <c r="K1328" i="2"/>
  <c r="L1328" i="2"/>
  <c r="M1328" i="2"/>
  <c r="N1328" i="2"/>
  <c r="O1328" i="2"/>
  <c r="P1328" i="2"/>
  <c r="Q1328" i="2"/>
  <c r="R1328" i="2"/>
  <c r="S1328" i="2"/>
  <c r="T1328" i="2"/>
  <c r="U1328" i="2"/>
  <c r="W1328" i="2"/>
  <c r="X1328" i="2"/>
  <c r="A1329" i="2"/>
  <c r="B1329" i="2"/>
  <c r="C1329" i="2"/>
  <c r="D1329" i="2"/>
  <c r="E1329" i="2"/>
  <c r="F1329" i="2"/>
  <c r="G1329" i="2"/>
  <c r="H1329" i="2"/>
  <c r="I1329" i="2"/>
  <c r="J1329" i="2"/>
  <c r="K1329" i="2"/>
  <c r="L1329" i="2"/>
  <c r="M1329" i="2"/>
  <c r="N1329" i="2"/>
  <c r="O1329" i="2"/>
  <c r="P1329" i="2"/>
  <c r="Q1329" i="2"/>
  <c r="R1329" i="2"/>
  <c r="S1329" i="2"/>
  <c r="T1329" i="2"/>
  <c r="U1329" i="2"/>
  <c r="W1329" i="2"/>
  <c r="X1329" i="2"/>
  <c r="A1330" i="2"/>
  <c r="B1330" i="2"/>
  <c r="C1330" i="2"/>
  <c r="D1330" i="2"/>
  <c r="E1330" i="2"/>
  <c r="F1330" i="2"/>
  <c r="G1330" i="2"/>
  <c r="H1330" i="2"/>
  <c r="I1330" i="2"/>
  <c r="J1330" i="2"/>
  <c r="K1330" i="2"/>
  <c r="L1330" i="2"/>
  <c r="M1330" i="2"/>
  <c r="N1330" i="2"/>
  <c r="O1330" i="2"/>
  <c r="P1330" i="2"/>
  <c r="Q1330" i="2"/>
  <c r="R1330" i="2"/>
  <c r="S1330" i="2"/>
  <c r="T1330" i="2"/>
  <c r="U1330" i="2"/>
  <c r="W1330" i="2"/>
  <c r="X1330" i="2"/>
  <c r="A1331" i="2"/>
  <c r="B1331" i="2"/>
  <c r="C1331" i="2"/>
  <c r="D1331" i="2"/>
  <c r="E1331" i="2"/>
  <c r="F1331" i="2"/>
  <c r="G1331" i="2"/>
  <c r="H1331" i="2"/>
  <c r="I1331" i="2"/>
  <c r="J1331" i="2"/>
  <c r="K1331" i="2"/>
  <c r="L1331" i="2"/>
  <c r="M1331" i="2"/>
  <c r="N1331" i="2"/>
  <c r="O1331" i="2"/>
  <c r="P1331" i="2"/>
  <c r="Q1331" i="2"/>
  <c r="R1331" i="2"/>
  <c r="S1331" i="2"/>
  <c r="T1331" i="2"/>
  <c r="U1331" i="2"/>
  <c r="W1331" i="2"/>
  <c r="X1331" i="2"/>
  <c r="A1332" i="2"/>
  <c r="B1332" i="2"/>
  <c r="C1332" i="2"/>
  <c r="D1332" i="2"/>
  <c r="E1332" i="2"/>
  <c r="F1332" i="2"/>
  <c r="G1332" i="2"/>
  <c r="H1332" i="2"/>
  <c r="I1332" i="2"/>
  <c r="J1332" i="2"/>
  <c r="K1332" i="2"/>
  <c r="L1332" i="2"/>
  <c r="M1332" i="2"/>
  <c r="N1332" i="2"/>
  <c r="O1332" i="2"/>
  <c r="P1332" i="2"/>
  <c r="Q1332" i="2"/>
  <c r="R1332" i="2"/>
  <c r="S1332" i="2"/>
  <c r="T1332" i="2"/>
  <c r="U1332" i="2"/>
  <c r="W1332" i="2"/>
  <c r="X1332" i="2"/>
  <c r="A1333" i="2"/>
  <c r="B1333" i="2"/>
  <c r="C1333" i="2"/>
  <c r="D1333" i="2"/>
  <c r="E1333" i="2"/>
  <c r="F1333" i="2"/>
  <c r="G1333" i="2"/>
  <c r="H1333" i="2"/>
  <c r="I1333" i="2"/>
  <c r="J1333" i="2"/>
  <c r="K1333" i="2"/>
  <c r="L1333" i="2"/>
  <c r="M1333" i="2"/>
  <c r="N1333" i="2"/>
  <c r="O1333" i="2"/>
  <c r="P1333" i="2"/>
  <c r="Q1333" i="2"/>
  <c r="R1333" i="2"/>
  <c r="S1333" i="2"/>
  <c r="T1333" i="2"/>
  <c r="U1333" i="2"/>
  <c r="W1333" i="2"/>
  <c r="X1333" i="2"/>
  <c r="A1334" i="2"/>
  <c r="B1334" i="2"/>
  <c r="C1334" i="2"/>
  <c r="D1334" i="2"/>
  <c r="E1334" i="2"/>
  <c r="F1334" i="2"/>
  <c r="G1334" i="2"/>
  <c r="H1334" i="2"/>
  <c r="I1334" i="2"/>
  <c r="J1334" i="2"/>
  <c r="K1334" i="2"/>
  <c r="L1334" i="2"/>
  <c r="M1334" i="2"/>
  <c r="N1334" i="2"/>
  <c r="O1334" i="2"/>
  <c r="P1334" i="2"/>
  <c r="Q1334" i="2"/>
  <c r="R1334" i="2"/>
  <c r="S1334" i="2"/>
  <c r="T1334" i="2"/>
  <c r="U1334" i="2"/>
  <c r="W1334" i="2"/>
  <c r="X1334" i="2"/>
  <c r="A1335" i="2"/>
  <c r="B1335" i="2"/>
  <c r="C1335" i="2"/>
  <c r="D1335" i="2"/>
  <c r="E1335" i="2"/>
  <c r="F1335" i="2"/>
  <c r="G1335" i="2"/>
  <c r="H1335" i="2"/>
  <c r="I1335" i="2"/>
  <c r="J1335" i="2"/>
  <c r="K1335" i="2"/>
  <c r="L1335" i="2"/>
  <c r="M1335" i="2"/>
  <c r="N1335" i="2"/>
  <c r="O1335" i="2"/>
  <c r="P1335" i="2"/>
  <c r="Q1335" i="2"/>
  <c r="R1335" i="2"/>
  <c r="S1335" i="2"/>
  <c r="T1335" i="2"/>
  <c r="U1335" i="2"/>
  <c r="W1335" i="2"/>
  <c r="X1335" i="2"/>
  <c r="A1336" i="2"/>
  <c r="B1336" i="2"/>
  <c r="C1336" i="2"/>
  <c r="D1336" i="2"/>
  <c r="E1336" i="2"/>
  <c r="F1336" i="2"/>
  <c r="G1336" i="2"/>
  <c r="H1336" i="2"/>
  <c r="I1336" i="2"/>
  <c r="J1336" i="2"/>
  <c r="K1336" i="2"/>
  <c r="L1336" i="2"/>
  <c r="M1336" i="2"/>
  <c r="N1336" i="2"/>
  <c r="O1336" i="2"/>
  <c r="P1336" i="2"/>
  <c r="Q1336" i="2"/>
  <c r="R1336" i="2"/>
  <c r="S1336" i="2"/>
  <c r="T1336" i="2"/>
  <c r="U1336" i="2"/>
  <c r="W1336" i="2"/>
  <c r="X1336" i="2"/>
  <c r="A1337" i="2"/>
  <c r="B1337" i="2"/>
  <c r="C1337" i="2"/>
  <c r="D1337" i="2"/>
  <c r="E1337" i="2"/>
  <c r="F1337" i="2"/>
  <c r="G1337" i="2"/>
  <c r="H1337" i="2"/>
  <c r="I1337" i="2"/>
  <c r="J1337" i="2"/>
  <c r="K1337" i="2"/>
  <c r="L1337" i="2"/>
  <c r="M1337" i="2"/>
  <c r="N1337" i="2"/>
  <c r="O1337" i="2"/>
  <c r="P1337" i="2"/>
  <c r="Q1337" i="2"/>
  <c r="R1337" i="2"/>
  <c r="S1337" i="2"/>
  <c r="T1337" i="2"/>
  <c r="U1337" i="2"/>
  <c r="W1337" i="2"/>
  <c r="X1337" i="2"/>
  <c r="A1338" i="2"/>
  <c r="B1338" i="2"/>
  <c r="C1338" i="2"/>
  <c r="D1338" i="2"/>
  <c r="E1338" i="2"/>
  <c r="F1338" i="2"/>
  <c r="G1338" i="2"/>
  <c r="H1338" i="2"/>
  <c r="I1338" i="2"/>
  <c r="J1338" i="2"/>
  <c r="K1338" i="2"/>
  <c r="L1338" i="2"/>
  <c r="M1338" i="2"/>
  <c r="N1338" i="2"/>
  <c r="O1338" i="2"/>
  <c r="P1338" i="2"/>
  <c r="Q1338" i="2"/>
  <c r="R1338" i="2"/>
  <c r="S1338" i="2"/>
  <c r="T1338" i="2"/>
  <c r="U1338" i="2"/>
  <c r="W1338" i="2"/>
  <c r="X1338" i="2"/>
  <c r="A1339" i="2"/>
  <c r="B1339" i="2"/>
  <c r="C1339" i="2"/>
  <c r="D1339" i="2"/>
  <c r="E1339" i="2"/>
  <c r="F1339" i="2"/>
  <c r="G1339" i="2"/>
  <c r="H1339" i="2"/>
  <c r="I1339" i="2"/>
  <c r="J1339" i="2"/>
  <c r="K1339" i="2"/>
  <c r="L1339" i="2"/>
  <c r="M1339" i="2"/>
  <c r="N1339" i="2"/>
  <c r="O1339" i="2"/>
  <c r="P1339" i="2"/>
  <c r="Q1339" i="2"/>
  <c r="R1339" i="2"/>
  <c r="S1339" i="2"/>
  <c r="T1339" i="2"/>
  <c r="U1339" i="2"/>
  <c r="W1339" i="2"/>
  <c r="X1339" i="2"/>
  <c r="A1340" i="2"/>
  <c r="B1340" i="2"/>
  <c r="C1340" i="2"/>
  <c r="D1340" i="2"/>
  <c r="E1340" i="2"/>
  <c r="F1340" i="2"/>
  <c r="G1340" i="2"/>
  <c r="H1340" i="2"/>
  <c r="I1340" i="2"/>
  <c r="J1340" i="2"/>
  <c r="K1340" i="2"/>
  <c r="L1340" i="2"/>
  <c r="M1340" i="2"/>
  <c r="N1340" i="2"/>
  <c r="O1340" i="2"/>
  <c r="P1340" i="2"/>
  <c r="Q1340" i="2"/>
  <c r="R1340" i="2"/>
  <c r="S1340" i="2"/>
  <c r="T1340" i="2"/>
  <c r="U1340" i="2"/>
  <c r="W1340" i="2"/>
  <c r="X1340" i="2"/>
  <c r="A1341" i="2"/>
  <c r="B1341" i="2"/>
  <c r="C1341" i="2"/>
  <c r="D1341" i="2"/>
  <c r="E1341" i="2"/>
  <c r="F1341" i="2"/>
  <c r="G1341" i="2"/>
  <c r="H1341" i="2"/>
  <c r="I1341" i="2"/>
  <c r="J1341" i="2"/>
  <c r="K1341" i="2"/>
  <c r="L1341" i="2"/>
  <c r="M1341" i="2"/>
  <c r="N1341" i="2"/>
  <c r="O1341" i="2"/>
  <c r="P1341" i="2"/>
  <c r="Q1341" i="2"/>
  <c r="R1341" i="2"/>
  <c r="S1341" i="2"/>
  <c r="T1341" i="2"/>
  <c r="U1341" i="2"/>
  <c r="W1341" i="2"/>
  <c r="X1341" i="2"/>
  <c r="A1342" i="2"/>
  <c r="B1342" i="2"/>
  <c r="C1342" i="2"/>
  <c r="D1342" i="2"/>
  <c r="E1342" i="2"/>
  <c r="F1342" i="2"/>
  <c r="G1342" i="2"/>
  <c r="H1342" i="2"/>
  <c r="I1342" i="2"/>
  <c r="J1342" i="2"/>
  <c r="K1342" i="2"/>
  <c r="L1342" i="2"/>
  <c r="M1342" i="2"/>
  <c r="N1342" i="2"/>
  <c r="O1342" i="2"/>
  <c r="P1342" i="2"/>
  <c r="Q1342" i="2"/>
  <c r="R1342" i="2"/>
  <c r="S1342" i="2"/>
  <c r="T1342" i="2"/>
  <c r="U1342" i="2"/>
  <c r="W1342" i="2"/>
  <c r="X1342" i="2"/>
  <c r="A1343" i="2"/>
  <c r="B1343" i="2"/>
  <c r="C1343" i="2"/>
  <c r="D1343" i="2"/>
  <c r="E1343" i="2"/>
  <c r="F1343" i="2"/>
  <c r="G1343" i="2"/>
  <c r="H1343" i="2"/>
  <c r="I1343" i="2"/>
  <c r="J1343" i="2"/>
  <c r="K1343" i="2"/>
  <c r="L1343" i="2"/>
  <c r="M1343" i="2"/>
  <c r="N1343" i="2"/>
  <c r="O1343" i="2"/>
  <c r="P1343" i="2"/>
  <c r="Q1343" i="2"/>
  <c r="R1343" i="2"/>
  <c r="S1343" i="2"/>
  <c r="T1343" i="2"/>
  <c r="U1343" i="2"/>
  <c r="W1343" i="2"/>
  <c r="X1343" i="2"/>
  <c r="A1344" i="2"/>
  <c r="B1344" i="2"/>
  <c r="C1344" i="2"/>
  <c r="D1344" i="2"/>
  <c r="E1344" i="2"/>
  <c r="F1344" i="2"/>
  <c r="G1344" i="2"/>
  <c r="H1344" i="2"/>
  <c r="I1344" i="2"/>
  <c r="J1344" i="2"/>
  <c r="K1344" i="2"/>
  <c r="L1344" i="2"/>
  <c r="M1344" i="2"/>
  <c r="N1344" i="2"/>
  <c r="O1344" i="2"/>
  <c r="P1344" i="2"/>
  <c r="Q1344" i="2"/>
  <c r="R1344" i="2"/>
  <c r="S1344" i="2"/>
  <c r="T1344" i="2"/>
  <c r="U1344" i="2"/>
  <c r="W1344" i="2"/>
  <c r="X1344" i="2"/>
  <c r="A1345" i="2"/>
  <c r="B1345" i="2"/>
  <c r="C1345" i="2"/>
  <c r="D1345" i="2"/>
  <c r="E1345" i="2"/>
  <c r="F1345" i="2"/>
  <c r="G1345" i="2"/>
  <c r="H1345" i="2"/>
  <c r="I1345" i="2"/>
  <c r="J1345" i="2"/>
  <c r="K1345" i="2"/>
  <c r="L1345" i="2"/>
  <c r="M1345" i="2"/>
  <c r="N1345" i="2"/>
  <c r="O1345" i="2"/>
  <c r="P1345" i="2"/>
  <c r="Q1345" i="2"/>
  <c r="R1345" i="2"/>
  <c r="S1345" i="2"/>
  <c r="T1345" i="2"/>
  <c r="U1345" i="2"/>
  <c r="W1345" i="2"/>
  <c r="X1345" i="2"/>
  <c r="A1346" i="2"/>
  <c r="B1346" i="2"/>
  <c r="C1346" i="2"/>
  <c r="D1346" i="2"/>
  <c r="E1346" i="2"/>
  <c r="F1346" i="2"/>
  <c r="G1346" i="2"/>
  <c r="H1346" i="2"/>
  <c r="I1346" i="2"/>
  <c r="J1346" i="2"/>
  <c r="K1346" i="2"/>
  <c r="L1346" i="2"/>
  <c r="M1346" i="2"/>
  <c r="N1346" i="2"/>
  <c r="O1346" i="2"/>
  <c r="P1346" i="2"/>
  <c r="Q1346" i="2"/>
  <c r="R1346" i="2"/>
  <c r="S1346" i="2"/>
  <c r="T1346" i="2"/>
  <c r="U1346" i="2"/>
  <c r="W1346" i="2"/>
  <c r="X1346" i="2"/>
  <c r="A1347" i="2"/>
  <c r="B1347" i="2"/>
  <c r="C1347" i="2"/>
  <c r="D1347" i="2"/>
  <c r="E1347" i="2"/>
  <c r="F1347" i="2"/>
  <c r="G1347" i="2"/>
  <c r="H1347" i="2"/>
  <c r="I1347" i="2"/>
  <c r="J1347" i="2"/>
  <c r="K1347" i="2"/>
  <c r="L1347" i="2"/>
  <c r="M1347" i="2"/>
  <c r="N1347" i="2"/>
  <c r="O1347" i="2"/>
  <c r="P1347" i="2"/>
  <c r="Q1347" i="2"/>
  <c r="R1347" i="2"/>
  <c r="S1347" i="2"/>
  <c r="T1347" i="2"/>
  <c r="U1347" i="2"/>
  <c r="W1347" i="2"/>
  <c r="X1347" i="2"/>
  <c r="A1348" i="2"/>
  <c r="B1348" i="2"/>
  <c r="C1348" i="2"/>
  <c r="D1348" i="2"/>
  <c r="E1348" i="2"/>
  <c r="F1348" i="2"/>
  <c r="G1348" i="2"/>
  <c r="H1348" i="2"/>
  <c r="I1348" i="2"/>
  <c r="J1348" i="2"/>
  <c r="K1348" i="2"/>
  <c r="L1348" i="2"/>
  <c r="M1348" i="2"/>
  <c r="N1348" i="2"/>
  <c r="O1348" i="2"/>
  <c r="P1348" i="2"/>
  <c r="Q1348" i="2"/>
  <c r="R1348" i="2"/>
  <c r="S1348" i="2"/>
  <c r="T1348" i="2"/>
  <c r="U1348" i="2"/>
  <c r="W1348" i="2"/>
  <c r="X1348" i="2"/>
  <c r="A1349" i="2"/>
  <c r="B1349" i="2"/>
  <c r="C1349" i="2"/>
  <c r="D1349" i="2"/>
  <c r="E1349" i="2"/>
  <c r="F1349" i="2"/>
  <c r="G1349" i="2"/>
  <c r="H1349" i="2"/>
  <c r="I1349" i="2"/>
  <c r="J1349" i="2"/>
  <c r="K1349" i="2"/>
  <c r="L1349" i="2"/>
  <c r="M1349" i="2"/>
  <c r="N1349" i="2"/>
  <c r="O1349" i="2"/>
  <c r="P1349" i="2"/>
  <c r="Q1349" i="2"/>
  <c r="R1349" i="2"/>
  <c r="S1349" i="2"/>
  <c r="T1349" i="2"/>
  <c r="U1349" i="2"/>
  <c r="W1349" i="2"/>
  <c r="X1349" i="2"/>
  <c r="A1350" i="2"/>
  <c r="B1350" i="2"/>
  <c r="C1350" i="2"/>
  <c r="D1350" i="2"/>
  <c r="E1350" i="2"/>
  <c r="F1350" i="2"/>
  <c r="G1350" i="2"/>
  <c r="H1350" i="2"/>
  <c r="I1350" i="2"/>
  <c r="J1350" i="2"/>
  <c r="K1350" i="2"/>
  <c r="L1350" i="2"/>
  <c r="M1350" i="2"/>
  <c r="N1350" i="2"/>
  <c r="O1350" i="2"/>
  <c r="P1350" i="2"/>
  <c r="Q1350" i="2"/>
  <c r="R1350" i="2"/>
  <c r="S1350" i="2"/>
  <c r="T1350" i="2"/>
  <c r="U1350" i="2"/>
  <c r="W1350" i="2"/>
  <c r="X1350" i="2"/>
  <c r="A1351" i="2"/>
  <c r="B1351" i="2"/>
  <c r="C1351" i="2"/>
  <c r="D1351" i="2"/>
  <c r="E1351" i="2"/>
  <c r="F1351" i="2"/>
  <c r="G1351" i="2"/>
  <c r="H1351" i="2"/>
  <c r="I1351" i="2"/>
  <c r="J1351" i="2"/>
  <c r="K1351" i="2"/>
  <c r="L1351" i="2"/>
  <c r="M1351" i="2"/>
  <c r="N1351" i="2"/>
  <c r="O1351" i="2"/>
  <c r="P1351" i="2"/>
  <c r="Q1351" i="2"/>
  <c r="R1351" i="2"/>
  <c r="S1351" i="2"/>
  <c r="T1351" i="2"/>
  <c r="U1351" i="2"/>
  <c r="W1351" i="2"/>
  <c r="X1351" i="2"/>
  <c r="A1352" i="2"/>
  <c r="B1352" i="2"/>
  <c r="C1352" i="2"/>
  <c r="D1352" i="2"/>
  <c r="E1352" i="2"/>
  <c r="F1352" i="2"/>
  <c r="G1352" i="2"/>
  <c r="H1352" i="2"/>
  <c r="I1352" i="2"/>
  <c r="J1352" i="2"/>
  <c r="K1352" i="2"/>
  <c r="L1352" i="2"/>
  <c r="M1352" i="2"/>
  <c r="N1352" i="2"/>
  <c r="O1352" i="2"/>
  <c r="P1352" i="2"/>
  <c r="Q1352" i="2"/>
  <c r="R1352" i="2"/>
  <c r="S1352" i="2"/>
  <c r="T1352" i="2"/>
  <c r="U1352" i="2"/>
  <c r="W1352" i="2"/>
  <c r="X1352" i="2"/>
  <c r="A1353" i="2"/>
  <c r="B1353" i="2"/>
  <c r="C1353" i="2"/>
  <c r="D1353" i="2"/>
  <c r="E1353" i="2"/>
  <c r="F1353" i="2"/>
  <c r="G1353" i="2"/>
  <c r="H1353" i="2"/>
  <c r="I1353" i="2"/>
  <c r="J1353" i="2"/>
  <c r="K1353" i="2"/>
  <c r="L1353" i="2"/>
  <c r="M1353" i="2"/>
  <c r="N1353" i="2"/>
  <c r="O1353" i="2"/>
  <c r="P1353" i="2"/>
  <c r="Q1353" i="2"/>
  <c r="R1353" i="2"/>
  <c r="S1353" i="2"/>
  <c r="T1353" i="2"/>
  <c r="U1353" i="2"/>
  <c r="W1353" i="2"/>
  <c r="X1353" i="2"/>
  <c r="A1354" i="2"/>
  <c r="B1354" i="2"/>
  <c r="C1354" i="2"/>
  <c r="D1354" i="2"/>
  <c r="E1354" i="2"/>
  <c r="F1354" i="2"/>
  <c r="G1354" i="2"/>
  <c r="H1354" i="2"/>
  <c r="I1354" i="2"/>
  <c r="J1354" i="2"/>
  <c r="K1354" i="2"/>
  <c r="L1354" i="2"/>
  <c r="M1354" i="2"/>
  <c r="N1354" i="2"/>
  <c r="O1354" i="2"/>
  <c r="P1354" i="2"/>
  <c r="Q1354" i="2"/>
  <c r="R1354" i="2"/>
  <c r="S1354" i="2"/>
  <c r="T1354" i="2"/>
  <c r="U1354" i="2"/>
  <c r="W1354" i="2"/>
  <c r="X1354" i="2"/>
  <c r="A1355" i="2"/>
  <c r="B1355" i="2"/>
  <c r="C1355" i="2"/>
  <c r="D1355" i="2"/>
  <c r="E1355" i="2"/>
  <c r="F1355" i="2"/>
  <c r="G1355" i="2"/>
  <c r="H1355" i="2"/>
  <c r="I1355" i="2"/>
  <c r="J1355" i="2"/>
  <c r="K1355" i="2"/>
  <c r="L1355" i="2"/>
  <c r="M1355" i="2"/>
  <c r="N1355" i="2"/>
  <c r="O1355" i="2"/>
  <c r="P1355" i="2"/>
  <c r="Q1355" i="2"/>
  <c r="R1355" i="2"/>
  <c r="S1355" i="2"/>
  <c r="T1355" i="2"/>
  <c r="U1355" i="2"/>
  <c r="W1355" i="2"/>
  <c r="X1355" i="2"/>
  <c r="A1356" i="2"/>
  <c r="B1356" i="2"/>
  <c r="C1356" i="2"/>
  <c r="D1356" i="2"/>
  <c r="E1356" i="2"/>
  <c r="F1356" i="2"/>
  <c r="G1356" i="2"/>
  <c r="H1356" i="2"/>
  <c r="I1356" i="2"/>
  <c r="J1356" i="2"/>
  <c r="K1356" i="2"/>
  <c r="L1356" i="2"/>
  <c r="M1356" i="2"/>
  <c r="N1356" i="2"/>
  <c r="O1356" i="2"/>
  <c r="P1356" i="2"/>
  <c r="Q1356" i="2"/>
  <c r="R1356" i="2"/>
  <c r="S1356" i="2"/>
  <c r="T1356" i="2"/>
  <c r="U1356" i="2"/>
  <c r="W1356" i="2"/>
  <c r="X1356" i="2"/>
  <c r="A1357" i="2"/>
  <c r="B1357" i="2"/>
  <c r="C1357" i="2"/>
  <c r="D1357" i="2"/>
  <c r="E1357" i="2"/>
  <c r="F1357" i="2"/>
  <c r="G1357" i="2"/>
  <c r="H1357" i="2"/>
  <c r="I1357" i="2"/>
  <c r="J1357" i="2"/>
  <c r="K1357" i="2"/>
  <c r="L1357" i="2"/>
  <c r="M1357" i="2"/>
  <c r="N1357" i="2"/>
  <c r="O1357" i="2"/>
  <c r="P1357" i="2"/>
  <c r="Q1357" i="2"/>
  <c r="R1357" i="2"/>
  <c r="S1357" i="2"/>
  <c r="T1357" i="2"/>
  <c r="U1357" i="2"/>
  <c r="W1357" i="2"/>
  <c r="X1357" i="2"/>
  <c r="A1358" i="2"/>
  <c r="B1358" i="2"/>
  <c r="C1358" i="2"/>
  <c r="D1358" i="2"/>
  <c r="E1358" i="2"/>
  <c r="F1358" i="2"/>
  <c r="G1358" i="2"/>
  <c r="H1358" i="2"/>
  <c r="I1358" i="2"/>
  <c r="J1358" i="2"/>
  <c r="K1358" i="2"/>
  <c r="L1358" i="2"/>
  <c r="M1358" i="2"/>
  <c r="N1358" i="2"/>
  <c r="O1358" i="2"/>
  <c r="P1358" i="2"/>
  <c r="Q1358" i="2"/>
  <c r="R1358" i="2"/>
  <c r="S1358" i="2"/>
  <c r="T1358" i="2"/>
  <c r="U1358" i="2"/>
  <c r="W1358" i="2"/>
  <c r="X1358" i="2"/>
  <c r="A1359" i="2"/>
  <c r="B1359" i="2"/>
  <c r="C1359" i="2"/>
  <c r="D1359" i="2"/>
  <c r="E1359" i="2"/>
  <c r="F1359" i="2"/>
  <c r="G1359" i="2"/>
  <c r="H1359" i="2"/>
  <c r="I1359" i="2"/>
  <c r="J1359" i="2"/>
  <c r="K1359" i="2"/>
  <c r="L1359" i="2"/>
  <c r="M1359" i="2"/>
  <c r="N1359" i="2"/>
  <c r="O1359" i="2"/>
  <c r="P1359" i="2"/>
  <c r="Q1359" i="2"/>
  <c r="R1359" i="2"/>
  <c r="S1359" i="2"/>
  <c r="T1359" i="2"/>
  <c r="U1359" i="2"/>
  <c r="W1359" i="2"/>
  <c r="X1359" i="2"/>
  <c r="A1360" i="2"/>
  <c r="B1360" i="2"/>
  <c r="C1360" i="2"/>
  <c r="D1360" i="2"/>
  <c r="E1360" i="2"/>
  <c r="F1360" i="2"/>
  <c r="G1360" i="2"/>
  <c r="H1360" i="2"/>
  <c r="I1360" i="2"/>
  <c r="J1360" i="2"/>
  <c r="K1360" i="2"/>
  <c r="L1360" i="2"/>
  <c r="M1360" i="2"/>
  <c r="N1360" i="2"/>
  <c r="O1360" i="2"/>
  <c r="P1360" i="2"/>
  <c r="Q1360" i="2"/>
  <c r="R1360" i="2"/>
  <c r="S1360" i="2"/>
  <c r="T1360" i="2"/>
  <c r="U1360" i="2"/>
  <c r="W1360" i="2"/>
  <c r="X1360" i="2"/>
  <c r="A1361" i="2"/>
  <c r="B1361" i="2"/>
  <c r="C1361" i="2"/>
  <c r="D1361" i="2"/>
  <c r="E1361" i="2"/>
  <c r="F1361" i="2"/>
  <c r="G1361" i="2"/>
  <c r="H1361" i="2"/>
  <c r="I1361" i="2"/>
  <c r="J1361" i="2"/>
  <c r="K1361" i="2"/>
  <c r="L1361" i="2"/>
  <c r="M1361" i="2"/>
  <c r="N1361" i="2"/>
  <c r="O1361" i="2"/>
  <c r="P1361" i="2"/>
  <c r="Q1361" i="2"/>
  <c r="R1361" i="2"/>
  <c r="S1361" i="2"/>
  <c r="T1361" i="2"/>
  <c r="U1361" i="2"/>
  <c r="W1361" i="2"/>
  <c r="X1361" i="2"/>
  <c r="A1362" i="2"/>
  <c r="B1362" i="2"/>
  <c r="C1362" i="2"/>
  <c r="D1362" i="2"/>
  <c r="E1362" i="2"/>
  <c r="F1362" i="2"/>
  <c r="G1362" i="2"/>
  <c r="H1362" i="2"/>
  <c r="I1362" i="2"/>
  <c r="J1362" i="2"/>
  <c r="K1362" i="2"/>
  <c r="L1362" i="2"/>
  <c r="M1362" i="2"/>
  <c r="N1362" i="2"/>
  <c r="O1362" i="2"/>
  <c r="P1362" i="2"/>
  <c r="Q1362" i="2"/>
  <c r="R1362" i="2"/>
  <c r="S1362" i="2"/>
  <c r="T1362" i="2"/>
  <c r="U1362" i="2"/>
  <c r="W1362" i="2"/>
  <c r="X1362" i="2"/>
  <c r="A1363" i="2"/>
  <c r="B1363" i="2"/>
  <c r="C1363" i="2"/>
  <c r="D1363" i="2"/>
  <c r="E1363" i="2"/>
  <c r="F1363" i="2"/>
  <c r="G1363" i="2"/>
  <c r="H1363" i="2"/>
  <c r="I1363" i="2"/>
  <c r="J1363" i="2"/>
  <c r="K1363" i="2"/>
  <c r="L1363" i="2"/>
  <c r="M1363" i="2"/>
  <c r="N1363" i="2"/>
  <c r="O1363" i="2"/>
  <c r="P1363" i="2"/>
  <c r="Q1363" i="2"/>
  <c r="R1363" i="2"/>
  <c r="S1363" i="2"/>
  <c r="T1363" i="2"/>
  <c r="U1363" i="2"/>
  <c r="W1363" i="2"/>
  <c r="X1363" i="2"/>
  <c r="A1364" i="2"/>
  <c r="B1364" i="2"/>
  <c r="C1364" i="2"/>
  <c r="D1364" i="2"/>
  <c r="E1364" i="2"/>
  <c r="F1364" i="2"/>
  <c r="G1364" i="2"/>
  <c r="H1364" i="2"/>
  <c r="I1364" i="2"/>
  <c r="J1364" i="2"/>
  <c r="K1364" i="2"/>
  <c r="L1364" i="2"/>
  <c r="M1364" i="2"/>
  <c r="N1364" i="2"/>
  <c r="O1364" i="2"/>
  <c r="P1364" i="2"/>
  <c r="Q1364" i="2"/>
  <c r="R1364" i="2"/>
  <c r="S1364" i="2"/>
  <c r="T1364" i="2"/>
  <c r="U1364" i="2"/>
  <c r="W1364" i="2"/>
  <c r="X1364" i="2"/>
  <c r="A1365" i="2"/>
  <c r="B1365" i="2"/>
  <c r="C1365" i="2"/>
  <c r="D1365" i="2"/>
  <c r="E1365" i="2"/>
  <c r="F1365" i="2"/>
  <c r="G1365" i="2"/>
  <c r="H1365" i="2"/>
  <c r="I1365" i="2"/>
  <c r="J1365" i="2"/>
  <c r="K1365" i="2"/>
  <c r="L1365" i="2"/>
  <c r="M1365" i="2"/>
  <c r="N1365" i="2"/>
  <c r="O1365" i="2"/>
  <c r="P1365" i="2"/>
  <c r="Q1365" i="2"/>
  <c r="R1365" i="2"/>
  <c r="S1365" i="2"/>
  <c r="T1365" i="2"/>
  <c r="U1365" i="2"/>
  <c r="W1365" i="2"/>
  <c r="X1365" i="2"/>
  <c r="A1366" i="2"/>
  <c r="B1366" i="2"/>
  <c r="C1366" i="2"/>
  <c r="D1366" i="2"/>
  <c r="E1366" i="2"/>
  <c r="F1366" i="2"/>
  <c r="G1366" i="2"/>
  <c r="H1366" i="2"/>
  <c r="I1366" i="2"/>
  <c r="J1366" i="2"/>
  <c r="K1366" i="2"/>
  <c r="L1366" i="2"/>
  <c r="M1366" i="2"/>
  <c r="N1366" i="2"/>
  <c r="O1366" i="2"/>
  <c r="P1366" i="2"/>
  <c r="Q1366" i="2"/>
  <c r="R1366" i="2"/>
  <c r="S1366" i="2"/>
  <c r="T1366" i="2"/>
  <c r="U1366" i="2"/>
  <c r="W1366" i="2"/>
  <c r="X1366" i="2"/>
  <c r="A1367" i="2"/>
  <c r="B1367" i="2"/>
  <c r="C1367" i="2"/>
  <c r="D1367" i="2"/>
  <c r="E1367" i="2"/>
  <c r="F1367" i="2"/>
  <c r="G1367" i="2"/>
  <c r="H1367" i="2"/>
  <c r="I1367" i="2"/>
  <c r="J1367" i="2"/>
  <c r="K1367" i="2"/>
  <c r="L1367" i="2"/>
  <c r="M1367" i="2"/>
  <c r="N1367" i="2"/>
  <c r="O1367" i="2"/>
  <c r="P1367" i="2"/>
  <c r="Q1367" i="2"/>
  <c r="R1367" i="2"/>
  <c r="S1367" i="2"/>
  <c r="T1367" i="2"/>
  <c r="U1367" i="2"/>
  <c r="W1367" i="2"/>
  <c r="X1367" i="2"/>
  <c r="A1368" i="2"/>
  <c r="B1368" i="2"/>
  <c r="C1368" i="2"/>
  <c r="D1368" i="2"/>
  <c r="E1368" i="2"/>
  <c r="F1368" i="2"/>
  <c r="G1368" i="2"/>
  <c r="H1368" i="2"/>
  <c r="I1368" i="2"/>
  <c r="J1368" i="2"/>
  <c r="K1368" i="2"/>
  <c r="L1368" i="2"/>
  <c r="M1368" i="2"/>
  <c r="N1368" i="2"/>
  <c r="O1368" i="2"/>
  <c r="P1368" i="2"/>
  <c r="Q1368" i="2"/>
  <c r="R1368" i="2"/>
  <c r="S1368" i="2"/>
  <c r="T1368" i="2"/>
  <c r="U1368" i="2"/>
  <c r="W1368" i="2"/>
  <c r="X1368" i="2"/>
  <c r="A1369" i="2"/>
  <c r="B1369" i="2"/>
  <c r="C1369" i="2"/>
  <c r="D1369" i="2"/>
  <c r="E1369" i="2"/>
  <c r="F1369" i="2"/>
  <c r="G1369" i="2"/>
  <c r="H1369" i="2"/>
  <c r="I1369" i="2"/>
  <c r="J1369" i="2"/>
  <c r="K1369" i="2"/>
  <c r="L1369" i="2"/>
  <c r="M1369" i="2"/>
  <c r="N1369" i="2"/>
  <c r="O1369" i="2"/>
  <c r="P1369" i="2"/>
  <c r="Q1369" i="2"/>
  <c r="R1369" i="2"/>
  <c r="S1369" i="2"/>
  <c r="T1369" i="2"/>
  <c r="U1369" i="2"/>
  <c r="W1369" i="2"/>
  <c r="X1369" i="2"/>
  <c r="A1370" i="2"/>
  <c r="B1370" i="2"/>
  <c r="C1370" i="2"/>
  <c r="D1370" i="2"/>
  <c r="E1370" i="2"/>
  <c r="F1370" i="2"/>
  <c r="G1370" i="2"/>
  <c r="H1370" i="2"/>
  <c r="I1370" i="2"/>
  <c r="J1370" i="2"/>
  <c r="K1370" i="2"/>
  <c r="L1370" i="2"/>
  <c r="M1370" i="2"/>
  <c r="N1370" i="2"/>
  <c r="O1370" i="2"/>
  <c r="P1370" i="2"/>
  <c r="Q1370" i="2"/>
  <c r="R1370" i="2"/>
  <c r="S1370" i="2"/>
  <c r="T1370" i="2"/>
  <c r="U1370" i="2"/>
  <c r="W1370" i="2"/>
  <c r="X1370" i="2"/>
  <c r="A1371" i="2"/>
  <c r="B1371" i="2"/>
  <c r="C1371" i="2"/>
  <c r="D1371" i="2"/>
  <c r="E1371" i="2"/>
  <c r="F1371" i="2"/>
  <c r="G1371" i="2"/>
  <c r="H1371" i="2"/>
  <c r="I1371" i="2"/>
  <c r="J1371" i="2"/>
  <c r="K1371" i="2"/>
  <c r="L1371" i="2"/>
  <c r="M1371" i="2"/>
  <c r="N1371" i="2"/>
  <c r="O1371" i="2"/>
  <c r="P1371" i="2"/>
  <c r="Q1371" i="2"/>
  <c r="R1371" i="2"/>
  <c r="S1371" i="2"/>
  <c r="T1371" i="2"/>
  <c r="U1371" i="2"/>
  <c r="W1371" i="2"/>
  <c r="X1371" i="2"/>
  <c r="A1372" i="2"/>
  <c r="B1372" i="2"/>
  <c r="C1372" i="2"/>
  <c r="D1372" i="2"/>
  <c r="E1372" i="2"/>
  <c r="F1372" i="2"/>
  <c r="G1372" i="2"/>
  <c r="H1372" i="2"/>
  <c r="I1372" i="2"/>
  <c r="J1372" i="2"/>
  <c r="K1372" i="2"/>
  <c r="L1372" i="2"/>
  <c r="M1372" i="2"/>
  <c r="N1372" i="2"/>
  <c r="O1372" i="2"/>
  <c r="P1372" i="2"/>
  <c r="Q1372" i="2"/>
  <c r="R1372" i="2"/>
  <c r="S1372" i="2"/>
  <c r="T1372" i="2"/>
  <c r="U1372" i="2"/>
  <c r="W1372" i="2"/>
  <c r="X1372" i="2"/>
  <c r="A1373" i="2"/>
  <c r="B1373" i="2"/>
  <c r="C1373" i="2"/>
  <c r="D1373" i="2"/>
  <c r="E1373" i="2"/>
  <c r="F1373" i="2"/>
  <c r="G1373" i="2"/>
  <c r="H1373" i="2"/>
  <c r="I1373" i="2"/>
  <c r="J1373" i="2"/>
  <c r="K1373" i="2"/>
  <c r="L1373" i="2"/>
  <c r="M1373" i="2"/>
  <c r="N1373" i="2"/>
  <c r="O1373" i="2"/>
  <c r="P1373" i="2"/>
  <c r="Q1373" i="2"/>
  <c r="R1373" i="2"/>
  <c r="S1373" i="2"/>
  <c r="T1373" i="2"/>
  <c r="U1373" i="2"/>
  <c r="W1373" i="2"/>
  <c r="X1373" i="2"/>
  <c r="A1374" i="2"/>
  <c r="B1374" i="2"/>
  <c r="C1374" i="2"/>
  <c r="D1374" i="2"/>
  <c r="E1374" i="2"/>
  <c r="F1374" i="2"/>
  <c r="G1374" i="2"/>
  <c r="H1374" i="2"/>
  <c r="I1374" i="2"/>
  <c r="J1374" i="2"/>
  <c r="K1374" i="2"/>
  <c r="L1374" i="2"/>
  <c r="M1374" i="2"/>
  <c r="N1374" i="2"/>
  <c r="O1374" i="2"/>
  <c r="P1374" i="2"/>
  <c r="Q1374" i="2"/>
  <c r="R1374" i="2"/>
  <c r="S1374" i="2"/>
  <c r="T1374" i="2"/>
  <c r="U1374" i="2"/>
  <c r="W1374" i="2"/>
  <c r="X1374" i="2"/>
  <c r="A1375" i="2"/>
  <c r="B1375" i="2"/>
  <c r="C1375" i="2"/>
  <c r="D1375" i="2"/>
  <c r="E1375" i="2"/>
  <c r="F1375" i="2"/>
  <c r="G1375" i="2"/>
  <c r="H1375" i="2"/>
  <c r="I1375" i="2"/>
  <c r="J1375" i="2"/>
  <c r="K1375" i="2"/>
  <c r="L1375" i="2"/>
  <c r="M1375" i="2"/>
  <c r="N1375" i="2"/>
  <c r="O1375" i="2"/>
  <c r="P1375" i="2"/>
  <c r="Q1375" i="2"/>
  <c r="R1375" i="2"/>
  <c r="S1375" i="2"/>
  <c r="T1375" i="2"/>
  <c r="U1375" i="2"/>
  <c r="W1375" i="2"/>
  <c r="X1375" i="2"/>
  <c r="A1376" i="2"/>
  <c r="B1376" i="2"/>
  <c r="C1376" i="2"/>
  <c r="D1376" i="2"/>
  <c r="E1376" i="2"/>
  <c r="F1376" i="2"/>
  <c r="G1376" i="2"/>
  <c r="H1376" i="2"/>
  <c r="I1376" i="2"/>
  <c r="J1376" i="2"/>
  <c r="K1376" i="2"/>
  <c r="L1376" i="2"/>
  <c r="M1376" i="2"/>
  <c r="N1376" i="2"/>
  <c r="O1376" i="2"/>
  <c r="P1376" i="2"/>
  <c r="Q1376" i="2"/>
  <c r="R1376" i="2"/>
  <c r="S1376" i="2"/>
  <c r="T1376" i="2"/>
  <c r="U1376" i="2"/>
  <c r="W1376" i="2"/>
  <c r="X1376" i="2"/>
  <c r="A1377" i="2"/>
  <c r="B1377" i="2"/>
  <c r="C1377" i="2"/>
  <c r="D1377" i="2"/>
  <c r="E1377" i="2"/>
  <c r="F1377" i="2"/>
  <c r="G1377" i="2"/>
  <c r="H1377" i="2"/>
  <c r="I1377" i="2"/>
  <c r="J1377" i="2"/>
  <c r="K1377" i="2"/>
  <c r="L1377" i="2"/>
  <c r="M1377" i="2"/>
  <c r="N1377" i="2"/>
  <c r="O1377" i="2"/>
  <c r="P1377" i="2"/>
  <c r="Q1377" i="2"/>
  <c r="R1377" i="2"/>
  <c r="S1377" i="2"/>
  <c r="T1377" i="2"/>
  <c r="U1377" i="2"/>
  <c r="W1377" i="2"/>
  <c r="X1377" i="2"/>
  <c r="A1378" i="2"/>
  <c r="B1378" i="2"/>
  <c r="C1378" i="2"/>
  <c r="D1378" i="2"/>
  <c r="E1378" i="2"/>
  <c r="F1378" i="2"/>
  <c r="G1378" i="2"/>
  <c r="H1378" i="2"/>
  <c r="I1378" i="2"/>
  <c r="J1378" i="2"/>
  <c r="K1378" i="2"/>
  <c r="L1378" i="2"/>
  <c r="M1378" i="2"/>
  <c r="N1378" i="2"/>
  <c r="O1378" i="2"/>
  <c r="P1378" i="2"/>
  <c r="Q1378" i="2"/>
  <c r="R1378" i="2"/>
  <c r="S1378" i="2"/>
  <c r="T1378" i="2"/>
  <c r="U1378" i="2"/>
  <c r="W1378" i="2"/>
  <c r="X1378" i="2"/>
  <c r="A1379" i="2"/>
  <c r="B1379" i="2"/>
  <c r="C1379" i="2"/>
  <c r="D1379" i="2"/>
  <c r="E1379" i="2"/>
  <c r="F1379" i="2"/>
  <c r="G1379" i="2"/>
  <c r="H1379" i="2"/>
  <c r="I1379" i="2"/>
  <c r="J1379" i="2"/>
  <c r="K1379" i="2"/>
  <c r="L1379" i="2"/>
  <c r="M1379" i="2"/>
  <c r="N1379" i="2"/>
  <c r="O1379" i="2"/>
  <c r="P1379" i="2"/>
  <c r="Q1379" i="2"/>
  <c r="R1379" i="2"/>
  <c r="S1379" i="2"/>
  <c r="T1379" i="2"/>
  <c r="U1379" i="2"/>
  <c r="W1379" i="2"/>
  <c r="X1379" i="2"/>
  <c r="A1380" i="2"/>
  <c r="B1380" i="2"/>
  <c r="C1380" i="2"/>
  <c r="D1380" i="2"/>
  <c r="E1380" i="2"/>
  <c r="F1380" i="2"/>
  <c r="G1380" i="2"/>
  <c r="H1380" i="2"/>
  <c r="I1380" i="2"/>
  <c r="J1380" i="2"/>
  <c r="K1380" i="2"/>
  <c r="L1380" i="2"/>
  <c r="M1380" i="2"/>
  <c r="N1380" i="2"/>
  <c r="O1380" i="2"/>
  <c r="P1380" i="2"/>
  <c r="Q1380" i="2"/>
  <c r="R1380" i="2"/>
  <c r="S1380" i="2"/>
  <c r="T1380" i="2"/>
  <c r="U1380" i="2"/>
  <c r="W1380" i="2"/>
  <c r="X1380" i="2"/>
  <c r="A1381" i="2"/>
  <c r="B1381" i="2"/>
  <c r="C1381" i="2"/>
  <c r="D1381" i="2"/>
  <c r="E1381" i="2"/>
  <c r="F1381" i="2"/>
  <c r="G1381" i="2"/>
  <c r="H1381" i="2"/>
  <c r="I1381" i="2"/>
  <c r="J1381" i="2"/>
  <c r="K1381" i="2"/>
  <c r="L1381" i="2"/>
  <c r="M1381" i="2"/>
  <c r="N1381" i="2"/>
  <c r="O1381" i="2"/>
  <c r="P1381" i="2"/>
  <c r="Q1381" i="2"/>
  <c r="R1381" i="2"/>
  <c r="S1381" i="2"/>
  <c r="T1381" i="2"/>
  <c r="U1381" i="2"/>
  <c r="W1381" i="2"/>
  <c r="X1381" i="2"/>
  <c r="A1382" i="2"/>
  <c r="B1382" i="2"/>
  <c r="C1382" i="2"/>
  <c r="D1382" i="2"/>
  <c r="E1382" i="2"/>
  <c r="F1382" i="2"/>
  <c r="G1382" i="2"/>
  <c r="H1382" i="2"/>
  <c r="I1382" i="2"/>
  <c r="J1382" i="2"/>
  <c r="K1382" i="2"/>
  <c r="L1382" i="2"/>
  <c r="M1382" i="2"/>
  <c r="N1382" i="2"/>
  <c r="O1382" i="2"/>
  <c r="P1382" i="2"/>
  <c r="Q1382" i="2"/>
  <c r="R1382" i="2"/>
  <c r="S1382" i="2"/>
  <c r="T1382" i="2"/>
  <c r="U1382" i="2"/>
  <c r="W1382" i="2"/>
  <c r="X1382" i="2"/>
  <c r="A1383" i="2"/>
  <c r="B1383" i="2"/>
  <c r="C1383" i="2"/>
  <c r="D1383" i="2"/>
  <c r="E1383" i="2"/>
  <c r="F1383" i="2"/>
  <c r="G1383" i="2"/>
  <c r="H1383" i="2"/>
  <c r="I1383" i="2"/>
  <c r="J1383" i="2"/>
  <c r="K1383" i="2"/>
  <c r="L1383" i="2"/>
  <c r="M1383" i="2"/>
  <c r="N1383" i="2"/>
  <c r="O1383" i="2"/>
  <c r="P1383" i="2"/>
  <c r="Q1383" i="2"/>
  <c r="R1383" i="2"/>
  <c r="S1383" i="2"/>
  <c r="T1383" i="2"/>
  <c r="U1383" i="2"/>
  <c r="W1383" i="2"/>
  <c r="X1383" i="2"/>
  <c r="A1384" i="2"/>
  <c r="B1384" i="2"/>
  <c r="C1384" i="2"/>
  <c r="D1384" i="2"/>
  <c r="E1384" i="2"/>
  <c r="F1384" i="2"/>
  <c r="G1384" i="2"/>
  <c r="H1384" i="2"/>
  <c r="I1384" i="2"/>
  <c r="J1384" i="2"/>
  <c r="K1384" i="2"/>
  <c r="L1384" i="2"/>
  <c r="M1384" i="2"/>
  <c r="N1384" i="2"/>
  <c r="O1384" i="2"/>
  <c r="P1384" i="2"/>
  <c r="Q1384" i="2"/>
  <c r="R1384" i="2"/>
  <c r="S1384" i="2"/>
  <c r="T1384" i="2"/>
  <c r="U1384" i="2"/>
  <c r="W1384" i="2"/>
  <c r="X1384" i="2"/>
  <c r="A1385" i="2"/>
  <c r="B1385" i="2"/>
  <c r="C1385" i="2"/>
  <c r="D1385" i="2"/>
  <c r="E1385" i="2"/>
  <c r="F1385" i="2"/>
  <c r="G1385" i="2"/>
  <c r="H1385" i="2"/>
  <c r="I1385" i="2"/>
  <c r="J1385" i="2"/>
  <c r="K1385" i="2"/>
  <c r="L1385" i="2"/>
  <c r="M1385" i="2"/>
  <c r="N1385" i="2"/>
  <c r="O1385" i="2"/>
  <c r="P1385" i="2"/>
  <c r="Q1385" i="2"/>
  <c r="R1385" i="2"/>
  <c r="S1385" i="2"/>
  <c r="T1385" i="2"/>
  <c r="U1385" i="2"/>
  <c r="W1385" i="2"/>
  <c r="X1385" i="2"/>
  <c r="A1386" i="2"/>
  <c r="B1386" i="2"/>
  <c r="C1386" i="2"/>
  <c r="D1386" i="2"/>
  <c r="E1386" i="2"/>
  <c r="F1386" i="2"/>
  <c r="G1386" i="2"/>
  <c r="H1386" i="2"/>
  <c r="I1386" i="2"/>
  <c r="J1386" i="2"/>
  <c r="K1386" i="2"/>
  <c r="L1386" i="2"/>
  <c r="M1386" i="2"/>
  <c r="N1386" i="2"/>
  <c r="O1386" i="2"/>
  <c r="P1386" i="2"/>
  <c r="Q1386" i="2"/>
  <c r="R1386" i="2"/>
  <c r="S1386" i="2"/>
  <c r="T1386" i="2"/>
  <c r="U1386" i="2"/>
  <c r="W1386" i="2"/>
  <c r="X1386" i="2"/>
  <c r="A1387" i="2"/>
  <c r="B1387" i="2"/>
  <c r="C1387" i="2"/>
  <c r="D1387" i="2"/>
  <c r="E1387" i="2"/>
  <c r="F1387" i="2"/>
  <c r="G1387" i="2"/>
  <c r="H1387" i="2"/>
  <c r="I1387" i="2"/>
  <c r="J1387" i="2"/>
  <c r="K1387" i="2"/>
  <c r="L1387" i="2"/>
  <c r="M1387" i="2"/>
  <c r="N1387" i="2"/>
  <c r="O1387" i="2"/>
  <c r="P1387" i="2"/>
  <c r="Q1387" i="2"/>
  <c r="R1387" i="2"/>
  <c r="S1387" i="2"/>
  <c r="T1387" i="2"/>
  <c r="U1387" i="2"/>
  <c r="W1387" i="2"/>
  <c r="X1387" i="2"/>
  <c r="A1388" i="2"/>
  <c r="B1388" i="2"/>
  <c r="C1388" i="2"/>
  <c r="D1388" i="2"/>
  <c r="E1388" i="2"/>
  <c r="F1388" i="2"/>
  <c r="G1388" i="2"/>
  <c r="H1388" i="2"/>
  <c r="I1388" i="2"/>
  <c r="J1388" i="2"/>
  <c r="K1388" i="2"/>
  <c r="L1388" i="2"/>
  <c r="M1388" i="2"/>
  <c r="N1388" i="2"/>
  <c r="O1388" i="2"/>
  <c r="P1388" i="2"/>
  <c r="Q1388" i="2"/>
  <c r="R1388" i="2"/>
  <c r="S1388" i="2"/>
  <c r="T1388" i="2"/>
  <c r="U1388" i="2"/>
  <c r="W1388" i="2"/>
  <c r="X1388" i="2"/>
  <c r="A1389" i="2"/>
  <c r="B1389" i="2"/>
  <c r="C1389" i="2"/>
  <c r="D1389" i="2"/>
  <c r="E1389" i="2"/>
  <c r="F1389" i="2"/>
  <c r="G1389" i="2"/>
  <c r="H1389" i="2"/>
  <c r="I1389" i="2"/>
  <c r="J1389" i="2"/>
  <c r="K1389" i="2"/>
  <c r="L1389" i="2"/>
  <c r="M1389" i="2"/>
  <c r="N1389" i="2"/>
  <c r="O1389" i="2"/>
  <c r="P1389" i="2"/>
  <c r="Q1389" i="2"/>
  <c r="R1389" i="2"/>
  <c r="S1389" i="2"/>
  <c r="T1389" i="2"/>
  <c r="U1389" i="2"/>
  <c r="W1389" i="2"/>
  <c r="X1389" i="2"/>
  <c r="A1390" i="2"/>
  <c r="B1390" i="2"/>
  <c r="C1390" i="2"/>
  <c r="D1390" i="2"/>
  <c r="E1390" i="2"/>
  <c r="F1390" i="2"/>
  <c r="G1390" i="2"/>
  <c r="H1390" i="2"/>
  <c r="I1390" i="2"/>
  <c r="J1390" i="2"/>
  <c r="K1390" i="2"/>
  <c r="L1390" i="2"/>
  <c r="M1390" i="2"/>
  <c r="N1390" i="2"/>
  <c r="O1390" i="2"/>
  <c r="P1390" i="2"/>
  <c r="Q1390" i="2"/>
  <c r="R1390" i="2"/>
  <c r="S1390" i="2"/>
  <c r="T1390" i="2"/>
  <c r="U1390" i="2"/>
  <c r="W1390" i="2"/>
  <c r="X1390" i="2"/>
  <c r="A1391" i="2"/>
  <c r="B1391" i="2"/>
  <c r="C1391" i="2"/>
  <c r="D1391" i="2"/>
  <c r="E1391" i="2"/>
  <c r="F1391" i="2"/>
  <c r="G1391" i="2"/>
  <c r="H1391" i="2"/>
  <c r="I1391" i="2"/>
  <c r="J1391" i="2"/>
  <c r="K1391" i="2"/>
  <c r="L1391" i="2"/>
  <c r="M1391" i="2"/>
  <c r="N1391" i="2"/>
  <c r="O1391" i="2"/>
  <c r="P1391" i="2"/>
  <c r="Q1391" i="2"/>
  <c r="R1391" i="2"/>
  <c r="S1391" i="2"/>
  <c r="T1391" i="2"/>
  <c r="U1391" i="2"/>
  <c r="W1391" i="2"/>
  <c r="X1391" i="2"/>
  <c r="A1392" i="2"/>
  <c r="B1392" i="2"/>
  <c r="C1392" i="2"/>
  <c r="D1392" i="2"/>
  <c r="E1392" i="2"/>
  <c r="F1392" i="2"/>
  <c r="G1392" i="2"/>
  <c r="H1392" i="2"/>
  <c r="I1392" i="2"/>
  <c r="J1392" i="2"/>
  <c r="K1392" i="2"/>
  <c r="L1392" i="2"/>
  <c r="M1392" i="2"/>
  <c r="N1392" i="2"/>
  <c r="O1392" i="2"/>
  <c r="P1392" i="2"/>
  <c r="Q1392" i="2"/>
  <c r="R1392" i="2"/>
  <c r="S1392" i="2"/>
  <c r="T1392" i="2"/>
  <c r="U1392" i="2"/>
  <c r="W1392" i="2"/>
  <c r="X1392" i="2"/>
  <c r="A1393" i="2"/>
  <c r="B1393" i="2"/>
  <c r="C1393" i="2"/>
  <c r="D1393" i="2"/>
  <c r="E1393" i="2"/>
  <c r="F1393" i="2"/>
  <c r="G1393" i="2"/>
  <c r="H1393" i="2"/>
  <c r="I1393" i="2"/>
  <c r="J1393" i="2"/>
  <c r="K1393" i="2"/>
  <c r="L1393" i="2"/>
  <c r="M1393" i="2"/>
  <c r="N1393" i="2"/>
  <c r="O1393" i="2"/>
  <c r="P1393" i="2"/>
  <c r="Q1393" i="2"/>
  <c r="R1393" i="2"/>
  <c r="S1393" i="2"/>
  <c r="T1393" i="2"/>
  <c r="U1393" i="2"/>
  <c r="W1393" i="2"/>
  <c r="X1393" i="2"/>
  <c r="A1394" i="2"/>
  <c r="B1394" i="2"/>
  <c r="C1394" i="2"/>
  <c r="D1394" i="2"/>
  <c r="E1394" i="2"/>
  <c r="F1394" i="2"/>
  <c r="G1394" i="2"/>
  <c r="H1394" i="2"/>
  <c r="I1394" i="2"/>
  <c r="J1394" i="2"/>
  <c r="K1394" i="2"/>
  <c r="L1394" i="2"/>
  <c r="M1394" i="2"/>
  <c r="N1394" i="2"/>
  <c r="O1394" i="2"/>
  <c r="P1394" i="2"/>
  <c r="Q1394" i="2"/>
  <c r="R1394" i="2"/>
  <c r="S1394" i="2"/>
  <c r="T1394" i="2"/>
  <c r="U1394" i="2"/>
  <c r="W1394" i="2"/>
  <c r="X1394" i="2"/>
  <c r="A1395" i="2"/>
  <c r="B1395" i="2"/>
  <c r="C1395" i="2"/>
  <c r="D1395" i="2"/>
  <c r="E1395" i="2"/>
  <c r="F1395" i="2"/>
  <c r="G1395" i="2"/>
  <c r="H1395" i="2"/>
  <c r="I1395" i="2"/>
  <c r="J1395" i="2"/>
  <c r="K1395" i="2"/>
  <c r="L1395" i="2"/>
  <c r="M1395" i="2"/>
  <c r="N1395" i="2"/>
  <c r="O1395" i="2"/>
  <c r="P1395" i="2"/>
  <c r="Q1395" i="2"/>
  <c r="R1395" i="2"/>
  <c r="S1395" i="2"/>
  <c r="T1395" i="2"/>
  <c r="U1395" i="2"/>
  <c r="W1395" i="2"/>
  <c r="X1395" i="2"/>
  <c r="A1396" i="2"/>
  <c r="B1396" i="2"/>
  <c r="C1396" i="2"/>
  <c r="D1396" i="2"/>
  <c r="E1396" i="2"/>
  <c r="F1396" i="2"/>
  <c r="G1396" i="2"/>
  <c r="H1396" i="2"/>
  <c r="I1396" i="2"/>
  <c r="J1396" i="2"/>
  <c r="K1396" i="2"/>
  <c r="L1396" i="2"/>
  <c r="M1396" i="2"/>
  <c r="N1396" i="2"/>
  <c r="O1396" i="2"/>
  <c r="P1396" i="2"/>
  <c r="Q1396" i="2"/>
  <c r="R1396" i="2"/>
  <c r="S1396" i="2"/>
  <c r="T1396" i="2"/>
  <c r="U1396" i="2"/>
  <c r="W1396" i="2"/>
  <c r="X1396" i="2"/>
  <c r="A1397" i="2"/>
  <c r="B1397" i="2"/>
  <c r="C1397" i="2"/>
  <c r="D1397" i="2"/>
  <c r="E1397" i="2"/>
  <c r="F1397" i="2"/>
  <c r="G1397" i="2"/>
  <c r="H1397" i="2"/>
  <c r="I1397" i="2"/>
  <c r="J1397" i="2"/>
  <c r="K1397" i="2"/>
  <c r="L1397" i="2"/>
  <c r="M1397" i="2"/>
  <c r="N1397" i="2"/>
  <c r="O1397" i="2"/>
  <c r="P1397" i="2"/>
  <c r="Q1397" i="2"/>
  <c r="R1397" i="2"/>
  <c r="S1397" i="2"/>
  <c r="T1397" i="2"/>
  <c r="U1397" i="2"/>
  <c r="W1397" i="2"/>
  <c r="X1397" i="2"/>
  <c r="A1398" i="2"/>
  <c r="B1398" i="2"/>
  <c r="C1398" i="2"/>
  <c r="D1398" i="2"/>
  <c r="E1398" i="2"/>
  <c r="F1398" i="2"/>
  <c r="G1398" i="2"/>
  <c r="H1398" i="2"/>
  <c r="I1398" i="2"/>
  <c r="J1398" i="2"/>
  <c r="K1398" i="2"/>
  <c r="L1398" i="2"/>
  <c r="M1398" i="2"/>
  <c r="N1398" i="2"/>
  <c r="O1398" i="2"/>
  <c r="P1398" i="2"/>
  <c r="Q1398" i="2"/>
  <c r="R1398" i="2"/>
  <c r="S1398" i="2"/>
  <c r="T1398" i="2"/>
  <c r="U1398" i="2"/>
  <c r="W1398" i="2"/>
  <c r="X1398" i="2"/>
  <c r="A1399" i="2"/>
  <c r="B1399" i="2"/>
  <c r="C1399" i="2"/>
  <c r="D1399" i="2"/>
  <c r="E1399" i="2"/>
  <c r="F1399" i="2"/>
  <c r="G1399" i="2"/>
  <c r="H1399" i="2"/>
  <c r="I1399" i="2"/>
  <c r="J1399" i="2"/>
  <c r="K1399" i="2"/>
  <c r="L1399" i="2"/>
  <c r="M1399" i="2"/>
  <c r="N1399" i="2"/>
  <c r="O1399" i="2"/>
  <c r="P1399" i="2"/>
  <c r="Q1399" i="2"/>
  <c r="R1399" i="2"/>
  <c r="S1399" i="2"/>
  <c r="T1399" i="2"/>
  <c r="U1399" i="2"/>
  <c r="W1399" i="2"/>
  <c r="X1399" i="2"/>
  <c r="A1400" i="2"/>
  <c r="B1400" i="2"/>
  <c r="C1400" i="2"/>
  <c r="D1400" i="2"/>
  <c r="E1400" i="2"/>
  <c r="F1400" i="2"/>
  <c r="G1400" i="2"/>
  <c r="H1400" i="2"/>
  <c r="I1400" i="2"/>
  <c r="J1400" i="2"/>
  <c r="K1400" i="2"/>
  <c r="L1400" i="2"/>
  <c r="M1400" i="2"/>
  <c r="N1400" i="2"/>
  <c r="O1400" i="2"/>
  <c r="P1400" i="2"/>
  <c r="Q1400" i="2"/>
  <c r="R1400" i="2"/>
  <c r="S1400" i="2"/>
  <c r="T1400" i="2"/>
  <c r="U1400" i="2"/>
  <c r="W1400" i="2"/>
  <c r="X1400" i="2"/>
  <c r="A1401" i="2"/>
  <c r="B1401" i="2"/>
  <c r="C1401" i="2"/>
  <c r="D1401" i="2"/>
  <c r="E1401" i="2"/>
  <c r="F1401" i="2"/>
  <c r="G1401" i="2"/>
  <c r="H1401" i="2"/>
  <c r="I1401" i="2"/>
  <c r="J1401" i="2"/>
  <c r="K1401" i="2"/>
  <c r="L1401" i="2"/>
  <c r="M1401" i="2"/>
  <c r="N1401" i="2"/>
  <c r="O1401" i="2"/>
  <c r="P1401" i="2"/>
  <c r="Q1401" i="2"/>
  <c r="R1401" i="2"/>
  <c r="S1401" i="2"/>
  <c r="T1401" i="2"/>
  <c r="U1401" i="2"/>
  <c r="W1401" i="2"/>
  <c r="X1401" i="2"/>
  <c r="A1402" i="2"/>
  <c r="B1402" i="2"/>
  <c r="C1402" i="2"/>
  <c r="D1402" i="2"/>
  <c r="E1402" i="2"/>
  <c r="F1402" i="2"/>
  <c r="G1402" i="2"/>
  <c r="H1402" i="2"/>
  <c r="I1402" i="2"/>
  <c r="J1402" i="2"/>
  <c r="K1402" i="2"/>
  <c r="L1402" i="2"/>
  <c r="M1402" i="2"/>
  <c r="N1402" i="2"/>
  <c r="O1402" i="2"/>
  <c r="P1402" i="2"/>
  <c r="Q1402" i="2"/>
  <c r="R1402" i="2"/>
  <c r="S1402" i="2"/>
  <c r="T1402" i="2"/>
  <c r="U1402" i="2"/>
  <c r="W1402" i="2"/>
  <c r="X1402" i="2"/>
  <c r="A1403" i="2"/>
  <c r="B1403" i="2"/>
  <c r="C1403" i="2"/>
  <c r="D1403" i="2"/>
  <c r="E1403" i="2"/>
  <c r="F1403" i="2"/>
  <c r="G1403" i="2"/>
  <c r="H1403" i="2"/>
  <c r="I1403" i="2"/>
  <c r="J1403" i="2"/>
  <c r="K1403" i="2"/>
  <c r="L1403" i="2"/>
  <c r="M1403" i="2"/>
  <c r="N1403" i="2"/>
  <c r="O1403" i="2"/>
  <c r="P1403" i="2"/>
  <c r="Q1403" i="2"/>
  <c r="R1403" i="2"/>
  <c r="S1403" i="2"/>
  <c r="T1403" i="2"/>
  <c r="U1403" i="2"/>
  <c r="W1403" i="2"/>
  <c r="X1403" i="2"/>
  <c r="A1404" i="2"/>
  <c r="B1404" i="2"/>
  <c r="C1404" i="2"/>
  <c r="D1404" i="2"/>
  <c r="E1404" i="2"/>
  <c r="F1404" i="2"/>
  <c r="G1404" i="2"/>
  <c r="H1404" i="2"/>
  <c r="I1404" i="2"/>
  <c r="J1404" i="2"/>
  <c r="K1404" i="2"/>
  <c r="L1404" i="2"/>
  <c r="M1404" i="2"/>
  <c r="N1404" i="2"/>
  <c r="O1404" i="2"/>
  <c r="P1404" i="2"/>
  <c r="Q1404" i="2"/>
  <c r="R1404" i="2"/>
  <c r="S1404" i="2"/>
  <c r="T1404" i="2"/>
  <c r="U1404" i="2"/>
  <c r="W1404" i="2"/>
  <c r="X1404" i="2"/>
  <c r="A1405" i="2"/>
  <c r="B1405" i="2"/>
  <c r="C1405" i="2"/>
  <c r="D1405" i="2"/>
  <c r="E1405" i="2"/>
  <c r="F1405" i="2"/>
  <c r="G1405" i="2"/>
  <c r="H1405" i="2"/>
  <c r="I1405" i="2"/>
  <c r="J1405" i="2"/>
  <c r="K1405" i="2"/>
  <c r="L1405" i="2"/>
  <c r="M1405" i="2"/>
  <c r="N1405" i="2"/>
  <c r="O1405" i="2"/>
  <c r="P1405" i="2"/>
  <c r="Q1405" i="2"/>
  <c r="R1405" i="2"/>
  <c r="S1405" i="2"/>
  <c r="T1405" i="2"/>
  <c r="U1405" i="2"/>
  <c r="W1405" i="2"/>
  <c r="X1405" i="2"/>
  <c r="A1406" i="2"/>
  <c r="B1406" i="2"/>
  <c r="C1406" i="2"/>
  <c r="D1406" i="2"/>
  <c r="E1406" i="2"/>
  <c r="F1406" i="2"/>
  <c r="G1406" i="2"/>
  <c r="H1406" i="2"/>
  <c r="I1406" i="2"/>
  <c r="J1406" i="2"/>
  <c r="K1406" i="2"/>
  <c r="L1406" i="2"/>
  <c r="M1406" i="2"/>
  <c r="N1406" i="2"/>
  <c r="O1406" i="2"/>
  <c r="P1406" i="2"/>
  <c r="Q1406" i="2"/>
  <c r="R1406" i="2"/>
  <c r="S1406" i="2"/>
  <c r="T1406" i="2"/>
  <c r="U1406" i="2"/>
  <c r="W1406" i="2"/>
  <c r="X1406" i="2"/>
  <c r="A1407" i="2"/>
  <c r="B1407" i="2"/>
  <c r="C1407" i="2"/>
  <c r="D1407" i="2"/>
  <c r="E1407" i="2"/>
  <c r="F1407" i="2"/>
  <c r="G1407" i="2"/>
  <c r="H1407" i="2"/>
  <c r="I1407" i="2"/>
  <c r="J1407" i="2"/>
  <c r="K1407" i="2"/>
  <c r="L1407" i="2"/>
  <c r="M1407" i="2"/>
  <c r="N1407" i="2"/>
  <c r="O1407" i="2"/>
  <c r="P1407" i="2"/>
  <c r="Q1407" i="2"/>
  <c r="R1407" i="2"/>
  <c r="S1407" i="2"/>
  <c r="T1407" i="2"/>
  <c r="U1407" i="2"/>
  <c r="W1407" i="2"/>
  <c r="X1407" i="2"/>
  <c r="A1408" i="2"/>
  <c r="B1408" i="2"/>
  <c r="C1408" i="2"/>
  <c r="D1408" i="2"/>
  <c r="E1408" i="2"/>
  <c r="F1408" i="2"/>
  <c r="G1408" i="2"/>
  <c r="H1408" i="2"/>
  <c r="I1408" i="2"/>
  <c r="J1408" i="2"/>
  <c r="K1408" i="2"/>
  <c r="L1408" i="2"/>
  <c r="M1408" i="2"/>
  <c r="N1408" i="2"/>
  <c r="O1408" i="2"/>
  <c r="P1408" i="2"/>
  <c r="Q1408" i="2"/>
  <c r="R1408" i="2"/>
  <c r="S1408" i="2"/>
  <c r="T1408" i="2"/>
  <c r="U1408" i="2"/>
  <c r="W1408" i="2"/>
  <c r="X1408" i="2"/>
  <c r="A1409" i="2"/>
  <c r="B1409" i="2"/>
  <c r="C1409" i="2"/>
  <c r="D1409" i="2"/>
  <c r="E1409" i="2"/>
  <c r="F1409" i="2"/>
  <c r="G1409" i="2"/>
  <c r="H1409" i="2"/>
  <c r="I1409" i="2"/>
  <c r="J1409" i="2"/>
  <c r="K1409" i="2"/>
  <c r="L1409" i="2"/>
  <c r="M1409" i="2"/>
  <c r="N1409" i="2"/>
  <c r="O1409" i="2"/>
  <c r="P1409" i="2"/>
  <c r="Q1409" i="2"/>
  <c r="R1409" i="2"/>
  <c r="S1409" i="2"/>
  <c r="T1409" i="2"/>
  <c r="U1409" i="2"/>
  <c r="W1409" i="2"/>
  <c r="X1409" i="2"/>
  <c r="A1410" i="2"/>
  <c r="B1410" i="2"/>
  <c r="C1410" i="2"/>
  <c r="D1410" i="2"/>
  <c r="E1410" i="2"/>
  <c r="F1410" i="2"/>
  <c r="G1410" i="2"/>
  <c r="H1410" i="2"/>
  <c r="I1410" i="2"/>
  <c r="J1410" i="2"/>
  <c r="K1410" i="2"/>
  <c r="L1410" i="2"/>
  <c r="M1410" i="2"/>
  <c r="N1410" i="2"/>
  <c r="O1410" i="2"/>
  <c r="P1410" i="2"/>
  <c r="Q1410" i="2"/>
  <c r="R1410" i="2"/>
  <c r="S1410" i="2"/>
  <c r="T1410" i="2"/>
  <c r="U1410" i="2"/>
  <c r="W1410" i="2"/>
  <c r="X1410" i="2"/>
  <c r="A1411" i="2"/>
  <c r="B1411" i="2"/>
  <c r="C1411" i="2"/>
  <c r="D1411" i="2"/>
  <c r="E1411" i="2"/>
  <c r="F1411" i="2"/>
  <c r="G1411" i="2"/>
  <c r="H1411" i="2"/>
  <c r="I1411" i="2"/>
  <c r="J1411" i="2"/>
  <c r="K1411" i="2"/>
  <c r="L1411" i="2"/>
  <c r="M1411" i="2"/>
  <c r="N1411" i="2"/>
  <c r="O1411" i="2"/>
  <c r="P1411" i="2"/>
  <c r="Q1411" i="2"/>
  <c r="R1411" i="2"/>
  <c r="S1411" i="2"/>
  <c r="T1411" i="2"/>
  <c r="U1411" i="2"/>
  <c r="W1411" i="2"/>
  <c r="X1411" i="2"/>
  <c r="A1412" i="2"/>
  <c r="B1412" i="2"/>
  <c r="C1412" i="2"/>
  <c r="D1412" i="2"/>
  <c r="E1412" i="2"/>
  <c r="F1412" i="2"/>
  <c r="G1412" i="2"/>
  <c r="H1412" i="2"/>
  <c r="I1412" i="2"/>
  <c r="J1412" i="2"/>
  <c r="K1412" i="2"/>
  <c r="L1412" i="2"/>
  <c r="M1412" i="2"/>
  <c r="N1412" i="2"/>
  <c r="O1412" i="2"/>
  <c r="P1412" i="2"/>
  <c r="Q1412" i="2"/>
  <c r="R1412" i="2"/>
  <c r="S1412" i="2"/>
  <c r="T1412" i="2"/>
  <c r="U1412" i="2"/>
  <c r="W1412" i="2"/>
  <c r="X1412" i="2"/>
  <c r="A1413" i="2"/>
  <c r="B1413" i="2"/>
  <c r="C1413" i="2"/>
  <c r="D1413" i="2"/>
  <c r="E1413" i="2"/>
  <c r="F1413" i="2"/>
  <c r="G1413" i="2"/>
  <c r="H1413" i="2"/>
  <c r="I1413" i="2"/>
  <c r="J1413" i="2"/>
  <c r="K1413" i="2"/>
  <c r="L1413" i="2"/>
  <c r="M1413" i="2"/>
  <c r="N1413" i="2"/>
  <c r="O1413" i="2"/>
  <c r="P1413" i="2"/>
  <c r="Q1413" i="2"/>
  <c r="R1413" i="2"/>
  <c r="S1413" i="2"/>
  <c r="T1413" i="2"/>
  <c r="U1413" i="2"/>
  <c r="W1413" i="2"/>
  <c r="X1413" i="2"/>
  <c r="A1414" i="2"/>
  <c r="B1414" i="2"/>
  <c r="C1414" i="2"/>
  <c r="D1414" i="2"/>
  <c r="E1414" i="2"/>
  <c r="F1414" i="2"/>
  <c r="G1414" i="2"/>
  <c r="H1414" i="2"/>
  <c r="I1414" i="2"/>
  <c r="J1414" i="2"/>
  <c r="K1414" i="2"/>
  <c r="L1414" i="2"/>
  <c r="M1414" i="2"/>
  <c r="N1414" i="2"/>
  <c r="O1414" i="2"/>
  <c r="P1414" i="2"/>
  <c r="Q1414" i="2"/>
  <c r="R1414" i="2"/>
  <c r="S1414" i="2"/>
  <c r="T1414" i="2"/>
  <c r="U1414" i="2"/>
  <c r="W1414" i="2"/>
  <c r="X1414" i="2"/>
  <c r="A1415" i="2"/>
  <c r="B1415" i="2"/>
  <c r="C1415" i="2"/>
  <c r="D1415" i="2"/>
  <c r="E1415" i="2"/>
  <c r="F1415" i="2"/>
  <c r="G1415" i="2"/>
  <c r="H1415" i="2"/>
  <c r="I1415" i="2"/>
  <c r="J1415" i="2"/>
  <c r="K1415" i="2"/>
  <c r="L1415" i="2"/>
  <c r="M1415" i="2"/>
  <c r="N1415" i="2"/>
  <c r="O1415" i="2"/>
  <c r="P1415" i="2"/>
  <c r="Q1415" i="2"/>
  <c r="R1415" i="2"/>
  <c r="S1415" i="2"/>
  <c r="T1415" i="2"/>
  <c r="U1415" i="2"/>
  <c r="W1415" i="2"/>
  <c r="X1415" i="2"/>
  <c r="A1416" i="2"/>
  <c r="B1416" i="2"/>
  <c r="C1416" i="2"/>
  <c r="D1416" i="2"/>
  <c r="E1416" i="2"/>
  <c r="F1416" i="2"/>
  <c r="G1416" i="2"/>
  <c r="H1416" i="2"/>
  <c r="I1416" i="2"/>
  <c r="J1416" i="2"/>
  <c r="K1416" i="2"/>
  <c r="L1416" i="2"/>
  <c r="M1416" i="2"/>
  <c r="N1416" i="2"/>
  <c r="O1416" i="2"/>
  <c r="P1416" i="2"/>
  <c r="Q1416" i="2"/>
  <c r="R1416" i="2"/>
  <c r="S1416" i="2"/>
  <c r="T1416" i="2"/>
  <c r="U1416" i="2"/>
  <c r="W1416" i="2"/>
  <c r="X1416" i="2"/>
  <c r="A1417" i="2"/>
  <c r="B1417" i="2"/>
  <c r="C1417" i="2"/>
  <c r="D1417" i="2"/>
  <c r="E1417" i="2"/>
  <c r="F1417" i="2"/>
  <c r="G1417" i="2"/>
  <c r="H1417" i="2"/>
  <c r="I1417" i="2"/>
  <c r="J1417" i="2"/>
  <c r="K1417" i="2"/>
  <c r="L1417" i="2"/>
  <c r="M1417" i="2"/>
  <c r="N1417" i="2"/>
  <c r="O1417" i="2"/>
  <c r="P1417" i="2"/>
  <c r="Q1417" i="2"/>
  <c r="R1417" i="2"/>
  <c r="S1417" i="2"/>
  <c r="T1417" i="2"/>
  <c r="U1417" i="2"/>
  <c r="W1417" i="2"/>
  <c r="X1417" i="2"/>
  <c r="A1418" i="2"/>
  <c r="B1418" i="2"/>
  <c r="C1418" i="2"/>
  <c r="D1418" i="2"/>
  <c r="E1418" i="2"/>
  <c r="F1418" i="2"/>
  <c r="G1418" i="2"/>
  <c r="H1418" i="2"/>
  <c r="I1418" i="2"/>
  <c r="J1418" i="2"/>
  <c r="K1418" i="2"/>
  <c r="L1418" i="2"/>
  <c r="M1418" i="2"/>
  <c r="N1418" i="2"/>
  <c r="O1418" i="2"/>
  <c r="P1418" i="2"/>
  <c r="Q1418" i="2"/>
  <c r="R1418" i="2"/>
  <c r="S1418" i="2"/>
  <c r="T1418" i="2"/>
  <c r="U1418" i="2"/>
  <c r="W1418" i="2"/>
  <c r="X1418" i="2"/>
  <c r="A1419" i="2"/>
  <c r="B1419" i="2"/>
  <c r="C1419" i="2"/>
  <c r="D1419" i="2"/>
  <c r="E1419" i="2"/>
  <c r="F1419" i="2"/>
  <c r="G1419" i="2"/>
  <c r="H1419" i="2"/>
  <c r="I1419" i="2"/>
  <c r="J1419" i="2"/>
  <c r="K1419" i="2"/>
  <c r="L1419" i="2"/>
  <c r="M1419" i="2"/>
  <c r="N1419" i="2"/>
  <c r="O1419" i="2"/>
  <c r="P1419" i="2"/>
  <c r="Q1419" i="2"/>
  <c r="R1419" i="2"/>
  <c r="S1419" i="2"/>
  <c r="T1419" i="2"/>
  <c r="U1419" i="2"/>
  <c r="W1419" i="2"/>
  <c r="X1419" i="2"/>
  <c r="A1420" i="2"/>
  <c r="B1420" i="2"/>
  <c r="C1420" i="2"/>
  <c r="D1420" i="2"/>
  <c r="E1420" i="2"/>
  <c r="F1420" i="2"/>
  <c r="G1420" i="2"/>
  <c r="H1420" i="2"/>
  <c r="I1420" i="2"/>
  <c r="J1420" i="2"/>
  <c r="K1420" i="2"/>
  <c r="L1420" i="2"/>
  <c r="M1420" i="2"/>
  <c r="N1420" i="2"/>
  <c r="O1420" i="2"/>
  <c r="P1420" i="2"/>
  <c r="Q1420" i="2"/>
  <c r="R1420" i="2"/>
  <c r="S1420" i="2"/>
  <c r="T1420" i="2"/>
  <c r="U1420" i="2"/>
  <c r="W1420" i="2"/>
  <c r="X1420" i="2"/>
  <c r="A1421" i="2"/>
  <c r="B1421" i="2"/>
  <c r="C1421" i="2"/>
  <c r="D1421" i="2"/>
  <c r="E1421" i="2"/>
  <c r="F1421" i="2"/>
  <c r="G1421" i="2"/>
  <c r="H1421" i="2"/>
  <c r="I1421" i="2"/>
  <c r="J1421" i="2"/>
  <c r="K1421" i="2"/>
  <c r="L1421" i="2"/>
  <c r="M1421" i="2"/>
  <c r="N1421" i="2"/>
  <c r="O1421" i="2"/>
  <c r="P1421" i="2"/>
  <c r="Q1421" i="2"/>
  <c r="R1421" i="2"/>
  <c r="S1421" i="2"/>
  <c r="T1421" i="2"/>
  <c r="U1421" i="2"/>
  <c r="W1421" i="2"/>
  <c r="X1421" i="2"/>
  <c r="A1422" i="2"/>
  <c r="B1422" i="2"/>
  <c r="C1422" i="2"/>
  <c r="D1422" i="2"/>
  <c r="E1422" i="2"/>
  <c r="F1422" i="2"/>
  <c r="G1422" i="2"/>
  <c r="H1422" i="2"/>
  <c r="I1422" i="2"/>
  <c r="J1422" i="2"/>
  <c r="K1422" i="2"/>
  <c r="L1422" i="2"/>
  <c r="M1422" i="2"/>
  <c r="N1422" i="2"/>
  <c r="O1422" i="2"/>
  <c r="P1422" i="2"/>
  <c r="Q1422" i="2"/>
  <c r="R1422" i="2"/>
  <c r="S1422" i="2"/>
  <c r="T1422" i="2"/>
  <c r="U1422" i="2"/>
  <c r="W1422" i="2"/>
  <c r="X1422" i="2"/>
  <c r="A1423" i="2"/>
  <c r="B1423" i="2"/>
  <c r="C1423" i="2"/>
  <c r="D1423" i="2"/>
  <c r="E1423" i="2"/>
  <c r="F1423" i="2"/>
  <c r="G1423" i="2"/>
  <c r="H1423" i="2"/>
  <c r="I1423" i="2"/>
  <c r="J1423" i="2"/>
  <c r="K1423" i="2"/>
  <c r="L1423" i="2"/>
  <c r="M1423" i="2"/>
  <c r="N1423" i="2"/>
  <c r="O1423" i="2"/>
  <c r="P1423" i="2"/>
  <c r="Q1423" i="2"/>
  <c r="R1423" i="2"/>
  <c r="S1423" i="2"/>
  <c r="T1423" i="2"/>
  <c r="U1423" i="2"/>
  <c r="W1423" i="2"/>
  <c r="X1423" i="2"/>
  <c r="A1424" i="2"/>
  <c r="B1424" i="2"/>
  <c r="C1424" i="2"/>
  <c r="D1424" i="2"/>
  <c r="E1424" i="2"/>
  <c r="F1424" i="2"/>
  <c r="G1424" i="2"/>
  <c r="H1424" i="2"/>
  <c r="I1424" i="2"/>
  <c r="J1424" i="2"/>
  <c r="K1424" i="2"/>
  <c r="L1424" i="2"/>
  <c r="M1424" i="2"/>
  <c r="N1424" i="2"/>
  <c r="O1424" i="2"/>
  <c r="P1424" i="2"/>
  <c r="Q1424" i="2"/>
  <c r="R1424" i="2"/>
  <c r="S1424" i="2"/>
  <c r="T1424" i="2"/>
  <c r="U1424" i="2"/>
  <c r="W1424" i="2"/>
  <c r="X1424" i="2"/>
  <c r="A1425" i="2"/>
  <c r="B1425" i="2"/>
  <c r="C1425" i="2"/>
  <c r="D1425" i="2"/>
  <c r="E1425" i="2"/>
  <c r="F1425" i="2"/>
  <c r="G1425" i="2"/>
  <c r="H1425" i="2"/>
  <c r="I1425" i="2"/>
  <c r="J1425" i="2"/>
  <c r="K1425" i="2"/>
  <c r="L1425" i="2"/>
  <c r="M1425" i="2"/>
  <c r="N1425" i="2"/>
  <c r="O1425" i="2"/>
  <c r="P1425" i="2"/>
  <c r="Q1425" i="2"/>
  <c r="R1425" i="2"/>
  <c r="S1425" i="2"/>
  <c r="T1425" i="2"/>
  <c r="U1425" i="2"/>
  <c r="W1425" i="2"/>
  <c r="X1425" i="2"/>
  <c r="A1426" i="2"/>
  <c r="B1426" i="2"/>
  <c r="C1426" i="2"/>
  <c r="D1426" i="2"/>
  <c r="E1426" i="2"/>
  <c r="F1426" i="2"/>
  <c r="G1426" i="2"/>
  <c r="H1426" i="2"/>
  <c r="I1426" i="2"/>
  <c r="J1426" i="2"/>
  <c r="K1426" i="2"/>
  <c r="L1426" i="2"/>
  <c r="M1426" i="2"/>
  <c r="N1426" i="2"/>
  <c r="O1426" i="2"/>
  <c r="P1426" i="2"/>
  <c r="Q1426" i="2"/>
  <c r="R1426" i="2"/>
  <c r="S1426" i="2"/>
  <c r="T1426" i="2"/>
  <c r="U1426" i="2"/>
  <c r="W1426" i="2"/>
  <c r="X1426" i="2"/>
  <c r="A1427" i="2"/>
  <c r="B1427" i="2"/>
  <c r="C1427" i="2"/>
  <c r="D1427" i="2"/>
  <c r="E1427" i="2"/>
  <c r="F1427" i="2"/>
  <c r="G1427" i="2"/>
  <c r="H1427" i="2"/>
  <c r="I1427" i="2"/>
  <c r="J1427" i="2"/>
  <c r="K1427" i="2"/>
  <c r="L1427" i="2"/>
  <c r="M1427" i="2"/>
  <c r="N1427" i="2"/>
  <c r="O1427" i="2"/>
  <c r="P1427" i="2"/>
  <c r="Q1427" i="2"/>
  <c r="R1427" i="2"/>
  <c r="S1427" i="2"/>
  <c r="T1427" i="2"/>
  <c r="U1427" i="2"/>
  <c r="W1427" i="2"/>
  <c r="X1427" i="2"/>
  <c r="A1428" i="2"/>
  <c r="B1428" i="2"/>
  <c r="C1428" i="2"/>
  <c r="D1428" i="2"/>
  <c r="E1428" i="2"/>
  <c r="F1428" i="2"/>
  <c r="G1428" i="2"/>
  <c r="H1428" i="2"/>
  <c r="I1428" i="2"/>
  <c r="J1428" i="2"/>
  <c r="K1428" i="2"/>
  <c r="L1428" i="2"/>
  <c r="M1428" i="2"/>
  <c r="N1428" i="2"/>
  <c r="O1428" i="2"/>
  <c r="P1428" i="2"/>
  <c r="Q1428" i="2"/>
  <c r="R1428" i="2"/>
  <c r="S1428" i="2"/>
  <c r="T1428" i="2"/>
  <c r="U1428" i="2"/>
  <c r="W1428" i="2"/>
  <c r="X1428" i="2"/>
  <c r="A1429" i="2"/>
  <c r="B1429" i="2"/>
  <c r="C1429" i="2"/>
  <c r="D1429" i="2"/>
  <c r="E1429" i="2"/>
  <c r="F1429" i="2"/>
  <c r="G1429" i="2"/>
  <c r="H1429" i="2"/>
  <c r="I1429" i="2"/>
  <c r="J1429" i="2"/>
  <c r="K1429" i="2"/>
  <c r="L1429" i="2"/>
  <c r="M1429" i="2"/>
  <c r="N1429" i="2"/>
  <c r="O1429" i="2"/>
  <c r="P1429" i="2"/>
  <c r="Q1429" i="2"/>
  <c r="R1429" i="2"/>
  <c r="S1429" i="2"/>
  <c r="T1429" i="2"/>
  <c r="U1429" i="2"/>
  <c r="W1429" i="2"/>
  <c r="X1429" i="2"/>
  <c r="A1430" i="2"/>
  <c r="B1430" i="2"/>
  <c r="C1430" i="2"/>
  <c r="D1430" i="2"/>
  <c r="E1430" i="2"/>
  <c r="F1430" i="2"/>
  <c r="G1430" i="2"/>
  <c r="H1430" i="2"/>
  <c r="I1430" i="2"/>
  <c r="J1430" i="2"/>
  <c r="K1430" i="2"/>
  <c r="L1430" i="2"/>
  <c r="M1430" i="2"/>
  <c r="N1430" i="2"/>
  <c r="O1430" i="2"/>
  <c r="P1430" i="2"/>
  <c r="Q1430" i="2"/>
  <c r="R1430" i="2"/>
  <c r="S1430" i="2"/>
  <c r="T1430" i="2"/>
  <c r="U1430" i="2"/>
  <c r="W1430" i="2"/>
  <c r="X1430" i="2"/>
  <c r="A1431" i="2"/>
  <c r="B1431" i="2"/>
  <c r="C1431" i="2"/>
  <c r="D1431" i="2"/>
  <c r="E1431" i="2"/>
  <c r="F1431" i="2"/>
  <c r="G1431" i="2"/>
  <c r="H1431" i="2"/>
  <c r="I1431" i="2"/>
  <c r="J1431" i="2"/>
  <c r="K1431" i="2"/>
  <c r="L1431" i="2"/>
  <c r="M1431" i="2"/>
  <c r="N1431" i="2"/>
  <c r="O1431" i="2"/>
  <c r="P1431" i="2"/>
  <c r="Q1431" i="2"/>
  <c r="R1431" i="2"/>
  <c r="S1431" i="2"/>
  <c r="T1431" i="2"/>
  <c r="U1431" i="2"/>
  <c r="W1431" i="2"/>
  <c r="X1431" i="2"/>
  <c r="A1432" i="2"/>
  <c r="B1432" i="2"/>
  <c r="C1432" i="2"/>
  <c r="D1432" i="2"/>
  <c r="E1432" i="2"/>
  <c r="F1432" i="2"/>
  <c r="G1432" i="2"/>
  <c r="H1432" i="2"/>
  <c r="I1432" i="2"/>
  <c r="J1432" i="2"/>
  <c r="K1432" i="2"/>
  <c r="L1432" i="2"/>
  <c r="M1432" i="2"/>
  <c r="N1432" i="2"/>
  <c r="O1432" i="2"/>
  <c r="P1432" i="2"/>
  <c r="Q1432" i="2"/>
  <c r="R1432" i="2"/>
  <c r="S1432" i="2"/>
  <c r="T1432" i="2"/>
  <c r="U1432" i="2"/>
  <c r="W1432" i="2"/>
  <c r="X1432" i="2"/>
  <c r="A1433" i="2"/>
  <c r="B1433" i="2"/>
  <c r="C1433" i="2"/>
  <c r="D1433" i="2"/>
  <c r="E1433" i="2"/>
  <c r="F1433" i="2"/>
  <c r="G1433" i="2"/>
  <c r="H1433" i="2"/>
  <c r="I1433" i="2"/>
  <c r="J1433" i="2"/>
  <c r="K1433" i="2"/>
  <c r="L1433" i="2"/>
  <c r="M1433" i="2"/>
  <c r="N1433" i="2"/>
  <c r="O1433" i="2"/>
  <c r="P1433" i="2"/>
  <c r="Q1433" i="2"/>
  <c r="R1433" i="2"/>
  <c r="S1433" i="2"/>
  <c r="T1433" i="2"/>
  <c r="U1433" i="2"/>
  <c r="W1433" i="2"/>
  <c r="X1433" i="2"/>
  <c r="A1434" i="2"/>
  <c r="B1434" i="2"/>
  <c r="C1434" i="2"/>
  <c r="D1434" i="2"/>
  <c r="E1434" i="2"/>
  <c r="F1434" i="2"/>
  <c r="G1434" i="2"/>
  <c r="H1434" i="2"/>
  <c r="I1434" i="2"/>
  <c r="J1434" i="2"/>
  <c r="K1434" i="2"/>
  <c r="L1434" i="2"/>
  <c r="M1434" i="2"/>
  <c r="N1434" i="2"/>
  <c r="O1434" i="2"/>
  <c r="P1434" i="2"/>
  <c r="Q1434" i="2"/>
  <c r="R1434" i="2"/>
  <c r="S1434" i="2"/>
  <c r="T1434" i="2"/>
  <c r="U1434" i="2"/>
  <c r="W1434" i="2"/>
  <c r="X1434" i="2"/>
  <c r="A1435" i="2"/>
  <c r="B1435" i="2"/>
  <c r="C1435" i="2"/>
  <c r="D1435" i="2"/>
  <c r="E1435" i="2"/>
  <c r="F1435" i="2"/>
  <c r="G1435" i="2"/>
  <c r="H1435" i="2"/>
  <c r="I1435" i="2"/>
  <c r="J1435" i="2"/>
  <c r="K1435" i="2"/>
  <c r="L1435" i="2"/>
  <c r="M1435" i="2"/>
  <c r="N1435" i="2"/>
  <c r="O1435" i="2"/>
  <c r="P1435" i="2"/>
  <c r="Q1435" i="2"/>
  <c r="R1435" i="2"/>
  <c r="S1435" i="2"/>
  <c r="T1435" i="2"/>
  <c r="U1435" i="2"/>
  <c r="W1435" i="2"/>
  <c r="X1435" i="2"/>
  <c r="A1436" i="2"/>
  <c r="B1436" i="2"/>
  <c r="C1436" i="2"/>
  <c r="D1436" i="2"/>
  <c r="E1436" i="2"/>
  <c r="F1436" i="2"/>
  <c r="G1436" i="2"/>
  <c r="H1436" i="2"/>
  <c r="I1436" i="2"/>
  <c r="J1436" i="2"/>
  <c r="K1436" i="2"/>
  <c r="L1436" i="2"/>
  <c r="M1436" i="2"/>
  <c r="N1436" i="2"/>
  <c r="O1436" i="2"/>
  <c r="P1436" i="2"/>
  <c r="Q1436" i="2"/>
  <c r="R1436" i="2"/>
  <c r="S1436" i="2"/>
  <c r="T1436" i="2"/>
  <c r="U1436" i="2"/>
  <c r="W1436" i="2"/>
  <c r="X1436" i="2"/>
  <c r="A1437" i="2"/>
  <c r="B1437" i="2"/>
  <c r="C1437" i="2"/>
  <c r="D1437" i="2"/>
  <c r="E1437" i="2"/>
  <c r="F1437" i="2"/>
  <c r="G1437" i="2"/>
  <c r="H1437" i="2"/>
  <c r="I1437" i="2"/>
  <c r="J1437" i="2"/>
  <c r="K1437" i="2"/>
  <c r="L1437" i="2"/>
  <c r="M1437" i="2"/>
  <c r="N1437" i="2"/>
  <c r="O1437" i="2"/>
  <c r="P1437" i="2"/>
  <c r="Q1437" i="2"/>
  <c r="R1437" i="2"/>
  <c r="S1437" i="2"/>
  <c r="T1437" i="2"/>
  <c r="U1437" i="2"/>
  <c r="W1437" i="2"/>
  <c r="X1437" i="2"/>
  <c r="A1438" i="2"/>
  <c r="B1438" i="2"/>
  <c r="C1438" i="2"/>
  <c r="D1438" i="2"/>
  <c r="E1438" i="2"/>
  <c r="F1438" i="2"/>
  <c r="G1438" i="2"/>
  <c r="H1438" i="2"/>
  <c r="I1438" i="2"/>
  <c r="J1438" i="2"/>
  <c r="K1438" i="2"/>
  <c r="L1438" i="2"/>
  <c r="M1438" i="2"/>
  <c r="N1438" i="2"/>
  <c r="O1438" i="2"/>
  <c r="P1438" i="2"/>
  <c r="Q1438" i="2"/>
  <c r="R1438" i="2"/>
  <c r="S1438" i="2"/>
  <c r="T1438" i="2"/>
  <c r="U1438" i="2"/>
  <c r="W1438" i="2"/>
  <c r="X1438" i="2"/>
  <c r="A1439" i="2"/>
  <c r="B1439" i="2"/>
  <c r="C1439" i="2"/>
  <c r="D1439" i="2"/>
  <c r="E1439" i="2"/>
  <c r="F1439" i="2"/>
  <c r="G1439" i="2"/>
  <c r="H1439" i="2"/>
  <c r="I1439" i="2"/>
  <c r="J1439" i="2"/>
  <c r="K1439" i="2"/>
  <c r="L1439" i="2"/>
  <c r="M1439" i="2"/>
  <c r="N1439" i="2"/>
  <c r="O1439" i="2"/>
  <c r="P1439" i="2"/>
  <c r="Q1439" i="2"/>
  <c r="R1439" i="2"/>
  <c r="S1439" i="2"/>
  <c r="T1439" i="2"/>
  <c r="U1439" i="2"/>
  <c r="W1439" i="2"/>
  <c r="X1439" i="2"/>
  <c r="A1440" i="2"/>
  <c r="B1440" i="2"/>
  <c r="C1440" i="2"/>
  <c r="D1440" i="2"/>
  <c r="E1440" i="2"/>
  <c r="F1440" i="2"/>
  <c r="G1440" i="2"/>
  <c r="H1440" i="2"/>
  <c r="I1440" i="2"/>
  <c r="J1440" i="2"/>
  <c r="K1440" i="2"/>
  <c r="L1440" i="2"/>
  <c r="M1440" i="2"/>
  <c r="N1440" i="2"/>
  <c r="O1440" i="2"/>
  <c r="P1440" i="2"/>
  <c r="Q1440" i="2"/>
  <c r="R1440" i="2"/>
  <c r="S1440" i="2"/>
  <c r="T1440" i="2"/>
  <c r="U1440" i="2"/>
  <c r="W1440" i="2"/>
  <c r="X1440" i="2"/>
  <c r="A1441" i="2"/>
  <c r="B1441" i="2"/>
  <c r="C1441" i="2"/>
  <c r="D1441" i="2"/>
  <c r="E1441" i="2"/>
  <c r="F1441" i="2"/>
  <c r="G1441" i="2"/>
  <c r="H1441" i="2"/>
  <c r="I1441" i="2"/>
  <c r="J1441" i="2"/>
  <c r="K1441" i="2"/>
  <c r="L1441" i="2"/>
  <c r="M1441" i="2"/>
  <c r="N1441" i="2"/>
  <c r="O1441" i="2"/>
  <c r="P1441" i="2"/>
  <c r="Q1441" i="2"/>
  <c r="R1441" i="2"/>
  <c r="S1441" i="2"/>
  <c r="T1441" i="2"/>
  <c r="U1441" i="2"/>
  <c r="W1441" i="2"/>
  <c r="X1441" i="2"/>
  <c r="A1442" i="2"/>
  <c r="B1442" i="2"/>
  <c r="C1442" i="2"/>
  <c r="D1442" i="2"/>
  <c r="E1442" i="2"/>
  <c r="F1442" i="2"/>
  <c r="G1442" i="2"/>
  <c r="H1442" i="2"/>
  <c r="I1442" i="2"/>
  <c r="J1442" i="2"/>
  <c r="K1442" i="2"/>
  <c r="L1442" i="2"/>
  <c r="M1442" i="2"/>
  <c r="N1442" i="2"/>
  <c r="O1442" i="2"/>
  <c r="P1442" i="2"/>
  <c r="Q1442" i="2"/>
  <c r="R1442" i="2"/>
  <c r="S1442" i="2"/>
  <c r="T1442" i="2"/>
  <c r="U1442" i="2"/>
  <c r="W1442" i="2"/>
  <c r="X1442" i="2"/>
  <c r="A1443" i="2"/>
  <c r="B1443" i="2"/>
  <c r="C1443" i="2"/>
  <c r="D1443" i="2"/>
  <c r="E1443" i="2"/>
  <c r="F1443" i="2"/>
  <c r="G1443" i="2"/>
  <c r="H1443" i="2"/>
  <c r="I1443" i="2"/>
  <c r="J1443" i="2"/>
  <c r="K1443" i="2"/>
  <c r="L1443" i="2"/>
  <c r="M1443" i="2"/>
  <c r="N1443" i="2"/>
  <c r="O1443" i="2"/>
  <c r="P1443" i="2"/>
  <c r="Q1443" i="2"/>
  <c r="R1443" i="2"/>
  <c r="S1443" i="2"/>
  <c r="T1443" i="2"/>
  <c r="U1443" i="2"/>
  <c r="W1443" i="2"/>
  <c r="X1443" i="2"/>
  <c r="A1444" i="2"/>
  <c r="B1444" i="2"/>
  <c r="C1444" i="2"/>
  <c r="D1444" i="2"/>
  <c r="E1444" i="2"/>
  <c r="F1444" i="2"/>
  <c r="G1444" i="2"/>
  <c r="H1444" i="2"/>
  <c r="I1444" i="2"/>
  <c r="J1444" i="2"/>
  <c r="K1444" i="2"/>
  <c r="L1444" i="2"/>
  <c r="M1444" i="2"/>
  <c r="N1444" i="2"/>
  <c r="O1444" i="2"/>
  <c r="P1444" i="2"/>
  <c r="Q1444" i="2"/>
  <c r="R1444" i="2"/>
  <c r="S1444" i="2"/>
  <c r="T1444" i="2"/>
  <c r="U1444" i="2"/>
  <c r="W1444" i="2"/>
  <c r="X1444" i="2"/>
  <c r="A1445" i="2"/>
  <c r="B1445" i="2"/>
  <c r="C1445" i="2"/>
  <c r="D1445" i="2"/>
  <c r="E1445" i="2"/>
  <c r="F1445" i="2"/>
  <c r="G1445" i="2"/>
  <c r="H1445" i="2"/>
  <c r="I1445" i="2"/>
  <c r="J1445" i="2"/>
  <c r="K1445" i="2"/>
  <c r="L1445" i="2"/>
  <c r="M1445" i="2"/>
  <c r="N1445" i="2"/>
  <c r="O1445" i="2"/>
  <c r="P1445" i="2"/>
  <c r="Q1445" i="2"/>
  <c r="R1445" i="2"/>
  <c r="S1445" i="2"/>
  <c r="T1445" i="2"/>
  <c r="U1445" i="2"/>
  <c r="W1445" i="2"/>
  <c r="X1445" i="2"/>
  <c r="A1446" i="2"/>
  <c r="B1446" i="2"/>
  <c r="C1446" i="2"/>
  <c r="D1446" i="2"/>
  <c r="E1446" i="2"/>
  <c r="F1446" i="2"/>
  <c r="G1446" i="2"/>
  <c r="H1446" i="2"/>
  <c r="I1446" i="2"/>
  <c r="J1446" i="2"/>
  <c r="K1446" i="2"/>
  <c r="L1446" i="2"/>
  <c r="M1446" i="2"/>
  <c r="N1446" i="2"/>
  <c r="O1446" i="2"/>
  <c r="P1446" i="2"/>
  <c r="Q1446" i="2"/>
  <c r="R1446" i="2"/>
  <c r="S1446" i="2"/>
  <c r="T1446" i="2"/>
  <c r="U1446" i="2"/>
  <c r="W1446" i="2"/>
  <c r="X1446" i="2"/>
  <c r="A1447" i="2"/>
  <c r="B1447" i="2"/>
  <c r="C1447" i="2"/>
  <c r="D1447" i="2"/>
  <c r="E1447" i="2"/>
  <c r="F1447" i="2"/>
  <c r="G1447" i="2"/>
  <c r="H1447" i="2"/>
  <c r="I1447" i="2"/>
  <c r="J1447" i="2"/>
  <c r="K1447" i="2"/>
  <c r="L1447" i="2"/>
  <c r="M1447" i="2"/>
  <c r="N1447" i="2"/>
  <c r="O1447" i="2"/>
  <c r="P1447" i="2"/>
  <c r="Q1447" i="2"/>
  <c r="R1447" i="2"/>
  <c r="S1447" i="2"/>
  <c r="T1447" i="2"/>
  <c r="U1447" i="2"/>
  <c r="W1447" i="2"/>
  <c r="X1447" i="2"/>
  <c r="A1448" i="2"/>
  <c r="B1448" i="2"/>
  <c r="C1448" i="2"/>
  <c r="D1448" i="2"/>
  <c r="E1448" i="2"/>
  <c r="F1448" i="2"/>
  <c r="G1448" i="2"/>
  <c r="H1448" i="2"/>
  <c r="I1448" i="2"/>
  <c r="J1448" i="2"/>
  <c r="K1448" i="2"/>
  <c r="L1448" i="2"/>
  <c r="M1448" i="2"/>
  <c r="N1448" i="2"/>
  <c r="O1448" i="2"/>
  <c r="P1448" i="2"/>
  <c r="Q1448" i="2"/>
  <c r="R1448" i="2"/>
  <c r="S1448" i="2"/>
  <c r="T1448" i="2"/>
  <c r="U1448" i="2"/>
  <c r="W1448" i="2"/>
  <c r="X1448" i="2"/>
  <c r="A1449" i="2"/>
  <c r="B1449" i="2"/>
  <c r="C1449" i="2"/>
  <c r="D1449" i="2"/>
  <c r="E1449" i="2"/>
  <c r="F1449" i="2"/>
  <c r="G1449" i="2"/>
  <c r="H1449" i="2"/>
  <c r="I1449" i="2"/>
  <c r="J1449" i="2"/>
  <c r="K1449" i="2"/>
  <c r="L1449" i="2"/>
  <c r="M1449" i="2"/>
  <c r="N1449" i="2"/>
  <c r="O1449" i="2"/>
  <c r="P1449" i="2"/>
  <c r="Q1449" i="2"/>
  <c r="R1449" i="2"/>
  <c r="S1449" i="2"/>
  <c r="T1449" i="2"/>
  <c r="U1449" i="2"/>
  <c r="W1449" i="2"/>
  <c r="X1449" i="2"/>
  <c r="A1450" i="2"/>
  <c r="B1450" i="2"/>
  <c r="C1450" i="2"/>
  <c r="D1450" i="2"/>
  <c r="E1450" i="2"/>
  <c r="F1450" i="2"/>
  <c r="G1450" i="2"/>
  <c r="H1450" i="2"/>
  <c r="I1450" i="2"/>
  <c r="J1450" i="2"/>
  <c r="K1450" i="2"/>
  <c r="L1450" i="2"/>
  <c r="M1450" i="2"/>
  <c r="N1450" i="2"/>
  <c r="O1450" i="2"/>
  <c r="P1450" i="2"/>
  <c r="Q1450" i="2"/>
  <c r="R1450" i="2"/>
  <c r="S1450" i="2"/>
  <c r="T1450" i="2"/>
  <c r="U1450" i="2"/>
  <c r="W1450" i="2"/>
  <c r="X1450" i="2"/>
  <c r="A1451" i="2"/>
  <c r="B1451" i="2"/>
  <c r="C1451" i="2"/>
  <c r="D1451" i="2"/>
  <c r="E1451" i="2"/>
  <c r="F1451" i="2"/>
  <c r="G1451" i="2"/>
  <c r="H1451" i="2"/>
  <c r="I1451" i="2"/>
  <c r="J1451" i="2"/>
  <c r="K1451" i="2"/>
  <c r="L1451" i="2"/>
  <c r="M1451" i="2"/>
  <c r="N1451" i="2"/>
  <c r="O1451" i="2"/>
  <c r="P1451" i="2"/>
  <c r="Q1451" i="2"/>
  <c r="R1451" i="2"/>
  <c r="S1451" i="2"/>
  <c r="T1451" i="2"/>
  <c r="U1451" i="2"/>
  <c r="W1451" i="2"/>
  <c r="X1451" i="2"/>
  <c r="A1452" i="2"/>
  <c r="B1452" i="2"/>
  <c r="C1452" i="2"/>
  <c r="D1452" i="2"/>
  <c r="E1452" i="2"/>
  <c r="F1452" i="2"/>
  <c r="G1452" i="2"/>
  <c r="H1452" i="2"/>
  <c r="I1452" i="2"/>
  <c r="J1452" i="2"/>
  <c r="K1452" i="2"/>
  <c r="L1452" i="2"/>
  <c r="M1452" i="2"/>
  <c r="N1452" i="2"/>
  <c r="O1452" i="2"/>
  <c r="P1452" i="2"/>
  <c r="Q1452" i="2"/>
  <c r="R1452" i="2"/>
  <c r="S1452" i="2"/>
  <c r="T1452" i="2"/>
  <c r="U1452" i="2"/>
  <c r="W1452" i="2"/>
  <c r="X1452" i="2"/>
  <c r="A1453" i="2"/>
  <c r="B1453" i="2"/>
  <c r="C1453" i="2"/>
  <c r="D1453" i="2"/>
  <c r="E1453" i="2"/>
  <c r="F1453" i="2"/>
  <c r="G1453" i="2"/>
  <c r="H1453" i="2"/>
  <c r="I1453" i="2"/>
  <c r="J1453" i="2"/>
  <c r="K1453" i="2"/>
  <c r="L1453" i="2"/>
  <c r="M1453" i="2"/>
  <c r="N1453" i="2"/>
  <c r="O1453" i="2"/>
  <c r="P1453" i="2"/>
  <c r="Q1453" i="2"/>
  <c r="R1453" i="2"/>
  <c r="S1453" i="2"/>
  <c r="T1453" i="2"/>
  <c r="U1453" i="2"/>
  <c r="W1453" i="2"/>
  <c r="X1453" i="2"/>
  <c r="A1454" i="2"/>
  <c r="B1454" i="2"/>
  <c r="C1454" i="2"/>
  <c r="D1454" i="2"/>
  <c r="E1454" i="2"/>
  <c r="F1454" i="2"/>
  <c r="G1454" i="2"/>
  <c r="H1454" i="2"/>
  <c r="I1454" i="2"/>
  <c r="J1454" i="2"/>
  <c r="K1454" i="2"/>
  <c r="L1454" i="2"/>
  <c r="M1454" i="2"/>
  <c r="N1454" i="2"/>
  <c r="O1454" i="2"/>
  <c r="P1454" i="2"/>
  <c r="Q1454" i="2"/>
  <c r="R1454" i="2"/>
  <c r="S1454" i="2"/>
  <c r="T1454" i="2"/>
  <c r="U1454" i="2"/>
  <c r="W1454" i="2"/>
  <c r="X1454" i="2"/>
  <c r="A1455" i="2"/>
  <c r="B1455" i="2"/>
  <c r="C1455" i="2"/>
  <c r="D1455" i="2"/>
  <c r="E1455" i="2"/>
  <c r="F1455" i="2"/>
  <c r="G1455" i="2"/>
  <c r="H1455" i="2"/>
  <c r="I1455" i="2"/>
  <c r="J1455" i="2"/>
  <c r="K1455" i="2"/>
  <c r="L1455" i="2"/>
  <c r="M1455" i="2"/>
  <c r="N1455" i="2"/>
  <c r="O1455" i="2"/>
  <c r="P1455" i="2"/>
  <c r="Q1455" i="2"/>
  <c r="R1455" i="2"/>
  <c r="S1455" i="2"/>
  <c r="T1455" i="2"/>
  <c r="U1455" i="2"/>
  <c r="W1455" i="2"/>
  <c r="X1455" i="2"/>
  <c r="A1456" i="2"/>
  <c r="B1456" i="2"/>
  <c r="C1456" i="2"/>
  <c r="D1456" i="2"/>
  <c r="E1456" i="2"/>
  <c r="F1456" i="2"/>
  <c r="G1456" i="2"/>
  <c r="H1456" i="2"/>
  <c r="I1456" i="2"/>
  <c r="J1456" i="2"/>
  <c r="K1456" i="2"/>
  <c r="L1456" i="2"/>
  <c r="M1456" i="2"/>
  <c r="N1456" i="2"/>
  <c r="O1456" i="2"/>
  <c r="P1456" i="2"/>
  <c r="Q1456" i="2"/>
  <c r="R1456" i="2"/>
  <c r="S1456" i="2"/>
  <c r="T1456" i="2"/>
  <c r="U1456" i="2"/>
  <c r="W1456" i="2"/>
  <c r="X1456" i="2"/>
  <c r="A1457" i="2"/>
  <c r="B1457" i="2"/>
  <c r="C1457" i="2"/>
  <c r="D1457" i="2"/>
  <c r="E1457" i="2"/>
  <c r="F1457" i="2"/>
  <c r="G1457" i="2"/>
  <c r="H1457" i="2"/>
  <c r="I1457" i="2"/>
  <c r="J1457" i="2"/>
  <c r="K1457" i="2"/>
  <c r="L1457" i="2"/>
  <c r="M1457" i="2"/>
  <c r="N1457" i="2"/>
  <c r="O1457" i="2"/>
  <c r="P1457" i="2"/>
  <c r="Q1457" i="2"/>
  <c r="R1457" i="2"/>
  <c r="S1457" i="2"/>
  <c r="T1457" i="2"/>
  <c r="U1457" i="2"/>
  <c r="W1457" i="2"/>
  <c r="X1457" i="2"/>
  <c r="A1458" i="2"/>
  <c r="B1458" i="2"/>
  <c r="C1458" i="2"/>
  <c r="D1458" i="2"/>
  <c r="E1458" i="2"/>
  <c r="F1458" i="2"/>
  <c r="G1458" i="2"/>
  <c r="H1458" i="2"/>
  <c r="I1458" i="2"/>
  <c r="J1458" i="2"/>
  <c r="K1458" i="2"/>
  <c r="L1458" i="2"/>
  <c r="M1458" i="2"/>
  <c r="N1458" i="2"/>
  <c r="O1458" i="2"/>
  <c r="P1458" i="2"/>
  <c r="Q1458" i="2"/>
  <c r="R1458" i="2"/>
  <c r="S1458" i="2"/>
  <c r="T1458" i="2"/>
  <c r="U1458" i="2"/>
  <c r="W1458" i="2"/>
  <c r="X1458" i="2"/>
  <c r="A1459" i="2"/>
  <c r="B1459" i="2"/>
  <c r="C1459" i="2"/>
  <c r="D1459" i="2"/>
  <c r="E1459" i="2"/>
  <c r="F1459" i="2"/>
  <c r="G1459" i="2"/>
  <c r="H1459" i="2"/>
  <c r="I1459" i="2"/>
  <c r="J1459" i="2"/>
  <c r="K1459" i="2"/>
  <c r="L1459" i="2"/>
  <c r="M1459" i="2"/>
  <c r="N1459" i="2"/>
  <c r="O1459" i="2"/>
  <c r="P1459" i="2"/>
  <c r="Q1459" i="2"/>
  <c r="R1459" i="2"/>
  <c r="S1459" i="2"/>
  <c r="T1459" i="2"/>
  <c r="U1459" i="2"/>
  <c r="W1459" i="2"/>
  <c r="X1459" i="2"/>
  <c r="A1460" i="2"/>
  <c r="B1460" i="2"/>
  <c r="C1460" i="2"/>
  <c r="D1460" i="2"/>
  <c r="E1460" i="2"/>
  <c r="F1460" i="2"/>
  <c r="G1460" i="2"/>
  <c r="H1460" i="2"/>
  <c r="I1460" i="2"/>
  <c r="J1460" i="2"/>
  <c r="K1460" i="2"/>
  <c r="L1460" i="2"/>
  <c r="M1460" i="2"/>
  <c r="N1460" i="2"/>
  <c r="O1460" i="2"/>
  <c r="P1460" i="2"/>
  <c r="Q1460" i="2"/>
  <c r="R1460" i="2"/>
  <c r="S1460" i="2"/>
  <c r="T1460" i="2"/>
  <c r="U1460" i="2"/>
  <c r="W1460" i="2"/>
  <c r="X1460" i="2"/>
  <c r="A1461" i="2"/>
  <c r="B1461" i="2"/>
  <c r="C1461" i="2"/>
  <c r="D1461" i="2"/>
  <c r="E1461" i="2"/>
  <c r="F1461" i="2"/>
  <c r="G1461" i="2"/>
  <c r="H1461" i="2"/>
  <c r="I1461" i="2"/>
  <c r="J1461" i="2"/>
  <c r="K1461" i="2"/>
  <c r="L1461" i="2"/>
  <c r="M1461" i="2"/>
  <c r="N1461" i="2"/>
  <c r="O1461" i="2"/>
  <c r="P1461" i="2"/>
  <c r="Q1461" i="2"/>
  <c r="R1461" i="2"/>
  <c r="S1461" i="2"/>
  <c r="T1461" i="2"/>
  <c r="U1461" i="2"/>
  <c r="W1461" i="2"/>
  <c r="X1461" i="2"/>
  <c r="A1462" i="2"/>
  <c r="B1462" i="2"/>
  <c r="C1462" i="2"/>
  <c r="D1462" i="2"/>
  <c r="E1462" i="2"/>
  <c r="F1462" i="2"/>
  <c r="G1462" i="2"/>
  <c r="H1462" i="2"/>
  <c r="I1462" i="2"/>
  <c r="J1462" i="2"/>
  <c r="K1462" i="2"/>
  <c r="L1462" i="2"/>
  <c r="M1462" i="2"/>
  <c r="N1462" i="2"/>
  <c r="O1462" i="2"/>
  <c r="P1462" i="2"/>
  <c r="Q1462" i="2"/>
  <c r="R1462" i="2"/>
  <c r="S1462" i="2"/>
  <c r="T1462" i="2"/>
  <c r="U1462" i="2"/>
  <c r="W1462" i="2"/>
  <c r="X1462" i="2"/>
  <c r="A1463" i="2"/>
  <c r="B1463" i="2"/>
  <c r="C1463" i="2"/>
  <c r="D1463" i="2"/>
  <c r="E1463" i="2"/>
  <c r="F1463" i="2"/>
  <c r="G1463" i="2"/>
  <c r="H1463" i="2"/>
  <c r="I1463" i="2"/>
  <c r="J1463" i="2"/>
  <c r="K1463" i="2"/>
  <c r="L1463" i="2"/>
  <c r="M1463" i="2"/>
  <c r="N1463" i="2"/>
  <c r="O1463" i="2"/>
  <c r="P1463" i="2"/>
  <c r="Q1463" i="2"/>
  <c r="R1463" i="2"/>
  <c r="S1463" i="2"/>
  <c r="T1463" i="2"/>
  <c r="U1463" i="2"/>
  <c r="W1463" i="2"/>
  <c r="X1463" i="2"/>
  <c r="A1464" i="2"/>
  <c r="B1464" i="2"/>
  <c r="C1464" i="2"/>
  <c r="D1464" i="2"/>
  <c r="E1464" i="2"/>
  <c r="F1464" i="2"/>
  <c r="G1464" i="2"/>
  <c r="H1464" i="2"/>
  <c r="I1464" i="2"/>
  <c r="J1464" i="2"/>
  <c r="K1464" i="2"/>
  <c r="L1464" i="2"/>
  <c r="M1464" i="2"/>
  <c r="N1464" i="2"/>
  <c r="O1464" i="2"/>
  <c r="P1464" i="2"/>
  <c r="Q1464" i="2"/>
  <c r="R1464" i="2"/>
  <c r="S1464" i="2"/>
  <c r="T1464" i="2"/>
  <c r="U1464" i="2"/>
  <c r="W1464" i="2"/>
  <c r="X1464" i="2"/>
  <c r="A1465" i="2"/>
  <c r="B1465" i="2"/>
  <c r="C1465" i="2"/>
  <c r="D1465" i="2"/>
  <c r="E1465" i="2"/>
  <c r="F1465" i="2"/>
  <c r="G1465" i="2"/>
  <c r="H1465" i="2"/>
  <c r="I1465" i="2"/>
  <c r="J1465" i="2"/>
  <c r="K1465" i="2"/>
  <c r="L1465" i="2"/>
  <c r="M1465" i="2"/>
  <c r="N1465" i="2"/>
  <c r="O1465" i="2"/>
  <c r="P1465" i="2"/>
  <c r="Q1465" i="2"/>
  <c r="R1465" i="2"/>
  <c r="S1465" i="2"/>
  <c r="T1465" i="2"/>
  <c r="U1465" i="2"/>
  <c r="W1465" i="2"/>
  <c r="X1465" i="2"/>
  <c r="A1466" i="2"/>
  <c r="B1466" i="2"/>
  <c r="C1466" i="2"/>
  <c r="D1466" i="2"/>
  <c r="E1466" i="2"/>
  <c r="F1466" i="2"/>
  <c r="G1466" i="2"/>
  <c r="H1466" i="2"/>
  <c r="I1466" i="2"/>
  <c r="J1466" i="2"/>
  <c r="K1466" i="2"/>
  <c r="L1466" i="2"/>
  <c r="M1466" i="2"/>
  <c r="N1466" i="2"/>
  <c r="O1466" i="2"/>
  <c r="P1466" i="2"/>
  <c r="Q1466" i="2"/>
  <c r="R1466" i="2"/>
  <c r="S1466" i="2"/>
  <c r="T1466" i="2"/>
  <c r="U1466" i="2"/>
  <c r="W1466" i="2"/>
  <c r="X1466" i="2"/>
  <c r="A1467" i="2"/>
  <c r="B1467" i="2"/>
  <c r="C1467" i="2"/>
  <c r="D1467" i="2"/>
  <c r="E1467" i="2"/>
  <c r="F1467" i="2"/>
  <c r="G1467" i="2"/>
  <c r="H1467" i="2"/>
  <c r="I1467" i="2"/>
  <c r="J1467" i="2"/>
  <c r="K1467" i="2"/>
  <c r="L1467" i="2"/>
  <c r="M1467" i="2"/>
  <c r="N1467" i="2"/>
  <c r="O1467" i="2"/>
  <c r="P1467" i="2"/>
  <c r="Q1467" i="2"/>
  <c r="R1467" i="2"/>
  <c r="S1467" i="2"/>
  <c r="T1467" i="2"/>
  <c r="U1467" i="2"/>
  <c r="W1467" i="2"/>
  <c r="X1467" i="2"/>
  <c r="A1468" i="2"/>
  <c r="B1468" i="2"/>
  <c r="C1468" i="2"/>
  <c r="D1468" i="2"/>
  <c r="E1468" i="2"/>
  <c r="F1468" i="2"/>
  <c r="G1468" i="2"/>
  <c r="H1468" i="2"/>
  <c r="I1468" i="2"/>
  <c r="J1468" i="2"/>
  <c r="K1468" i="2"/>
  <c r="L1468" i="2"/>
  <c r="M1468" i="2"/>
  <c r="N1468" i="2"/>
  <c r="O1468" i="2"/>
  <c r="P1468" i="2"/>
  <c r="Q1468" i="2"/>
  <c r="R1468" i="2"/>
  <c r="S1468" i="2"/>
  <c r="T1468" i="2"/>
  <c r="U1468" i="2"/>
  <c r="W1468" i="2"/>
  <c r="X1468" i="2"/>
  <c r="A1469" i="2"/>
  <c r="B1469" i="2"/>
  <c r="C1469" i="2"/>
  <c r="D1469" i="2"/>
  <c r="E1469" i="2"/>
  <c r="F1469" i="2"/>
  <c r="G1469" i="2"/>
  <c r="H1469" i="2"/>
  <c r="I1469" i="2"/>
  <c r="J1469" i="2"/>
  <c r="K1469" i="2"/>
  <c r="L1469" i="2"/>
  <c r="M1469" i="2"/>
  <c r="N1469" i="2"/>
  <c r="O1469" i="2"/>
  <c r="P1469" i="2"/>
  <c r="Q1469" i="2"/>
  <c r="R1469" i="2"/>
  <c r="S1469" i="2"/>
  <c r="T1469" i="2"/>
  <c r="U1469" i="2"/>
  <c r="W1469" i="2"/>
  <c r="X1469" i="2"/>
  <c r="A1470" i="2"/>
  <c r="B1470" i="2"/>
  <c r="C1470" i="2"/>
  <c r="D1470" i="2"/>
  <c r="E1470" i="2"/>
  <c r="F1470" i="2"/>
  <c r="G1470" i="2"/>
  <c r="H1470" i="2"/>
  <c r="I1470" i="2"/>
  <c r="J1470" i="2"/>
  <c r="K1470" i="2"/>
  <c r="L1470" i="2"/>
  <c r="M1470" i="2"/>
  <c r="N1470" i="2"/>
  <c r="O1470" i="2"/>
  <c r="P1470" i="2"/>
  <c r="Q1470" i="2"/>
  <c r="R1470" i="2"/>
  <c r="S1470" i="2"/>
  <c r="T1470" i="2"/>
  <c r="U1470" i="2"/>
  <c r="W1470" i="2"/>
  <c r="X1470" i="2"/>
  <c r="A1471" i="2"/>
  <c r="B1471" i="2"/>
  <c r="C1471" i="2"/>
  <c r="D1471" i="2"/>
  <c r="E1471" i="2"/>
  <c r="F1471" i="2"/>
  <c r="G1471" i="2"/>
  <c r="H1471" i="2"/>
  <c r="I1471" i="2"/>
  <c r="J1471" i="2"/>
  <c r="K1471" i="2"/>
  <c r="L1471" i="2"/>
  <c r="M1471" i="2"/>
  <c r="N1471" i="2"/>
  <c r="O1471" i="2"/>
  <c r="P1471" i="2"/>
  <c r="Q1471" i="2"/>
  <c r="R1471" i="2"/>
  <c r="S1471" i="2"/>
  <c r="T1471" i="2"/>
  <c r="U1471" i="2"/>
  <c r="W1471" i="2"/>
  <c r="X1471" i="2"/>
  <c r="A1472" i="2"/>
  <c r="B1472" i="2"/>
  <c r="C1472" i="2"/>
  <c r="D1472" i="2"/>
  <c r="E1472" i="2"/>
  <c r="F1472" i="2"/>
  <c r="G1472" i="2"/>
  <c r="H1472" i="2"/>
  <c r="I1472" i="2"/>
  <c r="J1472" i="2"/>
  <c r="K1472" i="2"/>
  <c r="L1472" i="2"/>
  <c r="M1472" i="2"/>
  <c r="N1472" i="2"/>
  <c r="O1472" i="2"/>
  <c r="P1472" i="2"/>
  <c r="Q1472" i="2"/>
  <c r="R1472" i="2"/>
  <c r="S1472" i="2"/>
  <c r="T1472" i="2"/>
  <c r="U1472" i="2"/>
  <c r="W1472" i="2"/>
  <c r="X1472" i="2"/>
  <c r="A1473" i="2"/>
  <c r="B1473" i="2"/>
  <c r="C1473" i="2"/>
  <c r="D1473" i="2"/>
  <c r="E1473" i="2"/>
  <c r="F1473" i="2"/>
  <c r="G1473" i="2"/>
  <c r="H1473" i="2"/>
  <c r="I1473" i="2"/>
  <c r="J1473" i="2"/>
  <c r="K1473" i="2"/>
  <c r="L1473" i="2"/>
  <c r="M1473" i="2"/>
  <c r="N1473" i="2"/>
  <c r="O1473" i="2"/>
  <c r="P1473" i="2"/>
  <c r="Q1473" i="2"/>
  <c r="R1473" i="2"/>
  <c r="S1473" i="2"/>
  <c r="T1473" i="2"/>
  <c r="U1473" i="2"/>
  <c r="W1473" i="2"/>
  <c r="X1473" i="2"/>
  <c r="A1474" i="2"/>
  <c r="B1474" i="2"/>
  <c r="C1474" i="2"/>
  <c r="D1474" i="2"/>
  <c r="E1474" i="2"/>
  <c r="F1474" i="2"/>
  <c r="G1474" i="2"/>
  <c r="H1474" i="2"/>
  <c r="I1474" i="2"/>
  <c r="J1474" i="2"/>
  <c r="K1474" i="2"/>
  <c r="L1474" i="2"/>
  <c r="M1474" i="2"/>
  <c r="N1474" i="2"/>
  <c r="O1474" i="2"/>
  <c r="P1474" i="2"/>
  <c r="Q1474" i="2"/>
  <c r="R1474" i="2"/>
  <c r="S1474" i="2"/>
  <c r="T1474" i="2"/>
  <c r="U1474" i="2"/>
  <c r="W1474" i="2"/>
  <c r="X1474" i="2"/>
  <c r="A1475" i="2"/>
  <c r="B1475" i="2"/>
  <c r="C1475" i="2"/>
  <c r="D1475" i="2"/>
  <c r="E1475" i="2"/>
  <c r="F1475" i="2"/>
  <c r="G1475" i="2"/>
  <c r="H1475" i="2"/>
  <c r="I1475" i="2"/>
  <c r="J1475" i="2"/>
  <c r="K1475" i="2"/>
  <c r="L1475" i="2"/>
  <c r="M1475" i="2"/>
  <c r="N1475" i="2"/>
  <c r="O1475" i="2"/>
  <c r="P1475" i="2"/>
  <c r="Q1475" i="2"/>
  <c r="R1475" i="2"/>
  <c r="S1475" i="2"/>
  <c r="T1475" i="2"/>
  <c r="U1475" i="2"/>
  <c r="W1475" i="2"/>
  <c r="X1475" i="2"/>
  <c r="A1476" i="2"/>
  <c r="B1476" i="2"/>
  <c r="C1476" i="2"/>
  <c r="D1476" i="2"/>
  <c r="E1476" i="2"/>
  <c r="F1476" i="2"/>
  <c r="G1476" i="2"/>
  <c r="H1476" i="2"/>
  <c r="I1476" i="2"/>
  <c r="J1476" i="2"/>
  <c r="K1476" i="2"/>
  <c r="L1476" i="2"/>
  <c r="M1476" i="2"/>
  <c r="N1476" i="2"/>
  <c r="O1476" i="2"/>
  <c r="P1476" i="2"/>
  <c r="Q1476" i="2"/>
  <c r="R1476" i="2"/>
  <c r="S1476" i="2"/>
  <c r="T1476" i="2"/>
  <c r="U1476" i="2"/>
  <c r="W1476" i="2"/>
  <c r="X1476" i="2"/>
  <c r="A1477" i="2"/>
  <c r="B1477" i="2"/>
  <c r="C1477" i="2"/>
  <c r="D1477" i="2"/>
  <c r="E1477" i="2"/>
  <c r="F1477" i="2"/>
  <c r="G1477" i="2"/>
  <c r="H1477" i="2"/>
  <c r="I1477" i="2"/>
  <c r="J1477" i="2"/>
  <c r="K1477" i="2"/>
  <c r="L1477" i="2"/>
  <c r="M1477" i="2"/>
  <c r="N1477" i="2"/>
  <c r="O1477" i="2"/>
  <c r="P1477" i="2"/>
  <c r="Q1477" i="2"/>
  <c r="R1477" i="2"/>
  <c r="S1477" i="2"/>
  <c r="T1477" i="2"/>
  <c r="U1477" i="2"/>
  <c r="W1477" i="2"/>
  <c r="X1477" i="2"/>
  <c r="A1478" i="2"/>
  <c r="B1478" i="2"/>
  <c r="C1478" i="2"/>
  <c r="D1478" i="2"/>
  <c r="E1478" i="2"/>
  <c r="F1478" i="2"/>
  <c r="G1478" i="2"/>
  <c r="H1478" i="2"/>
  <c r="I1478" i="2"/>
  <c r="J1478" i="2"/>
  <c r="K1478" i="2"/>
  <c r="L1478" i="2"/>
  <c r="M1478" i="2"/>
  <c r="N1478" i="2"/>
  <c r="O1478" i="2"/>
  <c r="P1478" i="2"/>
  <c r="Q1478" i="2"/>
  <c r="R1478" i="2"/>
  <c r="S1478" i="2"/>
  <c r="T1478" i="2"/>
  <c r="U1478" i="2"/>
  <c r="W1478" i="2"/>
  <c r="X1478" i="2"/>
  <c r="A1479" i="2"/>
  <c r="B1479" i="2"/>
  <c r="C1479" i="2"/>
  <c r="D1479" i="2"/>
  <c r="E1479" i="2"/>
  <c r="F1479" i="2"/>
  <c r="G1479" i="2"/>
  <c r="H1479" i="2"/>
  <c r="I1479" i="2"/>
  <c r="J1479" i="2"/>
  <c r="K1479" i="2"/>
  <c r="L1479" i="2"/>
  <c r="M1479" i="2"/>
  <c r="N1479" i="2"/>
  <c r="O1479" i="2"/>
  <c r="P1479" i="2"/>
  <c r="Q1479" i="2"/>
  <c r="R1479" i="2"/>
  <c r="S1479" i="2"/>
  <c r="T1479" i="2"/>
  <c r="U1479" i="2"/>
  <c r="W1479" i="2"/>
  <c r="X1479" i="2"/>
  <c r="A1480" i="2"/>
  <c r="B1480" i="2"/>
  <c r="C1480" i="2"/>
  <c r="D1480" i="2"/>
  <c r="E1480" i="2"/>
  <c r="F1480" i="2"/>
  <c r="G1480" i="2"/>
  <c r="H1480" i="2"/>
  <c r="I1480" i="2"/>
  <c r="J1480" i="2"/>
  <c r="K1480" i="2"/>
  <c r="L1480" i="2"/>
  <c r="M1480" i="2"/>
  <c r="N1480" i="2"/>
  <c r="O1480" i="2"/>
  <c r="P1480" i="2"/>
  <c r="Q1480" i="2"/>
  <c r="R1480" i="2"/>
  <c r="S1480" i="2"/>
  <c r="T1480" i="2"/>
  <c r="U1480" i="2"/>
  <c r="W1480" i="2"/>
  <c r="X1480" i="2"/>
  <c r="A1481" i="2"/>
  <c r="B1481" i="2"/>
  <c r="C1481" i="2"/>
  <c r="D1481" i="2"/>
  <c r="E1481" i="2"/>
  <c r="F1481" i="2"/>
  <c r="G1481" i="2"/>
  <c r="H1481" i="2"/>
  <c r="I1481" i="2"/>
  <c r="J1481" i="2"/>
  <c r="K1481" i="2"/>
  <c r="L1481" i="2"/>
  <c r="M1481" i="2"/>
  <c r="N1481" i="2"/>
  <c r="O1481" i="2"/>
  <c r="P1481" i="2"/>
  <c r="Q1481" i="2"/>
  <c r="R1481" i="2"/>
  <c r="S1481" i="2"/>
  <c r="T1481" i="2"/>
  <c r="U1481" i="2"/>
  <c r="W1481" i="2"/>
  <c r="X1481" i="2"/>
  <c r="A1482" i="2"/>
  <c r="B1482" i="2"/>
  <c r="C1482" i="2"/>
  <c r="D1482" i="2"/>
  <c r="E1482" i="2"/>
  <c r="F1482" i="2"/>
  <c r="G1482" i="2"/>
  <c r="H1482" i="2"/>
  <c r="I1482" i="2"/>
  <c r="J1482" i="2"/>
  <c r="K1482" i="2"/>
  <c r="L1482" i="2"/>
  <c r="M1482" i="2"/>
  <c r="N1482" i="2"/>
  <c r="O1482" i="2"/>
  <c r="P1482" i="2"/>
  <c r="Q1482" i="2"/>
  <c r="R1482" i="2"/>
  <c r="S1482" i="2"/>
  <c r="T1482" i="2"/>
  <c r="U1482" i="2"/>
  <c r="W1482" i="2"/>
  <c r="X1482" i="2"/>
  <c r="A1483" i="2"/>
  <c r="B1483" i="2"/>
  <c r="C1483" i="2"/>
  <c r="D1483" i="2"/>
  <c r="E1483" i="2"/>
  <c r="F1483" i="2"/>
  <c r="G1483" i="2"/>
  <c r="H1483" i="2"/>
  <c r="I1483" i="2"/>
  <c r="J1483" i="2"/>
  <c r="K1483" i="2"/>
  <c r="L1483" i="2"/>
  <c r="M1483" i="2"/>
  <c r="N1483" i="2"/>
  <c r="O1483" i="2"/>
  <c r="P1483" i="2"/>
  <c r="Q1483" i="2"/>
  <c r="R1483" i="2"/>
  <c r="S1483" i="2"/>
  <c r="T1483" i="2"/>
  <c r="U1483" i="2"/>
  <c r="W1483" i="2"/>
  <c r="X1483" i="2"/>
  <c r="A1484" i="2"/>
  <c r="B1484" i="2"/>
  <c r="C1484" i="2"/>
  <c r="D1484" i="2"/>
  <c r="E1484" i="2"/>
  <c r="F1484" i="2"/>
  <c r="G1484" i="2"/>
  <c r="H1484" i="2"/>
  <c r="I1484" i="2"/>
  <c r="J1484" i="2"/>
  <c r="K1484" i="2"/>
  <c r="L1484" i="2"/>
  <c r="M1484" i="2"/>
  <c r="N1484" i="2"/>
  <c r="O1484" i="2"/>
  <c r="P1484" i="2"/>
  <c r="Q1484" i="2"/>
  <c r="R1484" i="2"/>
  <c r="S1484" i="2"/>
  <c r="T1484" i="2"/>
  <c r="U1484" i="2"/>
  <c r="W1484" i="2"/>
  <c r="X1484" i="2"/>
  <c r="A1485" i="2"/>
  <c r="B1485" i="2"/>
  <c r="C1485" i="2"/>
  <c r="D1485" i="2"/>
  <c r="E1485" i="2"/>
  <c r="F1485" i="2"/>
  <c r="G1485" i="2"/>
  <c r="H1485" i="2"/>
  <c r="I1485" i="2"/>
  <c r="J1485" i="2"/>
  <c r="K1485" i="2"/>
  <c r="L1485" i="2"/>
  <c r="M1485" i="2"/>
  <c r="N1485" i="2"/>
  <c r="O1485" i="2"/>
  <c r="P1485" i="2"/>
  <c r="Q1485" i="2"/>
  <c r="R1485" i="2"/>
  <c r="S1485" i="2"/>
  <c r="T1485" i="2"/>
  <c r="U1485" i="2"/>
  <c r="W1485" i="2"/>
  <c r="X1485" i="2"/>
  <c r="A1486" i="2"/>
  <c r="B1486" i="2"/>
  <c r="C1486" i="2"/>
  <c r="D1486" i="2"/>
  <c r="E1486" i="2"/>
  <c r="F1486" i="2"/>
  <c r="G1486" i="2"/>
  <c r="H1486" i="2"/>
  <c r="I1486" i="2"/>
  <c r="J1486" i="2"/>
  <c r="K1486" i="2"/>
  <c r="L1486" i="2"/>
  <c r="M1486" i="2"/>
  <c r="N1486" i="2"/>
  <c r="O1486" i="2"/>
  <c r="P1486" i="2"/>
  <c r="Q1486" i="2"/>
  <c r="R1486" i="2"/>
  <c r="S1486" i="2"/>
  <c r="T1486" i="2"/>
  <c r="U1486" i="2"/>
  <c r="W1486" i="2"/>
  <c r="X1486" i="2"/>
  <c r="A1487" i="2"/>
  <c r="B1487" i="2"/>
  <c r="C1487" i="2"/>
  <c r="D1487" i="2"/>
  <c r="E1487" i="2"/>
  <c r="F1487" i="2"/>
  <c r="G1487" i="2"/>
  <c r="H1487" i="2"/>
  <c r="I1487" i="2"/>
  <c r="J1487" i="2"/>
  <c r="K1487" i="2"/>
  <c r="L1487" i="2"/>
  <c r="M1487" i="2"/>
  <c r="N1487" i="2"/>
  <c r="O1487" i="2"/>
  <c r="P1487" i="2"/>
  <c r="Q1487" i="2"/>
  <c r="R1487" i="2"/>
  <c r="S1487" i="2"/>
  <c r="T1487" i="2"/>
  <c r="U1487" i="2"/>
  <c r="W1487" i="2"/>
  <c r="X1487" i="2"/>
  <c r="A1488" i="2"/>
  <c r="B1488" i="2"/>
  <c r="C1488" i="2"/>
  <c r="D1488" i="2"/>
  <c r="E1488" i="2"/>
  <c r="F1488" i="2"/>
  <c r="G1488" i="2"/>
  <c r="H1488" i="2"/>
  <c r="I1488" i="2"/>
  <c r="J1488" i="2"/>
  <c r="K1488" i="2"/>
  <c r="L1488" i="2"/>
  <c r="M1488" i="2"/>
  <c r="N1488" i="2"/>
  <c r="O1488" i="2"/>
  <c r="P1488" i="2"/>
  <c r="Q1488" i="2"/>
  <c r="R1488" i="2"/>
  <c r="S1488" i="2"/>
  <c r="T1488" i="2"/>
  <c r="U1488" i="2"/>
  <c r="W1488" i="2"/>
  <c r="X1488" i="2"/>
  <c r="A1489" i="2"/>
  <c r="B1489" i="2"/>
  <c r="C1489" i="2"/>
  <c r="D1489" i="2"/>
  <c r="E1489" i="2"/>
  <c r="F1489" i="2"/>
  <c r="G1489" i="2"/>
  <c r="H1489" i="2"/>
  <c r="I1489" i="2"/>
  <c r="J1489" i="2"/>
  <c r="K1489" i="2"/>
  <c r="L1489" i="2"/>
  <c r="M1489" i="2"/>
  <c r="N1489" i="2"/>
  <c r="O1489" i="2"/>
  <c r="P1489" i="2"/>
  <c r="Q1489" i="2"/>
  <c r="R1489" i="2"/>
  <c r="S1489" i="2"/>
  <c r="T1489" i="2"/>
  <c r="U1489" i="2"/>
  <c r="W1489" i="2"/>
  <c r="X1489" i="2"/>
  <c r="A1490" i="2"/>
  <c r="B1490" i="2"/>
  <c r="C1490" i="2"/>
  <c r="D1490" i="2"/>
  <c r="E1490" i="2"/>
  <c r="F1490" i="2"/>
  <c r="G1490" i="2"/>
  <c r="H1490" i="2"/>
  <c r="I1490" i="2"/>
  <c r="J1490" i="2"/>
  <c r="K1490" i="2"/>
  <c r="L1490" i="2"/>
  <c r="M1490" i="2"/>
  <c r="N1490" i="2"/>
  <c r="O1490" i="2"/>
  <c r="P1490" i="2"/>
  <c r="Q1490" i="2"/>
  <c r="R1490" i="2"/>
  <c r="S1490" i="2"/>
  <c r="T1490" i="2"/>
  <c r="U1490" i="2"/>
  <c r="W1490" i="2"/>
  <c r="X1490" i="2"/>
  <c r="A1491" i="2"/>
  <c r="B1491" i="2"/>
  <c r="C1491" i="2"/>
  <c r="D1491" i="2"/>
  <c r="E1491" i="2"/>
  <c r="F1491" i="2"/>
  <c r="G1491" i="2"/>
  <c r="H1491" i="2"/>
  <c r="I1491" i="2"/>
  <c r="J1491" i="2"/>
  <c r="K1491" i="2"/>
  <c r="L1491" i="2"/>
  <c r="M1491" i="2"/>
  <c r="N1491" i="2"/>
  <c r="O1491" i="2"/>
  <c r="P1491" i="2"/>
  <c r="Q1491" i="2"/>
  <c r="R1491" i="2"/>
  <c r="S1491" i="2"/>
  <c r="T1491" i="2"/>
  <c r="U1491" i="2"/>
  <c r="W1491" i="2"/>
  <c r="X1491" i="2"/>
  <c r="A1492" i="2"/>
  <c r="B1492" i="2"/>
  <c r="C1492" i="2"/>
  <c r="D1492" i="2"/>
  <c r="E1492" i="2"/>
  <c r="F1492" i="2"/>
  <c r="G1492" i="2"/>
  <c r="H1492" i="2"/>
  <c r="I1492" i="2"/>
  <c r="J1492" i="2"/>
  <c r="K1492" i="2"/>
  <c r="L1492" i="2"/>
  <c r="M1492" i="2"/>
  <c r="N1492" i="2"/>
  <c r="O1492" i="2"/>
  <c r="P1492" i="2"/>
  <c r="Q1492" i="2"/>
  <c r="R1492" i="2"/>
  <c r="S1492" i="2"/>
  <c r="T1492" i="2"/>
  <c r="U1492" i="2"/>
  <c r="W1492" i="2"/>
  <c r="X1492" i="2"/>
  <c r="A1493" i="2"/>
  <c r="B1493" i="2"/>
  <c r="C1493" i="2"/>
  <c r="D1493" i="2"/>
  <c r="E1493" i="2"/>
  <c r="F1493" i="2"/>
  <c r="G1493" i="2"/>
  <c r="H1493" i="2"/>
  <c r="I1493" i="2"/>
  <c r="J1493" i="2"/>
  <c r="K1493" i="2"/>
  <c r="L1493" i="2"/>
  <c r="M1493" i="2"/>
  <c r="N1493" i="2"/>
  <c r="O1493" i="2"/>
  <c r="P1493" i="2"/>
  <c r="Q1493" i="2"/>
  <c r="R1493" i="2"/>
  <c r="S1493" i="2"/>
  <c r="T1493" i="2"/>
  <c r="U1493" i="2"/>
  <c r="W1493" i="2"/>
  <c r="X1493" i="2"/>
  <c r="A1494" i="2"/>
  <c r="B1494" i="2"/>
  <c r="C1494" i="2"/>
  <c r="D1494" i="2"/>
  <c r="E1494" i="2"/>
  <c r="F1494" i="2"/>
  <c r="G1494" i="2"/>
  <c r="H1494" i="2"/>
  <c r="I1494" i="2"/>
  <c r="J1494" i="2"/>
  <c r="K1494" i="2"/>
  <c r="L1494" i="2"/>
  <c r="M1494" i="2"/>
  <c r="N1494" i="2"/>
  <c r="O1494" i="2"/>
  <c r="P1494" i="2"/>
  <c r="Q1494" i="2"/>
  <c r="R1494" i="2"/>
  <c r="S1494" i="2"/>
  <c r="T1494" i="2"/>
  <c r="U1494" i="2"/>
  <c r="W1494" i="2"/>
  <c r="X1494" i="2"/>
  <c r="A1495" i="2"/>
  <c r="B1495" i="2"/>
  <c r="C1495" i="2"/>
  <c r="D1495" i="2"/>
  <c r="E1495" i="2"/>
  <c r="F1495" i="2"/>
  <c r="G1495" i="2"/>
  <c r="H1495" i="2"/>
  <c r="I1495" i="2"/>
  <c r="J1495" i="2"/>
  <c r="K1495" i="2"/>
  <c r="L1495" i="2"/>
  <c r="M1495" i="2"/>
  <c r="N1495" i="2"/>
  <c r="O1495" i="2"/>
  <c r="P1495" i="2"/>
  <c r="Q1495" i="2"/>
  <c r="R1495" i="2"/>
  <c r="S1495" i="2"/>
  <c r="T1495" i="2"/>
  <c r="U1495" i="2"/>
  <c r="W1495" i="2"/>
  <c r="X1495" i="2"/>
  <c r="A1496" i="2"/>
  <c r="B1496" i="2"/>
  <c r="C1496" i="2"/>
  <c r="D1496" i="2"/>
  <c r="E1496" i="2"/>
  <c r="F1496" i="2"/>
  <c r="G1496" i="2"/>
  <c r="H1496" i="2"/>
  <c r="I1496" i="2"/>
  <c r="J1496" i="2"/>
  <c r="K1496" i="2"/>
  <c r="L1496" i="2"/>
  <c r="M1496" i="2"/>
  <c r="N1496" i="2"/>
  <c r="O1496" i="2"/>
  <c r="P1496" i="2"/>
  <c r="Q1496" i="2"/>
  <c r="R1496" i="2"/>
  <c r="S1496" i="2"/>
  <c r="T1496" i="2"/>
  <c r="U1496" i="2"/>
  <c r="W1496" i="2"/>
  <c r="X1496" i="2"/>
  <c r="A1497" i="2"/>
  <c r="B1497" i="2"/>
  <c r="C1497" i="2"/>
  <c r="D1497" i="2"/>
  <c r="E1497" i="2"/>
  <c r="F1497" i="2"/>
  <c r="G1497" i="2"/>
  <c r="H1497" i="2"/>
  <c r="I1497" i="2"/>
  <c r="J1497" i="2"/>
  <c r="K1497" i="2"/>
  <c r="L1497" i="2"/>
  <c r="M1497" i="2"/>
  <c r="N1497" i="2"/>
  <c r="O1497" i="2"/>
  <c r="P1497" i="2"/>
  <c r="Q1497" i="2"/>
  <c r="R1497" i="2"/>
  <c r="S1497" i="2"/>
  <c r="T1497" i="2"/>
  <c r="U1497" i="2"/>
  <c r="W1497" i="2"/>
  <c r="X1497" i="2"/>
  <c r="A1498" i="2"/>
  <c r="B1498" i="2"/>
  <c r="C1498" i="2"/>
  <c r="D1498" i="2"/>
  <c r="E1498" i="2"/>
  <c r="F1498" i="2"/>
  <c r="G1498" i="2"/>
  <c r="H1498" i="2"/>
  <c r="I1498" i="2"/>
  <c r="J1498" i="2"/>
  <c r="K1498" i="2"/>
  <c r="L1498" i="2"/>
  <c r="M1498" i="2"/>
  <c r="N1498" i="2"/>
  <c r="O1498" i="2"/>
  <c r="P1498" i="2"/>
  <c r="Q1498" i="2"/>
  <c r="R1498" i="2"/>
  <c r="S1498" i="2"/>
  <c r="T1498" i="2"/>
  <c r="U1498" i="2"/>
  <c r="W1498" i="2"/>
  <c r="X1498" i="2"/>
  <c r="A1499" i="2"/>
  <c r="B1499" i="2"/>
  <c r="C1499" i="2"/>
  <c r="D1499" i="2"/>
  <c r="E1499" i="2"/>
  <c r="F1499" i="2"/>
  <c r="G1499" i="2"/>
  <c r="H1499" i="2"/>
  <c r="I1499" i="2"/>
  <c r="J1499" i="2"/>
  <c r="K1499" i="2"/>
  <c r="L1499" i="2"/>
  <c r="M1499" i="2"/>
  <c r="N1499" i="2"/>
  <c r="O1499" i="2"/>
  <c r="P1499" i="2"/>
  <c r="Q1499" i="2"/>
  <c r="R1499" i="2"/>
  <c r="S1499" i="2"/>
  <c r="T1499" i="2"/>
  <c r="U1499" i="2"/>
  <c r="W1499" i="2"/>
  <c r="X1499" i="2"/>
  <c r="A1500" i="2"/>
  <c r="B1500" i="2"/>
  <c r="C1500" i="2"/>
  <c r="D1500" i="2"/>
  <c r="E1500" i="2"/>
  <c r="F1500" i="2"/>
  <c r="G1500" i="2"/>
  <c r="H1500" i="2"/>
  <c r="I1500" i="2"/>
  <c r="J1500" i="2"/>
  <c r="K1500" i="2"/>
  <c r="L1500" i="2"/>
  <c r="M1500" i="2"/>
  <c r="N1500" i="2"/>
  <c r="O1500" i="2"/>
  <c r="P1500" i="2"/>
  <c r="Q1500" i="2"/>
  <c r="R1500" i="2"/>
  <c r="S1500" i="2"/>
  <c r="T1500" i="2"/>
  <c r="U1500" i="2"/>
  <c r="W1500" i="2"/>
  <c r="X1500" i="2"/>
  <c r="A1501" i="2"/>
  <c r="B1501" i="2"/>
  <c r="C1501" i="2"/>
  <c r="D1501" i="2"/>
  <c r="E1501" i="2"/>
  <c r="F1501" i="2"/>
  <c r="G1501" i="2"/>
  <c r="H1501" i="2"/>
  <c r="I1501" i="2"/>
  <c r="J1501" i="2"/>
  <c r="K1501" i="2"/>
  <c r="L1501" i="2"/>
  <c r="M1501" i="2"/>
  <c r="N1501" i="2"/>
  <c r="O1501" i="2"/>
  <c r="P1501" i="2"/>
  <c r="Q1501" i="2"/>
  <c r="R1501" i="2"/>
  <c r="S1501" i="2"/>
  <c r="T1501" i="2"/>
  <c r="U1501" i="2"/>
  <c r="W1501" i="2"/>
  <c r="X1501" i="2"/>
  <c r="A1502" i="2"/>
  <c r="B1502" i="2"/>
  <c r="C1502" i="2"/>
  <c r="D1502" i="2"/>
  <c r="E1502" i="2"/>
  <c r="F1502" i="2"/>
  <c r="G1502" i="2"/>
  <c r="H1502" i="2"/>
  <c r="I1502" i="2"/>
  <c r="J1502" i="2"/>
  <c r="K1502" i="2"/>
  <c r="L1502" i="2"/>
  <c r="M1502" i="2"/>
  <c r="N1502" i="2"/>
  <c r="O1502" i="2"/>
  <c r="P1502" i="2"/>
  <c r="Q1502" i="2"/>
  <c r="R1502" i="2"/>
  <c r="S1502" i="2"/>
  <c r="T1502" i="2"/>
  <c r="U1502" i="2"/>
  <c r="W1502" i="2"/>
  <c r="X1502" i="2"/>
  <c r="A1503" i="2"/>
  <c r="B1503" i="2"/>
  <c r="C1503" i="2"/>
  <c r="D1503" i="2"/>
  <c r="E1503" i="2"/>
  <c r="F1503" i="2"/>
  <c r="G1503" i="2"/>
  <c r="H1503" i="2"/>
  <c r="I1503" i="2"/>
  <c r="J1503" i="2"/>
  <c r="K1503" i="2"/>
  <c r="L1503" i="2"/>
  <c r="M1503" i="2"/>
  <c r="N1503" i="2"/>
  <c r="O1503" i="2"/>
  <c r="P1503" i="2"/>
  <c r="Q1503" i="2"/>
  <c r="R1503" i="2"/>
  <c r="S1503" i="2"/>
  <c r="T1503" i="2"/>
  <c r="U1503" i="2"/>
  <c r="W1503" i="2"/>
  <c r="X1503" i="2"/>
  <c r="A1504" i="2"/>
  <c r="B1504" i="2"/>
  <c r="C1504" i="2"/>
  <c r="D1504" i="2"/>
  <c r="E1504" i="2"/>
  <c r="F1504" i="2"/>
  <c r="G1504" i="2"/>
  <c r="H1504" i="2"/>
  <c r="I1504" i="2"/>
  <c r="J1504" i="2"/>
  <c r="K1504" i="2"/>
  <c r="L1504" i="2"/>
  <c r="M1504" i="2"/>
  <c r="N1504" i="2"/>
  <c r="O1504" i="2"/>
  <c r="P1504" i="2"/>
  <c r="Q1504" i="2"/>
  <c r="R1504" i="2"/>
  <c r="S1504" i="2"/>
  <c r="T1504" i="2"/>
  <c r="U1504" i="2"/>
  <c r="W1504" i="2"/>
  <c r="X1504" i="2"/>
  <c r="A1505" i="2"/>
  <c r="B1505" i="2"/>
  <c r="C1505" i="2"/>
  <c r="D1505" i="2"/>
  <c r="E1505" i="2"/>
  <c r="F1505" i="2"/>
  <c r="G1505" i="2"/>
  <c r="H1505" i="2"/>
  <c r="I1505" i="2"/>
  <c r="J1505" i="2"/>
  <c r="K1505" i="2"/>
  <c r="L1505" i="2"/>
  <c r="M1505" i="2"/>
  <c r="N1505" i="2"/>
  <c r="O1505" i="2"/>
  <c r="P1505" i="2"/>
  <c r="Q1505" i="2"/>
  <c r="R1505" i="2"/>
  <c r="S1505" i="2"/>
  <c r="T1505" i="2"/>
  <c r="U1505" i="2"/>
  <c r="W1505" i="2"/>
  <c r="X1505" i="2"/>
  <c r="A1506" i="2"/>
  <c r="B1506" i="2"/>
  <c r="C1506" i="2"/>
  <c r="D1506" i="2"/>
  <c r="E1506" i="2"/>
  <c r="F1506" i="2"/>
  <c r="G1506" i="2"/>
  <c r="H1506" i="2"/>
  <c r="I1506" i="2"/>
  <c r="J1506" i="2"/>
  <c r="K1506" i="2"/>
  <c r="L1506" i="2"/>
  <c r="M1506" i="2"/>
  <c r="N1506" i="2"/>
  <c r="O1506" i="2"/>
  <c r="P1506" i="2"/>
  <c r="Q1506" i="2"/>
  <c r="R1506" i="2"/>
  <c r="S1506" i="2"/>
  <c r="T1506" i="2"/>
  <c r="U1506" i="2"/>
  <c r="W1506" i="2"/>
  <c r="X1506" i="2"/>
  <c r="A1507" i="2"/>
  <c r="B1507" i="2"/>
  <c r="C1507" i="2"/>
  <c r="D1507" i="2"/>
  <c r="E1507" i="2"/>
  <c r="F1507" i="2"/>
  <c r="G1507" i="2"/>
  <c r="H1507" i="2"/>
  <c r="I1507" i="2"/>
  <c r="J1507" i="2"/>
  <c r="K1507" i="2"/>
  <c r="L1507" i="2"/>
  <c r="M1507" i="2"/>
  <c r="N1507" i="2"/>
  <c r="O1507" i="2"/>
  <c r="P1507" i="2"/>
  <c r="Q1507" i="2"/>
  <c r="R1507" i="2"/>
  <c r="S1507" i="2"/>
  <c r="T1507" i="2"/>
  <c r="U1507" i="2"/>
  <c r="W1507" i="2"/>
  <c r="X1507" i="2"/>
  <c r="A1508" i="2"/>
  <c r="B1508" i="2"/>
  <c r="C1508" i="2"/>
  <c r="D1508" i="2"/>
  <c r="E1508" i="2"/>
  <c r="F1508" i="2"/>
  <c r="G1508" i="2"/>
  <c r="H1508" i="2"/>
  <c r="I1508" i="2"/>
  <c r="J1508" i="2"/>
  <c r="K1508" i="2"/>
  <c r="L1508" i="2"/>
  <c r="M1508" i="2"/>
  <c r="N1508" i="2"/>
  <c r="O1508" i="2"/>
  <c r="P1508" i="2"/>
  <c r="Q1508" i="2"/>
  <c r="R1508" i="2"/>
  <c r="S1508" i="2"/>
  <c r="T1508" i="2"/>
  <c r="U1508" i="2"/>
  <c r="W1508" i="2"/>
  <c r="X1508" i="2"/>
  <c r="A1509" i="2"/>
  <c r="B1509" i="2"/>
  <c r="C1509" i="2"/>
  <c r="D1509" i="2"/>
  <c r="E1509" i="2"/>
  <c r="F1509" i="2"/>
  <c r="G1509" i="2"/>
  <c r="H1509" i="2"/>
  <c r="I1509" i="2"/>
  <c r="J1509" i="2"/>
  <c r="K1509" i="2"/>
  <c r="L1509" i="2"/>
  <c r="M1509" i="2"/>
  <c r="N1509" i="2"/>
  <c r="O1509" i="2"/>
  <c r="P1509" i="2"/>
  <c r="Q1509" i="2"/>
  <c r="R1509" i="2"/>
  <c r="S1509" i="2"/>
  <c r="T1509" i="2"/>
  <c r="U1509" i="2"/>
  <c r="W1509" i="2"/>
  <c r="X1509" i="2"/>
  <c r="A1510" i="2"/>
  <c r="B1510" i="2"/>
  <c r="C1510" i="2"/>
  <c r="D1510" i="2"/>
  <c r="E1510" i="2"/>
  <c r="F1510" i="2"/>
  <c r="G1510" i="2"/>
  <c r="H1510" i="2"/>
  <c r="I1510" i="2"/>
  <c r="J1510" i="2"/>
  <c r="K1510" i="2"/>
  <c r="L1510" i="2"/>
  <c r="M1510" i="2"/>
  <c r="N1510" i="2"/>
  <c r="O1510" i="2"/>
  <c r="P1510" i="2"/>
  <c r="Q1510" i="2"/>
  <c r="R1510" i="2"/>
  <c r="S1510" i="2"/>
  <c r="T1510" i="2"/>
  <c r="U1510" i="2"/>
  <c r="W1510" i="2"/>
  <c r="X1510" i="2"/>
  <c r="A1511" i="2"/>
  <c r="B1511" i="2"/>
  <c r="C1511" i="2"/>
  <c r="D1511" i="2"/>
  <c r="E1511" i="2"/>
  <c r="F1511" i="2"/>
  <c r="G1511" i="2"/>
  <c r="H1511" i="2"/>
  <c r="I1511" i="2"/>
  <c r="J1511" i="2"/>
  <c r="K1511" i="2"/>
  <c r="L1511" i="2"/>
  <c r="M1511" i="2"/>
  <c r="N1511" i="2"/>
  <c r="O1511" i="2"/>
  <c r="P1511" i="2"/>
  <c r="Q1511" i="2"/>
  <c r="R1511" i="2"/>
  <c r="S1511" i="2"/>
  <c r="T1511" i="2"/>
  <c r="U1511" i="2"/>
  <c r="W1511" i="2"/>
  <c r="X1511" i="2"/>
  <c r="A1512" i="2"/>
  <c r="B1512" i="2"/>
  <c r="C1512" i="2"/>
  <c r="D1512" i="2"/>
  <c r="E1512" i="2"/>
  <c r="F1512" i="2"/>
  <c r="G1512" i="2"/>
  <c r="H1512" i="2"/>
  <c r="I1512" i="2"/>
  <c r="J1512" i="2"/>
  <c r="K1512" i="2"/>
  <c r="L1512" i="2"/>
  <c r="M1512" i="2"/>
  <c r="N1512" i="2"/>
  <c r="O1512" i="2"/>
  <c r="P1512" i="2"/>
  <c r="Q1512" i="2"/>
  <c r="R1512" i="2"/>
  <c r="S1512" i="2"/>
  <c r="T1512" i="2"/>
  <c r="U1512" i="2"/>
  <c r="W1512" i="2"/>
  <c r="X1512" i="2"/>
  <c r="A1513" i="2"/>
  <c r="B1513" i="2"/>
  <c r="C1513" i="2"/>
  <c r="D1513" i="2"/>
  <c r="E1513" i="2"/>
  <c r="F1513" i="2"/>
  <c r="G1513" i="2"/>
  <c r="H1513" i="2"/>
  <c r="I1513" i="2"/>
  <c r="J1513" i="2"/>
  <c r="K1513" i="2"/>
  <c r="L1513" i="2"/>
  <c r="M1513" i="2"/>
  <c r="N1513" i="2"/>
  <c r="O1513" i="2"/>
  <c r="P1513" i="2"/>
  <c r="Q1513" i="2"/>
  <c r="R1513" i="2"/>
  <c r="S1513" i="2"/>
  <c r="T1513" i="2"/>
  <c r="U1513" i="2"/>
  <c r="W1513" i="2"/>
  <c r="X1513" i="2"/>
  <c r="A1514" i="2"/>
  <c r="B1514" i="2"/>
  <c r="C1514" i="2"/>
  <c r="D1514" i="2"/>
  <c r="E1514" i="2"/>
  <c r="F1514" i="2"/>
  <c r="G1514" i="2"/>
  <c r="H1514" i="2"/>
  <c r="I1514" i="2"/>
  <c r="J1514" i="2"/>
  <c r="K1514" i="2"/>
  <c r="L1514" i="2"/>
  <c r="M1514" i="2"/>
  <c r="N1514" i="2"/>
  <c r="O1514" i="2"/>
  <c r="P1514" i="2"/>
  <c r="Q1514" i="2"/>
  <c r="R1514" i="2"/>
  <c r="S1514" i="2"/>
  <c r="T1514" i="2"/>
  <c r="U1514" i="2"/>
  <c r="W1514" i="2"/>
  <c r="X1514" i="2"/>
  <c r="A1515" i="2"/>
  <c r="B1515" i="2"/>
  <c r="C1515" i="2"/>
  <c r="D1515" i="2"/>
  <c r="E1515" i="2"/>
  <c r="F1515" i="2"/>
  <c r="G1515" i="2"/>
  <c r="H1515" i="2"/>
  <c r="I1515" i="2"/>
  <c r="J1515" i="2"/>
  <c r="K1515" i="2"/>
  <c r="L1515" i="2"/>
  <c r="M1515" i="2"/>
  <c r="N1515" i="2"/>
  <c r="O1515" i="2"/>
  <c r="P1515" i="2"/>
  <c r="Q1515" i="2"/>
  <c r="R1515" i="2"/>
  <c r="S1515" i="2"/>
  <c r="T1515" i="2"/>
  <c r="U1515" i="2"/>
  <c r="W1515" i="2"/>
  <c r="X1515" i="2"/>
  <c r="A1516" i="2"/>
  <c r="B1516" i="2"/>
  <c r="C1516" i="2"/>
  <c r="D1516" i="2"/>
  <c r="E1516" i="2"/>
  <c r="F1516" i="2"/>
  <c r="G1516" i="2"/>
  <c r="H1516" i="2"/>
  <c r="I1516" i="2"/>
  <c r="J1516" i="2"/>
  <c r="K1516" i="2"/>
  <c r="L1516" i="2"/>
  <c r="M1516" i="2"/>
  <c r="N1516" i="2"/>
  <c r="O1516" i="2"/>
  <c r="P1516" i="2"/>
  <c r="Q1516" i="2"/>
  <c r="R1516" i="2"/>
  <c r="S1516" i="2"/>
  <c r="T1516" i="2"/>
  <c r="U1516" i="2"/>
  <c r="W1516" i="2"/>
  <c r="X1516" i="2"/>
  <c r="A1517" i="2"/>
  <c r="B1517" i="2"/>
  <c r="C1517" i="2"/>
  <c r="D1517" i="2"/>
  <c r="E1517" i="2"/>
  <c r="F1517" i="2"/>
  <c r="G1517" i="2"/>
  <c r="H1517" i="2"/>
  <c r="I1517" i="2"/>
  <c r="J1517" i="2"/>
  <c r="K1517" i="2"/>
  <c r="L1517" i="2"/>
  <c r="M1517" i="2"/>
  <c r="N1517" i="2"/>
  <c r="O1517" i="2"/>
  <c r="P1517" i="2"/>
  <c r="Q1517" i="2"/>
  <c r="R1517" i="2"/>
  <c r="S1517" i="2"/>
  <c r="T1517" i="2"/>
  <c r="U1517" i="2"/>
  <c r="W1517" i="2"/>
  <c r="X1517" i="2"/>
  <c r="A1518" i="2"/>
  <c r="B1518" i="2"/>
  <c r="C1518" i="2"/>
  <c r="D1518" i="2"/>
  <c r="E1518" i="2"/>
  <c r="F1518" i="2"/>
  <c r="G1518" i="2"/>
  <c r="H1518" i="2"/>
  <c r="I1518" i="2"/>
  <c r="J1518" i="2"/>
  <c r="K1518" i="2"/>
  <c r="L1518" i="2"/>
  <c r="M1518" i="2"/>
  <c r="N1518" i="2"/>
  <c r="O1518" i="2"/>
  <c r="P1518" i="2"/>
  <c r="Q1518" i="2"/>
  <c r="R1518" i="2"/>
  <c r="S1518" i="2"/>
  <c r="T1518" i="2"/>
  <c r="U1518" i="2"/>
  <c r="W1518" i="2"/>
  <c r="X1518" i="2"/>
  <c r="A1519" i="2"/>
  <c r="B1519" i="2"/>
  <c r="C1519" i="2"/>
  <c r="D1519" i="2"/>
  <c r="E1519" i="2"/>
  <c r="F1519" i="2"/>
  <c r="G1519" i="2"/>
  <c r="H1519" i="2"/>
  <c r="I1519" i="2"/>
  <c r="J1519" i="2"/>
  <c r="K1519" i="2"/>
  <c r="L1519" i="2"/>
  <c r="M1519" i="2"/>
  <c r="N1519" i="2"/>
  <c r="O1519" i="2"/>
  <c r="P1519" i="2"/>
  <c r="Q1519" i="2"/>
  <c r="R1519" i="2"/>
  <c r="S1519" i="2"/>
  <c r="T1519" i="2"/>
  <c r="U1519" i="2"/>
  <c r="W1519" i="2"/>
  <c r="X1519" i="2"/>
  <c r="A1520" i="2"/>
  <c r="B1520" i="2"/>
  <c r="C1520" i="2"/>
  <c r="D1520" i="2"/>
  <c r="E1520" i="2"/>
  <c r="F1520" i="2"/>
  <c r="G1520" i="2"/>
  <c r="H1520" i="2"/>
  <c r="I1520" i="2"/>
  <c r="J1520" i="2"/>
  <c r="K1520" i="2"/>
  <c r="L1520" i="2"/>
  <c r="M1520" i="2"/>
  <c r="N1520" i="2"/>
  <c r="O1520" i="2"/>
  <c r="P1520" i="2"/>
  <c r="Q1520" i="2"/>
  <c r="R1520" i="2"/>
  <c r="S1520" i="2"/>
  <c r="T1520" i="2"/>
  <c r="U1520" i="2"/>
  <c r="W1520" i="2"/>
  <c r="X1520" i="2"/>
  <c r="A1521" i="2"/>
  <c r="B1521" i="2"/>
  <c r="C1521" i="2"/>
  <c r="D1521" i="2"/>
  <c r="E1521" i="2"/>
  <c r="F1521" i="2"/>
  <c r="G1521" i="2"/>
  <c r="H1521" i="2"/>
  <c r="I1521" i="2"/>
  <c r="J1521" i="2"/>
  <c r="K1521" i="2"/>
  <c r="L1521" i="2"/>
  <c r="M1521" i="2"/>
  <c r="N1521" i="2"/>
  <c r="O1521" i="2"/>
  <c r="P1521" i="2"/>
  <c r="Q1521" i="2"/>
  <c r="R1521" i="2"/>
  <c r="S1521" i="2"/>
  <c r="T1521" i="2"/>
  <c r="U1521" i="2"/>
  <c r="W1521" i="2"/>
  <c r="X1521" i="2"/>
  <c r="A1522" i="2"/>
  <c r="B1522" i="2"/>
  <c r="C1522" i="2"/>
  <c r="D1522" i="2"/>
  <c r="E1522" i="2"/>
  <c r="F1522" i="2"/>
  <c r="G1522" i="2"/>
  <c r="H1522" i="2"/>
  <c r="I1522" i="2"/>
  <c r="J1522" i="2"/>
  <c r="K1522" i="2"/>
  <c r="L1522" i="2"/>
  <c r="M1522" i="2"/>
  <c r="N1522" i="2"/>
  <c r="O1522" i="2"/>
  <c r="P1522" i="2"/>
  <c r="Q1522" i="2"/>
  <c r="R1522" i="2"/>
  <c r="S1522" i="2"/>
  <c r="T1522" i="2"/>
  <c r="U1522" i="2"/>
  <c r="W1522" i="2"/>
  <c r="X1522" i="2"/>
  <c r="A1523" i="2"/>
  <c r="B1523" i="2"/>
  <c r="C1523" i="2"/>
  <c r="D1523" i="2"/>
  <c r="E1523" i="2"/>
  <c r="F1523" i="2"/>
  <c r="G1523" i="2"/>
  <c r="H1523" i="2"/>
  <c r="I1523" i="2"/>
  <c r="J1523" i="2"/>
  <c r="K1523" i="2"/>
  <c r="L1523" i="2"/>
  <c r="M1523" i="2"/>
  <c r="N1523" i="2"/>
  <c r="O1523" i="2"/>
  <c r="P1523" i="2"/>
  <c r="Q1523" i="2"/>
  <c r="R1523" i="2"/>
  <c r="S1523" i="2"/>
  <c r="T1523" i="2"/>
  <c r="U1523" i="2"/>
  <c r="W1523" i="2"/>
  <c r="X1523" i="2"/>
  <c r="A1524" i="2"/>
  <c r="B1524" i="2"/>
  <c r="C1524" i="2"/>
  <c r="D1524" i="2"/>
  <c r="E1524" i="2"/>
  <c r="F1524" i="2"/>
  <c r="G1524" i="2"/>
  <c r="H1524" i="2"/>
  <c r="I1524" i="2"/>
  <c r="J1524" i="2"/>
  <c r="K1524" i="2"/>
  <c r="L1524" i="2"/>
  <c r="M1524" i="2"/>
  <c r="N1524" i="2"/>
  <c r="O1524" i="2"/>
  <c r="P1524" i="2"/>
  <c r="Q1524" i="2"/>
  <c r="R1524" i="2"/>
  <c r="S1524" i="2"/>
  <c r="T1524" i="2"/>
  <c r="U1524" i="2"/>
  <c r="W1524" i="2"/>
  <c r="X1524" i="2"/>
  <c r="A1525" i="2"/>
  <c r="B1525" i="2"/>
  <c r="C1525" i="2"/>
  <c r="D1525" i="2"/>
  <c r="E1525" i="2"/>
  <c r="F1525" i="2"/>
  <c r="G1525" i="2"/>
  <c r="H1525" i="2"/>
  <c r="I1525" i="2"/>
  <c r="J1525" i="2"/>
  <c r="K1525" i="2"/>
  <c r="L1525" i="2"/>
  <c r="M1525" i="2"/>
  <c r="N1525" i="2"/>
  <c r="O1525" i="2"/>
  <c r="P1525" i="2"/>
  <c r="Q1525" i="2"/>
  <c r="R1525" i="2"/>
  <c r="S1525" i="2"/>
  <c r="T1525" i="2"/>
  <c r="U1525" i="2"/>
  <c r="W1525" i="2"/>
  <c r="X1525" i="2"/>
  <c r="A1526" i="2"/>
  <c r="B1526" i="2"/>
  <c r="C1526" i="2"/>
  <c r="D1526" i="2"/>
  <c r="E1526" i="2"/>
  <c r="F1526" i="2"/>
  <c r="G1526" i="2"/>
  <c r="H1526" i="2"/>
  <c r="I1526" i="2"/>
  <c r="J1526" i="2"/>
  <c r="K1526" i="2"/>
  <c r="L1526" i="2"/>
  <c r="M1526" i="2"/>
  <c r="N1526" i="2"/>
  <c r="O1526" i="2"/>
  <c r="P1526" i="2"/>
  <c r="Q1526" i="2"/>
  <c r="R1526" i="2"/>
  <c r="S1526" i="2"/>
  <c r="T1526" i="2"/>
  <c r="U1526" i="2"/>
  <c r="W1526" i="2"/>
  <c r="X1526" i="2"/>
  <c r="A1527" i="2"/>
  <c r="B1527" i="2"/>
  <c r="C1527" i="2"/>
  <c r="D1527" i="2"/>
  <c r="E1527" i="2"/>
  <c r="F1527" i="2"/>
  <c r="G1527" i="2"/>
  <c r="H1527" i="2"/>
  <c r="I1527" i="2"/>
  <c r="J1527" i="2"/>
  <c r="K1527" i="2"/>
  <c r="L1527" i="2"/>
  <c r="M1527" i="2"/>
  <c r="N1527" i="2"/>
  <c r="O1527" i="2"/>
  <c r="P1527" i="2"/>
  <c r="Q1527" i="2"/>
  <c r="R1527" i="2"/>
  <c r="S1527" i="2"/>
  <c r="T1527" i="2"/>
  <c r="U1527" i="2"/>
  <c r="W1527" i="2"/>
  <c r="X1527" i="2"/>
  <c r="A1528" i="2"/>
  <c r="B1528" i="2"/>
  <c r="C1528" i="2"/>
  <c r="D1528" i="2"/>
  <c r="E1528" i="2"/>
  <c r="F1528" i="2"/>
  <c r="G1528" i="2"/>
  <c r="H1528" i="2"/>
  <c r="I1528" i="2"/>
  <c r="J1528" i="2"/>
  <c r="K1528" i="2"/>
  <c r="L1528" i="2"/>
  <c r="M1528" i="2"/>
  <c r="N1528" i="2"/>
  <c r="O1528" i="2"/>
  <c r="P1528" i="2"/>
  <c r="Q1528" i="2"/>
  <c r="R1528" i="2"/>
  <c r="S1528" i="2"/>
  <c r="T1528" i="2"/>
  <c r="U1528" i="2"/>
  <c r="W1528" i="2"/>
  <c r="X1528" i="2"/>
  <c r="A1529" i="2"/>
  <c r="B1529" i="2"/>
  <c r="C1529" i="2"/>
  <c r="D1529" i="2"/>
  <c r="E1529" i="2"/>
  <c r="F1529" i="2"/>
  <c r="G1529" i="2"/>
  <c r="H1529" i="2"/>
  <c r="I1529" i="2"/>
  <c r="J1529" i="2"/>
  <c r="K1529" i="2"/>
  <c r="L1529" i="2"/>
  <c r="M1529" i="2"/>
  <c r="N1529" i="2"/>
  <c r="O1529" i="2"/>
  <c r="P1529" i="2"/>
  <c r="Q1529" i="2"/>
  <c r="R1529" i="2"/>
  <c r="S1529" i="2"/>
  <c r="T1529" i="2"/>
  <c r="U1529" i="2"/>
  <c r="W1529" i="2"/>
  <c r="X1529" i="2"/>
  <c r="A1530" i="2"/>
  <c r="B1530" i="2"/>
  <c r="C1530" i="2"/>
  <c r="D1530" i="2"/>
  <c r="E1530" i="2"/>
  <c r="F1530" i="2"/>
  <c r="G1530" i="2"/>
  <c r="H1530" i="2"/>
  <c r="I1530" i="2"/>
  <c r="J1530" i="2"/>
  <c r="K1530" i="2"/>
  <c r="L1530" i="2"/>
  <c r="M1530" i="2"/>
  <c r="N1530" i="2"/>
  <c r="O1530" i="2"/>
  <c r="P1530" i="2"/>
  <c r="Q1530" i="2"/>
  <c r="R1530" i="2"/>
  <c r="S1530" i="2"/>
  <c r="T1530" i="2"/>
  <c r="U1530" i="2"/>
  <c r="W1530" i="2"/>
  <c r="X1530" i="2"/>
  <c r="A1531" i="2"/>
  <c r="B1531" i="2"/>
  <c r="C1531" i="2"/>
  <c r="D1531" i="2"/>
  <c r="E1531" i="2"/>
  <c r="F1531" i="2"/>
  <c r="G1531" i="2"/>
  <c r="H1531" i="2"/>
  <c r="I1531" i="2"/>
  <c r="J1531" i="2"/>
  <c r="K1531" i="2"/>
  <c r="L1531" i="2"/>
  <c r="M1531" i="2"/>
  <c r="N1531" i="2"/>
  <c r="O1531" i="2"/>
  <c r="P1531" i="2"/>
  <c r="Q1531" i="2"/>
  <c r="R1531" i="2"/>
  <c r="S1531" i="2"/>
  <c r="T1531" i="2"/>
  <c r="U1531" i="2"/>
  <c r="W1531" i="2"/>
  <c r="X1531" i="2"/>
  <c r="A1532" i="2"/>
  <c r="B1532" i="2"/>
  <c r="C1532" i="2"/>
  <c r="D1532" i="2"/>
  <c r="E1532" i="2"/>
  <c r="F1532" i="2"/>
  <c r="G1532" i="2"/>
  <c r="H1532" i="2"/>
  <c r="I1532" i="2"/>
  <c r="J1532" i="2"/>
  <c r="K1532" i="2"/>
  <c r="L1532" i="2"/>
  <c r="M1532" i="2"/>
  <c r="N1532" i="2"/>
  <c r="O1532" i="2"/>
  <c r="P1532" i="2"/>
  <c r="Q1532" i="2"/>
  <c r="R1532" i="2"/>
  <c r="S1532" i="2"/>
  <c r="T1532" i="2"/>
  <c r="U1532" i="2"/>
  <c r="W1532" i="2"/>
  <c r="X1532" i="2"/>
  <c r="A1533" i="2"/>
  <c r="B1533" i="2"/>
  <c r="C1533" i="2"/>
  <c r="D1533" i="2"/>
  <c r="E1533" i="2"/>
  <c r="F1533" i="2"/>
  <c r="G1533" i="2"/>
  <c r="H1533" i="2"/>
  <c r="I1533" i="2"/>
  <c r="J1533" i="2"/>
  <c r="K1533" i="2"/>
  <c r="L1533" i="2"/>
  <c r="M1533" i="2"/>
  <c r="N1533" i="2"/>
  <c r="O1533" i="2"/>
  <c r="P1533" i="2"/>
  <c r="Q1533" i="2"/>
  <c r="R1533" i="2"/>
  <c r="S1533" i="2"/>
  <c r="T1533" i="2"/>
  <c r="U1533" i="2"/>
  <c r="W1533" i="2"/>
  <c r="X1533" i="2"/>
  <c r="A1534" i="2"/>
  <c r="B1534" i="2"/>
  <c r="C1534" i="2"/>
  <c r="D1534" i="2"/>
  <c r="E1534" i="2"/>
  <c r="F1534" i="2"/>
  <c r="G1534" i="2"/>
  <c r="H1534" i="2"/>
  <c r="I1534" i="2"/>
  <c r="J1534" i="2"/>
  <c r="K1534" i="2"/>
  <c r="L1534" i="2"/>
  <c r="M1534" i="2"/>
  <c r="N1534" i="2"/>
  <c r="O1534" i="2"/>
  <c r="P1534" i="2"/>
  <c r="Q1534" i="2"/>
  <c r="R1534" i="2"/>
  <c r="S1534" i="2"/>
  <c r="T1534" i="2"/>
  <c r="U1534" i="2"/>
  <c r="W1534" i="2"/>
  <c r="X1534" i="2"/>
  <c r="A1535" i="2"/>
  <c r="B1535" i="2"/>
  <c r="C1535" i="2"/>
  <c r="D1535" i="2"/>
  <c r="E1535" i="2"/>
  <c r="F1535" i="2"/>
  <c r="G1535" i="2"/>
  <c r="H1535" i="2"/>
  <c r="I1535" i="2"/>
  <c r="J1535" i="2"/>
  <c r="K1535" i="2"/>
  <c r="L1535" i="2"/>
  <c r="M1535" i="2"/>
  <c r="N1535" i="2"/>
  <c r="O1535" i="2"/>
  <c r="P1535" i="2"/>
  <c r="Q1535" i="2"/>
  <c r="R1535" i="2"/>
  <c r="S1535" i="2"/>
  <c r="T1535" i="2"/>
  <c r="U1535" i="2"/>
  <c r="W1535" i="2"/>
  <c r="X1535" i="2"/>
  <c r="A1536" i="2"/>
  <c r="B1536" i="2"/>
  <c r="C1536" i="2"/>
  <c r="D1536" i="2"/>
  <c r="E1536" i="2"/>
  <c r="F1536" i="2"/>
  <c r="G1536" i="2"/>
  <c r="H1536" i="2"/>
  <c r="I1536" i="2"/>
  <c r="J1536" i="2"/>
  <c r="K1536" i="2"/>
  <c r="L1536" i="2"/>
  <c r="M1536" i="2"/>
  <c r="N1536" i="2"/>
  <c r="O1536" i="2"/>
  <c r="P1536" i="2"/>
  <c r="Q1536" i="2"/>
  <c r="R1536" i="2"/>
  <c r="S1536" i="2"/>
  <c r="T1536" i="2"/>
  <c r="U1536" i="2"/>
  <c r="W1536" i="2"/>
  <c r="X1536" i="2"/>
  <c r="A1537" i="2"/>
  <c r="B1537" i="2"/>
  <c r="C1537" i="2"/>
  <c r="D1537" i="2"/>
  <c r="E1537" i="2"/>
  <c r="F1537" i="2"/>
  <c r="G1537" i="2"/>
  <c r="H1537" i="2"/>
  <c r="I1537" i="2"/>
  <c r="J1537" i="2"/>
  <c r="K1537" i="2"/>
  <c r="L1537" i="2"/>
  <c r="M1537" i="2"/>
  <c r="N1537" i="2"/>
  <c r="O1537" i="2"/>
  <c r="P1537" i="2"/>
  <c r="Q1537" i="2"/>
  <c r="R1537" i="2"/>
  <c r="S1537" i="2"/>
  <c r="T1537" i="2"/>
  <c r="U1537" i="2"/>
  <c r="W1537" i="2"/>
  <c r="X1537" i="2"/>
  <c r="A1538" i="2"/>
  <c r="B1538" i="2"/>
  <c r="C1538" i="2"/>
  <c r="D1538" i="2"/>
  <c r="E1538" i="2"/>
  <c r="F1538" i="2"/>
  <c r="G1538" i="2"/>
  <c r="H1538" i="2"/>
  <c r="I1538" i="2"/>
  <c r="J1538" i="2"/>
  <c r="K1538" i="2"/>
  <c r="L1538" i="2"/>
  <c r="M1538" i="2"/>
  <c r="N1538" i="2"/>
  <c r="O1538" i="2"/>
  <c r="P1538" i="2"/>
  <c r="Q1538" i="2"/>
  <c r="R1538" i="2"/>
  <c r="S1538" i="2"/>
  <c r="T1538" i="2"/>
  <c r="U1538" i="2"/>
  <c r="W1538" i="2"/>
  <c r="X1538" i="2"/>
  <c r="A1539" i="2"/>
  <c r="B1539" i="2"/>
  <c r="C1539" i="2"/>
  <c r="D1539" i="2"/>
  <c r="E1539" i="2"/>
  <c r="F1539" i="2"/>
  <c r="G1539" i="2"/>
  <c r="H1539" i="2"/>
  <c r="I1539" i="2"/>
  <c r="J1539" i="2"/>
  <c r="K1539" i="2"/>
  <c r="L1539" i="2"/>
  <c r="M1539" i="2"/>
  <c r="N1539" i="2"/>
  <c r="O1539" i="2"/>
  <c r="P1539" i="2"/>
  <c r="Q1539" i="2"/>
  <c r="R1539" i="2"/>
  <c r="S1539" i="2"/>
  <c r="T1539" i="2"/>
  <c r="U1539" i="2"/>
  <c r="W1539" i="2"/>
  <c r="X1539" i="2"/>
  <c r="A1540" i="2"/>
  <c r="B1540" i="2"/>
  <c r="C1540" i="2"/>
  <c r="D1540" i="2"/>
  <c r="E1540" i="2"/>
  <c r="F1540" i="2"/>
  <c r="G1540" i="2"/>
  <c r="H1540" i="2"/>
  <c r="I1540" i="2"/>
  <c r="J1540" i="2"/>
  <c r="K1540" i="2"/>
  <c r="L1540" i="2"/>
  <c r="M1540" i="2"/>
  <c r="N1540" i="2"/>
  <c r="O1540" i="2"/>
  <c r="P1540" i="2"/>
  <c r="Q1540" i="2"/>
  <c r="R1540" i="2"/>
  <c r="S1540" i="2"/>
  <c r="T1540" i="2"/>
  <c r="U1540" i="2"/>
  <c r="W1540" i="2"/>
  <c r="X1540" i="2"/>
  <c r="A1541" i="2"/>
  <c r="B1541" i="2"/>
  <c r="C1541" i="2"/>
  <c r="D1541" i="2"/>
  <c r="E1541" i="2"/>
  <c r="F1541" i="2"/>
  <c r="G1541" i="2"/>
  <c r="H1541" i="2"/>
  <c r="I1541" i="2"/>
  <c r="J1541" i="2"/>
  <c r="K1541" i="2"/>
  <c r="L1541" i="2"/>
  <c r="M1541" i="2"/>
  <c r="N1541" i="2"/>
  <c r="O1541" i="2"/>
  <c r="P1541" i="2"/>
  <c r="Q1541" i="2"/>
  <c r="R1541" i="2"/>
  <c r="S1541" i="2"/>
  <c r="T1541" i="2"/>
  <c r="U1541" i="2"/>
  <c r="W1541" i="2"/>
  <c r="X1541" i="2"/>
  <c r="A1542" i="2"/>
  <c r="B1542" i="2"/>
  <c r="C1542" i="2"/>
  <c r="D1542" i="2"/>
  <c r="E1542" i="2"/>
  <c r="F1542" i="2"/>
  <c r="G1542" i="2"/>
  <c r="H1542" i="2"/>
  <c r="I1542" i="2"/>
  <c r="J1542" i="2"/>
  <c r="K1542" i="2"/>
  <c r="L1542" i="2"/>
  <c r="M1542" i="2"/>
  <c r="N1542" i="2"/>
  <c r="O1542" i="2"/>
  <c r="P1542" i="2"/>
  <c r="Q1542" i="2"/>
  <c r="R1542" i="2"/>
  <c r="S1542" i="2"/>
  <c r="T1542" i="2"/>
  <c r="U1542" i="2"/>
  <c r="W1542" i="2"/>
  <c r="X1542" i="2"/>
  <c r="A1543" i="2"/>
  <c r="B1543" i="2"/>
  <c r="C1543" i="2"/>
  <c r="D1543" i="2"/>
  <c r="E1543" i="2"/>
  <c r="F1543" i="2"/>
  <c r="G1543" i="2"/>
  <c r="H1543" i="2"/>
  <c r="I1543" i="2"/>
  <c r="J1543" i="2"/>
  <c r="K1543" i="2"/>
  <c r="L1543" i="2"/>
  <c r="M1543" i="2"/>
  <c r="N1543" i="2"/>
  <c r="O1543" i="2"/>
  <c r="P1543" i="2"/>
  <c r="Q1543" i="2"/>
  <c r="R1543" i="2"/>
  <c r="S1543" i="2"/>
  <c r="T1543" i="2"/>
  <c r="U1543" i="2"/>
  <c r="W1543" i="2"/>
  <c r="X1543" i="2"/>
  <c r="A1544" i="2"/>
  <c r="B1544" i="2"/>
  <c r="C1544" i="2"/>
  <c r="D1544" i="2"/>
  <c r="E1544" i="2"/>
  <c r="F1544" i="2"/>
  <c r="G1544" i="2"/>
  <c r="H1544" i="2"/>
  <c r="I1544" i="2"/>
  <c r="J1544" i="2"/>
  <c r="K1544" i="2"/>
  <c r="L1544" i="2"/>
  <c r="M1544" i="2"/>
  <c r="N1544" i="2"/>
  <c r="O1544" i="2"/>
  <c r="P1544" i="2"/>
  <c r="Q1544" i="2"/>
  <c r="R1544" i="2"/>
  <c r="S1544" i="2"/>
  <c r="T1544" i="2"/>
  <c r="U1544" i="2"/>
  <c r="W1544" i="2"/>
  <c r="X1544" i="2"/>
  <c r="A1545" i="2"/>
  <c r="B1545" i="2"/>
  <c r="C1545" i="2"/>
  <c r="D1545" i="2"/>
  <c r="E1545" i="2"/>
  <c r="F1545" i="2"/>
  <c r="G1545" i="2"/>
  <c r="H1545" i="2"/>
  <c r="I1545" i="2"/>
  <c r="J1545" i="2"/>
  <c r="K1545" i="2"/>
  <c r="L1545" i="2"/>
  <c r="M1545" i="2"/>
  <c r="N1545" i="2"/>
  <c r="O1545" i="2"/>
  <c r="P1545" i="2"/>
  <c r="Q1545" i="2"/>
  <c r="R1545" i="2"/>
  <c r="S1545" i="2"/>
  <c r="T1545" i="2"/>
  <c r="U1545" i="2"/>
  <c r="W1545" i="2"/>
  <c r="X1545" i="2"/>
  <c r="A1546" i="2"/>
  <c r="B1546" i="2"/>
  <c r="C1546" i="2"/>
  <c r="D1546" i="2"/>
  <c r="E1546" i="2"/>
  <c r="F1546" i="2"/>
  <c r="G1546" i="2"/>
  <c r="H1546" i="2"/>
  <c r="I1546" i="2"/>
  <c r="J1546" i="2"/>
  <c r="K1546" i="2"/>
  <c r="L1546" i="2"/>
  <c r="M1546" i="2"/>
  <c r="N1546" i="2"/>
  <c r="O1546" i="2"/>
  <c r="P1546" i="2"/>
  <c r="Q1546" i="2"/>
  <c r="R1546" i="2"/>
  <c r="S1546" i="2"/>
  <c r="T1546" i="2"/>
  <c r="U1546" i="2"/>
  <c r="W1546" i="2"/>
  <c r="X1546" i="2"/>
  <c r="A1547" i="2"/>
  <c r="B1547" i="2"/>
  <c r="C1547" i="2"/>
  <c r="D1547" i="2"/>
  <c r="E1547" i="2"/>
  <c r="F1547" i="2"/>
  <c r="G1547" i="2"/>
  <c r="H1547" i="2"/>
  <c r="I1547" i="2"/>
  <c r="J1547" i="2"/>
  <c r="K1547" i="2"/>
  <c r="L1547" i="2"/>
  <c r="M1547" i="2"/>
  <c r="N1547" i="2"/>
  <c r="O1547" i="2"/>
  <c r="P1547" i="2"/>
  <c r="Q1547" i="2"/>
  <c r="R1547" i="2"/>
  <c r="S1547" i="2"/>
  <c r="T1547" i="2"/>
  <c r="U1547" i="2"/>
  <c r="W1547" i="2"/>
  <c r="X1547" i="2"/>
  <c r="A1548" i="2"/>
  <c r="B1548" i="2"/>
  <c r="C1548" i="2"/>
  <c r="D1548" i="2"/>
  <c r="E1548" i="2"/>
  <c r="F1548" i="2"/>
  <c r="G1548" i="2"/>
  <c r="H1548" i="2"/>
  <c r="I1548" i="2"/>
  <c r="J1548" i="2"/>
  <c r="K1548" i="2"/>
  <c r="L1548" i="2"/>
  <c r="M1548" i="2"/>
  <c r="N1548" i="2"/>
  <c r="O1548" i="2"/>
  <c r="P1548" i="2"/>
  <c r="Q1548" i="2"/>
  <c r="R1548" i="2"/>
  <c r="S1548" i="2"/>
  <c r="T1548" i="2"/>
  <c r="U1548" i="2"/>
  <c r="W1548" i="2"/>
  <c r="X1548" i="2"/>
  <c r="A1549" i="2"/>
  <c r="B1549" i="2"/>
  <c r="C1549" i="2"/>
  <c r="D1549" i="2"/>
  <c r="E1549" i="2"/>
  <c r="F1549" i="2"/>
  <c r="G1549" i="2"/>
  <c r="H1549" i="2"/>
  <c r="I1549" i="2"/>
  <c r="J1549" i="2"/>
  <c r="K1549" i="2"/>
  <c r="L1549" i="2"/>
  <c r="M1549" i="2"/>
  <c r="N1549" i="2"/>
  <c r="O1549" i="2"/>
  <c r="P1549" i="2"/>
  <c r="Q1549" i="2"/>
  <c r="R1549" i="2"/>
  <c r="S1549" i="2"/>
  <c r="T1549" i="2"/>
  <c r="U1549" i="2"/>
  <c r="W1549" i="2"/>
  <c r="X1549" i="2"/>
  <c r="A1550" i="2"/>
  <c r="B1550" i="2"/>
  <c r="C1550" i="2"/>
  <c r="D1550" i="2"/>
  <c r="E1550" i="2"/>
  <c r="F1550" i="2"/>
  <c r="G1550" i="2"/>
  <c r="H1550" i="2"/>
  <c r="I1550" i="2"/>
  <c r="J1550" i="2"/>
  <c r="K1550" i="2"/>
  <c r="L1550" i="2"/>
  <c r="M1550" i="2"/>
  <c r="N1550" i="2"/>
  <c r="O1550" i="2"/>
  <c r="P1550" i="2"/>
  <c r="Q1550" i="2"/>
  <c r="R1550" i="2"/>
  <c r="S1550" i="2"/>
  <c r="T1550" i="2"/>
  <c r="U1550" i="2"/>
  <c r="W1550" i="2"/>
  <c r="X1550" i="2"/>
  <c r="A1551" i="2"/>
  <c r="B1551" i="2"/>
  <c r="C1551" i="2"/>
  <c r="D1551" i="2"/>
  <c r="E1551" i="2"/>
  <c r="F1551" i="2"/>
  <c r="G1551" i="2"/>
  <c r="H1551" i="2"/>
  <c r="I1551" i="2"/>
  <c r="J1551" i="2"/>
  <c r="K1551" i="2"/>
  <c r="L1551" i="2"/>
  <c r="M1551" i="2"/>
  <c r="N1551" i="2"/>
  <c r="O1551" i="2"/>
  <c r="P1551" i="2"/>
  <c r="Q1551" i="2"/>
  <c r="R1551" i="2"/>
  <c r="S1551" i="2"/>
  <c r="T1551" i="2"/>
  <c r="U1551" i="2"/>
  <c r="W1551" i="2"/>
  <c r="X1551" i="2"/>
  <c r="A1552" i="2"/>
  <c r="B1552" i="2"/>
  <c r="C1552" i="2"/>
  <c r="D1552" i="2"/>
  <c r="E1552" i="2"/>
  <c r="F1552" i="2"/>
  <c r="G1552" i="2"/>
  <c r="H1552" i="2"/>
  <c r="I1552" i="2"/>
  <c r="J1552" i="2"/>
  <c r="K1552" i="2"/>
  <c r="L1552" i="2"/>
  <c r="M1552" i="2"/>
  <c r="N1552" i="2"/>
  <c r="O1552" i="2"/>
  <c r="P1552" i="2"/>
  <c r="Q1552" i="2"/>
  <c r="R1552" i="2"/>
  <c r="S1552" i="2"/>
  <c r="T1552" i="2"/>
  <c r="U1552" i="2"/>
  <c r="W1552" i="2"/>
  <c r="X1552" i="2"/>
  <c r="A1553" i="2"/>
  <c r="B1553" i="2"/>
  <c r="C1553" i="2"/>
  <c r="D1553" i="2"/>
  <c r="E1553" i="2"/>
  <c r="F1553" i="2"/>
  <c r="G1553" i="2"/>
  <c r="H1553" i="2"/>
  <c r="I1553" i="2"/>
  <c r="J1553" i="2"/>
  <c r="K1553" i="2"/>
  <c r="L1553" i="2"/>
  <c r="M1553" i="2"/>
  <c r="N1553" i="2"/>
  <c r="O1553" i="2"/>
  <c r="P1553" i="2"/>
  <c r="Q1553" i="2"/>
  <c r="R1553" i="2"/>
  <c r="S1553" i="2"/>
  <c r="T1553" i="2"/>
  <c r="U1553" i="2"/>
  <c r="W1553" i="2"/>
  <c r="X1553" i="2"/>
  <c r="A1554" i="2"/>
  <c r="B1554" i="2"/>
  <c r="C1554" i="2"/>
  <c r="D1554" i="2"/>
  <c r="E1554" i="2"/>
  <c r="F1554" i="2"/>
  <c r="G1554" i="2"/>
  <c r="H1554" i="2"/>
  <c r="I1554" i="2"/>
  <c r="J1554" i="2"/>
  <c r="K1554" i="2"/>
  <c r="L1554" i="2"/>
  <c r="M1554" i="2"/>
  <c r="N1554" i="2"/>
  <c r="O1554" i="2"/>
  <c r="P1554" i="2"/>
  <c r="Q1554" i="2"/>
  <c r="R1554" i="2"/>
  <c r="S1554" i="2"/>
  <c r="T1554" i="2"/>
  <c r="U1554" i="2"/>
  <c r="W1554" i="2"/>
  <c r="X1554" i="2"/>
  <c r="A1555" i="2"/>
  <c r="B1555" i="2"/>
  <c r="C1555" i="2"/>
  <c r="D1555" i="2"/>
  <c r="E1555" i="2"/>
  <c r="F1555" i="2"/>
  <c r="G1555" i="2"/>
  <c r="H1555" i="2"/>
  <c r="I1555" i="2"/>
  <c r="J1555" i="2"/>
  <c r="K1555" i="2"/>
  <c r="L1555" i="2"/>
  <c r="M1555" i="2"/>
  <c r="N1555" i="2"/>
  <c r="O1555" i="2"/>
  <c r="P1555" i="2"/>
  <c r="Q1555" i="2"/>
  <c r="R1555" i="2"/>
  <c r="S1555" i="2"/>
  <c r="T1555" i="2"/>
  <c r="U1555" i="2"/>
  <c r="W1555" i="2"/>
  <c r="X1555" i="2"/>
  <c r="A1556" i="2"/>
  <c r="B1556" i="2"/>
  <c r="C1556" i="2"/>
  <c r="D1556" i="2"/>
  <c r="E1556" i="2"/>
  <c r="F1556" i="2"/>
  <c r="G1556" i="2"/>
  <c r="H1556" i="2"/>
  <c r="I1556" i="2"/>
  <c r="J1556" i="2"/>
  <c r="K1556" i="2"/>
  <c r="L1556" i="2"/>
  <c r="M1556" i="2"/>
  <c r="N1556" i="2"/>
  <c r="O1556" i="2"/>
  <c r="P1556" i="2"/>
  <c r="Q1556" i="2"/>
  <c r="R1556" i="2"/>
  <c r="S1556" i="2"/>
  <c r="T1556" i="2"/>
  <c r="U1556" i="2"/>
  <c r="W1556" i="2"/>
  <c r="X1556" i="2"/>
  <c r="A1557" i="2"/>
  <c r="B1557" i="2"/>
  <c r="C1557" i="2"/>
  <c r="D1557" i="2"/>
  <c r="E1557" i="2"/>
  <c r="F1557" i="2"/>
  <c r="G1557" i="2"/>
  <c r="H1557" i="2"/>
  <c r="I1557" i="2"/>
  <c r="J1557" i="2"/>
  <c r="K1557" i="2"/>
  <c r="L1557" i="2"/>
  <c r="M1557" i="2"/>
  <c r="N1557" i="2"/>
  <c r="O1557" i="2"/>
  <c r="P1557" i="2"/>
  <c r="Q1557" i="2"/>
  <c r="R1557" i="2"/>
  <c r="S1557" i="2"/>
  <c r="T1557" i="2"/>
  <c r="U1557" i="2"/>
  <c r="W1557" i="2"/>
  <c r="X1557" i="2"/>
  <c r="A1558" i="2"/>
  <c r="B1558" i="2"/>
  <c r="C1558" i="2"/>
  <c r="D1558" i="2"/>
  <c r="E1558" i="2"/>
  <c r="F1558" i="2"/>
  <c r="G1558" i="2"/>
  <c r="H1558" i="2"/>
  <c r="I1558" i="2"/>
  <c r="J1558" i="2"/>
  <c r="K1558" i="2"/>
  <c r="L1558" i="2"/>
  <c r="M1558" i="2"/>
  <c r="N1558" i="2"/>
  <c r="O1558" i="2"/>
  <c r="P1558" i="2"/>
  <c r="Q1558" i="2"/>
  <c r="R1558" i="2"/>
  <c r="S1558" i="2"/>
  <c r="T1558" i="2"/>
  <c r="U1558" i="2"/>
  <c r="W1558" i="2"/>
  <c r="X1558" i="2"/>
  <c r="A1559" i="2"/>
  <c r="B1559" i="2"/>
  <c r="C1559" i="2"/>
  <c r="D1559" i="2"/>
  <c r="E1559" i="2"/>
  <c r="F1559" i="2"/>
  <c r="G1559" i="2"/>
  <c r="H1559" i="2"/>
  <c r="I1559" i="2"/>
  <c r="J1559" i="2"/>
  <c r="K1559" i="2"/>
  <c r="L1559" i="2"/>
  <c r="M1559" i="2"/>
  <c r="N1559" i="2"/>
  <c r="O1559" i="2"/>
  <c r="P1559" i="2"/>
  <c r="Q1559" i="2"/>
  <c r="R1559" i="2"/>
  <c r="S1559" i="2"/>
  <c r="T1559" i="2"/>
  <c r="U1559" i="2"/>
  <c r="W1559" i="2"/>
  <c r="X1559" i="2"/>
  <c r="A1560" i="2"/>
  <c r="B1560" i="2"/>
  <c r="C1560" i="2"/>
  <c r="D1560" i="2"/>
  <c r="E1560" i="2"/>
  <c r="F1560" i="2"/>
  <c r="G1560" i="2"/>
  <c r="H1560" i="2"/>
  <c r="I1560" i="2"/>
  <c r="J1560" i="2"/>
  <c r="K1560" i="2"/>
  <c r="L1560" i="2"/>
  <c r="M1560" i="2"/>
  <c r="N1560" i="2"/>
  <c r="O1560" i="2"/>
  <c r="P1560" i="2"/>
  <c r="Q1560" i="2"/>
  <c r="R1560" i="2"/>
  <c r="S1560" i="2"/>
  <c r="T1560" i="2"/>
  <c r="U1560" i="2"/>
  <c r="W1560" i="2"/>
  <c r="X1560" i="2"/>
  <c r="A1561" i="2"/>
  <c r="B1561" i="2"/>
  <c r="C1561" i="2"/>
  <c r="D1561" i="2"/>
  <c r="E1561" i="2"/>
  <c r="F1561" i="2"/>
  <c r="G1561" i="2"/>
  <c r="H1561" i="2"/>
  <c r="I1561" i="2"/>
  <c r="J1561" i="2"/>
  <c r="K1561" i="2"/>
  <c r="L1561" i="2"/>
  <c r="M1561" i="2"/>
  <c r="N1561" i="2"/>
  <c r="O1561" i="2"/>
  <c r="P1561" i="2"/>
  <c r="Q1561" i="2"/>
  <c r="R1561" i="2"/>
  <c r="S1561" i="2"/>
  <c r="T1561" i="2"/>
  <c r="U1561" i="2"/>
  <c r="W1561" i="2"/>
  <c r="X1561" i="2"/>
  <c r="A1562" i="2"/>
  <c r="B1562" i="2"/>
  <c r="C1562" i="2"/>
  <c r="D1562" i="2"/>
  <c r="E1562" i="2"/>
  <c r="F1562" i="2"/>
  <c r="G1562" i="2"/>
  <c r="H1562" i="2"/>
  <c r="I1562" i="2"/>
  <c r="J1562" i="2"/>
  <c r="K1562" i="2"/>
  <c r="L1562" i="2"/>
  <c r="M1562" i="2"/>
  <c r="N1562" i="2"/>
  <c r="O1562" i="2"/>
  <c r="P1562" i="2"/>
  <c r="Q1562" i="2"/>
  <c r="R1562" i="2"/>
  <c r="S1562" i="2"/>
  <c r="T1562" i="2"/>
  <c r="U1562" i="2"/>
  <c r="W1562" i="2"/>
  <c r="X1562" i="2"/>
  <c r="A1563" i="2"/>
  <c r="B1563" i="2"/>
  <c r="C1563" i="2"/>
  <c r="D1563" i="2"/>
  <c r="E1563" i="2"/>
  <c r="F1563" i="2"/>
  <c r="G1563" i="2"/>
  <c r="H1563" i="2"/>
  <c r="I1563" i="2"/>
  <c r="J1563" i="2"/>
  <c r="K1563" i="2"/>
  <c r="L1563" i="2"/>
  <c r="M1563" i="2"/>
  <c r="N1563" i="2"/>
  <c r="O1563" i="2"/>
  <c r="P1563" i="2"/>
  <c r="Q1563" i="2"/>
  <c r="R1563" i="2"/>
  <c r="S1563" i="2"/>
  <c r="T1563" i="2"/>
  <c r="U1563" i="2"/>
  <c r="W1563" i="2"/>
  <c r="X1563" i="2"/>
  <c r="A1564" i="2"/>
  <c r="B1564" i="2"/>
  <c r="C1564" i="2"/>
  <c r="D1564" i="2"/>
  <c r="E1564" i="2"/>
  <c r="F1564" i="2"/>
  <c r="G1564" i="2"/>
  <c r="H1564" i="2"/>
  <c r="I1564" i="2"/>
  <c r="J1564" i="2"/>
  <c r="K1564" i="2"/>
  <c r="L1564" i="2"/>
  <c r="M1564" i="2"/>
  <c r="N1564" i="2"/>
  <c r="O1564" i="2"/>
  <c r="P1564" i="2"/>
  <c r="Q1564" i="2"/>
  <c r="R1564" i="2"/>
  <c r="S1564" i="2"/>
  <c r="T1564" i="2"/>
  <c r="U1564" i="2"/>
  <c r="W1564" i="2"/>
  <c r="X1564" i="2"/>
  <c r="A1565" i="2"/>
  <c r="B1565" i="2"/>
  <c r="C1565" i="2"/>
  <c r="D1565" i="2"/>
  <c r="E1565" i="2"/>
  <c r="F1565" i="2"/>
  <c r="G1565" i="2"/>
  <c r="H1565" i="2"/>
  <c r="I1565" i="2"/>
  <c r="J1565" i="2"/>
  <c r="K1565" i="2"/>
  <c r="L1565" i="2"/>
  <c r="M1565" i="2"/>
  <c r="N1565" i="2"/>
  <c r="O1565" i="2"/>
  <c r="P1565" i="2"/>
  <c r="Q1565" i="2"/>
  <c r="R1565" i="2"/>
  <c r="S1565" i="2"/>
  <c r="T1565" i="2"/>
  <c r="U1565" i="2"/>
  <c r="W1565" i="2"/>
  <c r="X1565" i="2"/>
  <c r="A1566" i="2"/>
  <c r="B1566" i="2"/>
  <c r="C1566" i="2"/>
  <c r="D1566" i="2"/>
  <c r="E1566" i="2"/>
  <c r="F1566" i="2"/>
  <c r="G1566" i="2"/>
  <c r="H1566" i="2"/>
  <c r="I1566" i="2"/>
  <c r="J1566" i="2"/>
  <c r="K1566" i="2"/>
  <c r="L1566" i="2"/>
  <c r="M1566" i="2"/>
  <c r="N1566" i="2"/>
  <c r="O1566" i="2"/>
  <c r="P1566" i="2"/>
  <c r="Q1566" i="2"/>
  <c r="R1566" i="2"/>
  <c r="S1566" i="2"/>
  <c r="T1566" i="2"/>
  <c r="U1566" i="2"/>
  <c r="W1566" i="2"/>
  <c r="X1566" i="2"/>
  <c r="A1567" i="2"/>
  <c r="B1567" i="2"/>
  <c r="C1567" i="2"/>
  <c r="D1567" i="2"/>
  <c r="E1567" i="2"/>
  <c r="F1567" i="2"/>
  <c r="G1567" i="2"/>
  <c r="H1567" i="2"/>
  <c r="I1567" i="2"/>
  <c r="J1567" i="2"/>
  <c r="K1567" i="2"/>
  <c r="L1567" i="2"/>
  <c r="M1567" i="2"/>
  <c r="N1567" i="2"/>
  <c r="O1567" i="2"/>
  <c r="P1567" i="2"/>
  <c r="Q1567" i="2"/>
  <c r="R1567" i="2"/>
  <c r="S1567" i="2"/>
  <c r="T1567" i="2"/>
  <c r="U1567" i="2"/>
  <c r="W1567" i="2"/>
  <c r="X1567" i="2"/>
  <c r="A1568" i="2"/>
  <c r="B1568" i="2"/>
  <c r="C1568" i="2"/>
  <c r="D1568" i="2"/>
  <c r="E1568" i="2"/>
  <c r="F1568" i="2"/>
  <c r="G1568" i="2"/>
  <c r="H1568" i="2"/>
  <c r="I1568" i="2"/>
  <c r="J1568" i="2"/>
  <c r="K1568" i="2"/>
  <c r="L1568" i="2"/>
  <c r="M1568" i="2"/>
  <c r="N1568" i="2"/>
  <c r="O1568" i="2"/>
  <c r="P1568" i="2"/>
  <c r="Q1568" i="2"/>
  <c r="R1568" i="2"/>
  <c r="S1568" i="2"/>
  <c r="T1568" i="2"/>
  <c r="U1568" i="2"/>
  <c r="W1568" i="2"/>
  <c r="X1568" i="2"/>
  <c r="A1569" i="2"/>
  <c r="B1569" i="2"/>
  <c r="C1569" i="2"/>
  <c r="D1569" i="2"/>
  <c r="E1569" i="2"/>
  <c r="F1569" i="2"/>
  <c r="G1569" i="2"/>
  <c r="H1569" i="2"/>
  <c r="I1569" i="2"/>
  <c r="J1569" i="2"/>
  <c r="K1569" i="2"/>
  <c r="L1569" i="2"/>
  <c r="M1569" i="2"/>
  <c r="N1569" i="2"/>
  <c r="O1569" i="2"/>
  <c r="P1569" i="2"/>
  <c r="Q1569" i="2"/>
  <c r="R1569" i="2"/>
  <c r="S1569" i="2"/>
  <c r="T1569" i="2"/>
  <c r="U1569" i="2"/>
  <c r="W1569" i="2"/>
  <c r="X1569" i="2"/>
  <c r="A1570" i="2"/>
  <c r="B1570" i="2"/>
  <c r="C1570" i="2"/>
  <c r="D1570" i="2"/>
  <c r="E1570" i="2"/>
  <c r="F1570" i="2"/>
  <c r="G1570" i="2"/>
  <c r="H1570" i="2"/>
  <c r="I1570" i="2"/>
  <c r="J1570" i="2"/>
  <c r="K1570" i="2"/>
  <c r="L1570" i="2"/>
  <c r="M1570" i="2"/>
  <c r="N1570" i="2"/>
  <c r="O1570" i="2"/>
  <c r="P1570" i="2"/>
  <c r="Q1570" i="2"/>
  <c r="R1570" i="2"/>
  <c r="S1570" i="2"/>
  <c r="T1570" i="2"/>
  <c r="U1570" i="2"/>
  <c r="W1570" i="2"/>
  <c r="X1570" i="2"/>
  <c r="A1571" i="2"/>
  <c r="B1571" i="2"/>
  <c r="C1571" i="2"/>
  <c r="D1571" i="2"/>
  <c r="E1571" i="2"/>
  <c r="F1571" i="2"/>
  <c r="G1571" i="2"/>
  <c r="H1571" i="2"/>
  <c r="I1571" i="2"/>
  <c r="J1571" i="2"/>
  <c r="K1571" i="2"/>
  <c r="L1571" i="2"/>
  <c r="M1571" i="2"/>
  <c r="N1571" i="2"/>
  <c r="O1571" i="2"/>
  <c r="P1571" i="2"/>
  <c r="Q1571" i="2"/>
  <c r="R1571" i="2"/>
  <c r="S1571" i="2"/>
  <c r="T1571" i="2"/>
  <c r="U1571" i="2"/>
  <c r="W1571" i="2"/>
  <c r="X1571" i="2"/>
  <c r="A1572" i="2"/>
  <c r="B1572" i="2"/>
  <c r="C1572" i="2"/>
  <c r="D1572" i="2"/>
  <c r="E1572" i="2"/>
  <c r="F1572" i="2"/>
  <c r="G1572" i="2"/>
  <c r="H1572" i="2"/>
  <c r="I1572" i="2"/>
  <c r="J1572" i="2"/>
  <c r="K1572" i="2"/>
  <c r="L1572" i="2"/>
  <c r="M1572" i="2"/>
  <c r="N1572" i="2"/>
  <c r="O1572" i="2"/>
  <c r="P1572" i="2"/>
  <c r="Q1572" i="2"/>
  <c r="R1572" i="2"/>
  <c r="S1572" i="2"/>
  <c r="T1572" i="2"/>
  <c r="U1572" i="2"/>
  <c r="W1572" i="2"/>
  <c r="X1572" i="2"/>
  <c r="A1573" i="2"/>
  <c r="B1573" i="2"/>
  <c r="C1573" i="2"/>
  <c r="D1573" i="2"/>
  <c r="E1573" i="2"/>
  <c r="F1573" i="2"/>
  <c r="G1573" i="2"/>
  <c r="H1573" i="2"/>
  <c r="I1573" i="2"/>
  <c r="J1573" i="2"/>
  <c r="K1573" i="2"/>
  <c r="L1573" i="2"/>
  <c r="M1573" i="2"/>
  <c r="N1573" i="2"/>
  <c r="O1573" i="2"/>
  <c r="P1573" i="2"/>
  <c r="Q1573" i="2"/>
  <c r="R1573" i="2"/>
  <c r="S1573" i="2"/>
  <c r="T1573" i="2"/>
  <c r="U1573" i="2"/>
  <c r="W1573" i="2"/>
  <c r="X1573" i="2"/>
  <c r="A1574" i="2"/>
  <c r="B1574" i="2"/>
  <c r="C1574" i="2"/>
  <c r="D1574" i="2"/>
  <c r="E1574" i="2"/>
  <c r="F1574" i="2"/>
  <c r="G1574" i="2"/>
  <c r="H1574" i="2"/>
  <c r="I1574" i="2"/>
  <c r="J1574" i="2"/>
  <c r="K1574" i="2"/>
  <c r="L1574" i="2"/>
  <c r="M1574" i="2"/>
  <c r="N1574" i="2"/>
  <c r="O1574" i="2"/>
  <c r="P1574" i="2"/>
  <c r="Q1574" i="2"/>
  <c r="R1574" i="2"/>
  <c r="S1574" i="2"/>
  <c r="T1574" i="2"/>
  <c r="U1574" i="2"/>
  <c r="W1574" i="2"/>
  <c r="X1574" i="2"/>
  <c r="A1575" i="2"/>
  <c r="B1575" i="2"/>
  <c r="C1575" i="2"/>
  <c r="D1575" i="2"/>
  <c r="E1575" i="2"/>
  <c r="F1575" i="2"/>
  <c r="G1575" i="2"/>
  <c r="H1575" i="2"/>
  <c r="I1575" i="2"/>
  <c r="J1575" i="2"/>
  <c r="K1575" i="2"/>
  <c r="L1575" i="2"/>
  <c r="M1575" i="2"/>
  <c r="N1575" i="2"/>
  <c r="O1575" i="2"/>
  <c r="P1575" i="2"/>
  <c r="Q1575" i="2"/>
  <c r="R1575" i="2"/>
  <c r="S1575" i="2"/>
  <c r="T1575" i="2"/>
  <c r="U1575" i="2"/>
  <c r="W1575" i="2"/>
  <c r="X1575" i="2"/>
  <c r="A1576" i="2"/>
  <c r="B1576" i="2"/>
  <c r="C1576" i="2"/>
  <c r="D1576" i="2"/>
  <c r="E1576" i="2"/>
  <c r="F1576" i="2"/>
  <c r="G1576" i="2"/>
  <c r="H1576" i="2"/>
  <c r="I1576" i="2"/>
  <c r="J1576" i="2"/>
  <c r="K1576" i="2"/>
  <c r="L1576" i="2"/>
  <c r="M1576" i="2"/>
  <c r="N1576" i="2"/>
  <c r="O1576" i="2"/>
  <c r="P1576" i="2"/>
  <c r="Q1576" i="2"/>
  <c r="R1576" i="2"/>
  <c r="S1576" i="2"/>
  <c r="T1576" i="2"/>
  <c r="U1576" i="2"/>
  <c r="W1576" i="2"/>
  <c r="X1576" i="2"/>
  <c r="A1577" i="2"/>
  <c r="B1577" i="2"/>
  <c r="C1577" i="2"/>
  <c r="D1577" i="2"/>
  <c r="E1577" i="2"/>
  <c r="F1577" i="2"/>
  <c r="G1577" i="2"/>
  <c r="H1577" i="2"/>
  <c r="I1577" i="2"/>
  <c r="J1577" i="2"/>
  <c r="K1577" i="2"/>
  <c r="L1577" i="2"/>
  <c r="M1577" i="2"/>
  <c r="N1577" i="2"/>
  <c r="O1577" i="2"/>
  <c r="P1577" i="2"/>
  <c r="Q1577" i="2"/>
  <c r="R1577" i="2"/>
  <c r="S1577" i="2"/>
  <c r="T1577" i="2"/>
  <c r="U1577" i="2"/>
  <c r="W1577" i="2"/>
  <c r="X1577" i="2"/>
  <c r="A1578" i="2"/>
  <c r="B1578" i="2"/>
  <c r="C1578" i="2"/>
  <c r="D1578" i="2"/>
  <c r="E1578" i="2"/>
  <c r="F1578" i="2"/>
  <c r="G1578" i="2"/>
  <c r="H1578" i="2"/>
  <c r="I1578" i="2"/>
  <c r="J1578" i="2"/>
  <c r="K1578" i="2"/>
  <c r="L1578" i="2"/>
  <c r="M1578" i="2"/>
  <c r="N1578" i="2"/>
  <c r="O1578" i="2"/>
  <c r="P1578" i="2"/>
  <c r="Q1578" i="2"/>
  <c r="R1578" i="2"/>
  <c r="S1578" i="2"/>
  <c r="T1578" i="2"/>
  <c r="U1578" i="2"/>
  <c r="W1578" i="2"/>
  <c r="X1578" i="2"/>
  <c r="A1579" i="2"/>
  <c r="B1579" i="2"/>
  <c r="C1579" i="2"/>
  <c r="D1579" i="2"/>
  <c r="E1579" i="2"/>
  <c r="F1579" i="2"/>
  <c r="G1579" i="2"/>
  <c r="H1579" i="2"/>
  <c r="I1579" i="2"/>
  <c r="J1579" i="2"/>
  <c r="K1579" i="2"/>
  <c r="L1579" i="2"/>
  <c r="M1579" i="2"/>
  <c r="N1579" i="2"/>
  <c r="O1579" i="2"/>
  <c r="P1579" i="2"/>
  <c r="Q1579" i="2"/>
  <c r="R1579" i="2"/>
  <c r="S1579" i="2"/>
  <c r="T1579" i="2"/>
  <c r="U1579" i="2"/>
  <c r="W1579" i="2"/>
  <c r="X1579" i="2"/>
  <c r="A1580" i="2"/>
  <c r="B1580" i="2"/>
  <c r="C1580" i="2"/>
  <c r="D1580" i="2"/>
  <c r="E1580" i="2"/>
  <c r="F1580" i="2"/>
  <c r="G1580" i="2"/>
  <c r="H1580" i="2"/>
  <c r="I1580" i="2"/>
  <c r="J1580" i="2"/>
  <c r="K1580" i="2"/>
  <c r="L1580" i="2"/>
  <c r="M1580" i="2"/>
  <c r="N1580" i="2"/>
  <c r="O1580" i="2"/>
  <c r="P1580" i="2"/>
  <c r="Q1580" i="2"/>
  <c r="R1580" i="2"/>
  <c r="S1580" i="2"/>
  <c r="T1580" i="2"/>
  <c r="U1580" i="2"/>
  <c r="W1580" i="2"/>
  <c r="X1580" i="2"/>
  <c r="A1581" i="2"/>
  <c r="B1581" i="2"/>
  <c r="C1581" i="2"/>
  <c r="D1581" i="2"/>
  <c r="E1581" i="2"/>
  <c r="F1581" i="2"/>
  <c r="G1581" i="2"/>
  <c r="H1581" i="2"/>
  <c r="I1581" i="2"/>
  <c r="J1581" i="2"/>
  <c r="K1581" i="2"/>
  <c r="L1581" i="2"/>
  <c r="M1581" i="2"/>
  <c r="N1581" i="2"/>
  <c r="O1581" i="2"/>
  <c r="P1581" i="2"/>
  <c r="Q1581" i="2"/>
  <c r="R1581" i="2"/>
  <c r="S1581" i="2"/>
  <c r="T1581" i="2"/>
  <c r="U1581" i="2"/>
  <c r="W1581" i="2"/>
  <c r="X1581" i="2"/>
  <c r="A1582" i="2"/>
  <c r="B1582" i="2"/>
  <c r="C1582" i="2"/>
  <c r="D1582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W1582" i="2"/>
  <c r="X1582" i="2"/>
  <c r="A1583" i="2"/>
  <c r="B1583" i="2"/>
  <c r="C1583" i="2"/>
  <c r="D1583" i="2"/>
  <c r="E1583" i="2"/>
  <c r="F1583" i="2"/>
  <c r="G1583" i="2"/>
  <c r="H1583" i="2"/>
  <c r="I1583" i="2"/>
  <c r="J1583" i="2"/>
  <c r="K1583" i="2"/>
  <c r="L1583" i="2"/>
  <c r="M1583" i="2"/>
  <c r="N1583" i="2"/>
  <c r="O1583" i="2"/>
  <c r="P1583" i="2"/>
  <c r="Q1583" i="2"/>
  <c r="R1583" i="2"/>
  <c r="S1583" i="2"/>
  <c r="T1583" i="2"/>
  <c r="U1583" i="2"/>
  <c r="W1583" i="2"/>
  <c r="X1583" i="2"/>
  <c r="A1584" i="2"/>
  <c r="B1584" i="2"/>
  <c r="C1584" i="2"/>
  <c r="D1584" i="2"/>
  <c r="E1584" i="2"/>
  <c r="F1584" i="2"/>
  <c r="G1584" i="2"/>
  <c r="H1584" i="2"/>
  <c r="I1584" i="2"/>
  <c r="J1584" i="2"/>
  <c r="K1584" i="2"/>
  <c r="L1584" i="2"/>
  <c r="M1584" i="2"/>
  <c r="N1584" i="2"/>
  <c r="O1584" i="2"/>
  <c r="P1584" i="2"/>
  <c r="Q1584" i="2"/>
  <c r="R1584" i="2"/>
  <c r="S1584" i="2"/>
  <c r="T1584" i="2"/>
  <c r="U1584" i="2"/>
  <c r="W1584" i="2"/>
  <c r="X1584" i="2"/>
  <c r="A1585" i="2"/>
  <c r="B1585" i="2"/>
  <c r="C1585" i="2"/>
  <c r="D1585" i="2"/>
  <c r="E1585" i="2"/>
  <c r="F1585" i="2"/>
  <c r="G1585" i="2"/>
  <c r="H1585" i="2"/>
  <c r="I1585" i="2"/>
  <c r="J1585" i="2"/>
  <c r="K1585" i="2"/>
  <c r="L1585" i="2"/>
  <c r="M1585" i="2"/>
  <c r="N1585" i="2"/>
  <c r="O1585" i="2"/>
  <c r="P1585" i="2"/>
  <c r="Q1585" i="2"/>
  <c r="R1585" i="2"/>
  <c r="S1585" i="2"/>
  <c r="T1585" i="2"/>
  <c r="U1585" i="2"/>
  <c r="W1585" i="2"/>
  <c r="X1585" i="2"/>
  <c r="A1586" i="2"/>
  <c r="B1586" i="2"/>
  <c r="C1586" i="2"/>
  <c r="D1586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W1586" i="2"/>
  <c r="X1586" i="2"/>
  <c r="A1587" i="2"/>
  <c r="B1587" i="2"/>
  <c r="C1587" i="2"/>
  <c r="D1587" i="2"/>
  <c r="E1587" i="2"/>
  <c r="F1587" i="2"/>
  <c r="G1587" i="2"/>
  <c r="H1587" i="2"/>
  <c r="I1587" i="2"/>
  <c r="J1587" i="2"/>
  <c r="K1587" i="2"/>
  <c r="L1587" i="2"/>
  <c r="M1587" i="2"/>
  <c r="N1587" i="2"/>
  <c r="O1587" i="2"/>
  <c r="P1587" i="2"/>
  <c r="Q1587" i="2"/>
  <c r="R1587" i="2"/>
  <c r="S1587" i="2"/>
  <c r="T1587" i="2"/>
  <c r="U1587" i="2"/>
  <c r="W1587" i="2"/>
  <c r="X1587" i="2"/>
  <c r="A1588" i="2"/>
  <c r="B1588" i="2"/>
  <c r="C1588" i="2"/>
  <c r="D1588" i="2"/>
  <c r="E1588" i="2"/>
  <c r="F1588" i="2"/>
  <c r="G1588" i="2"/>
  <c r="H1588" i="2"/>
  <c r="I1588" i="2"/>
  <c r="J1588" i="2"/>
  <c r="K1588" i="2"/>
  <c r="L1588" i="2"/>
  <c r="M1588" i="2"/>
  <c r="N1588" i="2"/>
  <c r="O1588" i="2"/>
  <c r="P1588" i="2"/>
  <c r="Q1588" i="2"/>
  <c r="R1588" i="2"/>
  <c r="S1588" i="2"/>
  <c r="T1588" i="2"/>
  <c r="U1588" i="2"/>
  <c r="W1588" i="2"/>
  <c r="X1588" i="2"/>
  <c r="A1589" i="2"/>
  <c r="B1589" i="2"/>
  <c r="C1589" i="2"/>
  <c r="D1589" i="2"/>
  <c r="E1589" i="2"/>
  <c r="F1589" i="2"/>
  <c r="G1589" i="2"/>
  <c r="H1589" i="2"/>
  <c r="I1589" i="2"/>
  <c r="J1589" i="2"/>
  <c r="K1589" i="2"/>
  <c r="L1589" i="2"/>
  <c r="M1589" i="2"/>
  <c r="N1589" i="2"/>
  <c r="O1589" i="2"/>
  <c r="P1589" i="2"/>
  <c r="Q1589" i="2"/>
  <c r="R1589" i="2"/>
  <c r="S1589" i="2"/>
  <c r="T1589" i="2"/>
  <c r="U1589" i="2"/>
  <c r="W1589" i="2"/>
  <c r="X1589" i="2"/>
  <c r="A1590" i="2"/>
  <c r="B1590" i="2"/>
  <c r="C1590" i="2"/>
  <c r="D1590" i="2"/>
  <c r="E1590" i="2"/>
  <c r="F1590" i="2"/>
  <c r="G1590" i="2"/>
  <c r="H1590" i="2"/>
  <c r="I1590" i="2"/>
  <c r="J1590" i="2"/>
  <c r="K1590" i="2"/>
  <c r="L1590" i="2"/>
  <c r="M1590" i="2"/>
  <c r="N1590" i="2"/>
  <c r="O1590" i="2"/>
  <c r="P1590" i="2"/>
  <c r="Q1590" i="2"/>
  <c r="R1590" i="2"/>
  <c r="S1590" i="2"/>
  <c r="T1590" i="2"/>
  <c r="U1590" i="2"/>
  <c r="W1590" i="2"/>
  <c r="X1590" i="2"/>
  <c r="A1591" i="2"/>
  <c r="B1591" i="2"/>
  <c r="C1591" i="2"/>
  <c r="D1591" i="2"/>
  <c r="E1591" i="2"/>
  <c r="F1591" i="2"/>
  <c r="G1591" i="2"/>
  <c r="H1591" i="2"/>
  <c r="I1591" i="2"/>
  <c r="J1591" i="2"/>
  <c r="K1591" i="2"/>
  <c r="L1591" i="2"/>
  <c r="M1591" i="2"/>
  <c r="N1591" i="2"/>
  <c r="O1591" i="2"/>
  <c r="P1591" i="2"/>
  <c r="Q1591" i="2"/>
  <c r="R1591" i="2"/>
  <c r="S1591" i="2"/>
  <c r="T1591" i="2"/>
  <c r="U1591" i="2"/>
  <c r="W1591" i="2"/>
  <c r="X1591" i="2"/>
  <c r="A1592" i="2"/>
  <c r="B1592" i="2"/>
  <c r="C1592" i="2"/>
  <c r="D1592" i="2"/>
  <c r="E1592" i="2"/>
  <c r="F1592" i="2"/>
  <c r="G1592" i="2"/>
  <c r="H1592" i="2"/>
  <c r="I1592" i="2"/>
  <c r="J1592" i="2"/>
  <c r="K1592" i="2"/>
  <c r="L1592" i="2"/>
  <c r="M1592" i="2"/>
  <c r="N1592" i="2"/>
  <c r="O1592" i="2"/>
  <c r="P1592" i="2"/>
  <c r="Q1592" i="2"/>
  <c r="R1592" i="2"/>
  <c r="S1592" i="2"/>
  <c r="T1592" i="2"/>
  <c r="U1592" i="2"/>
  <c r="W1592" i="2"/>
  <c r="X1592" i="2"/>
  <c r="A1593" i="2"/>
  <c r="B1593" i="2"/>
  <c r="C1593" i="2"/>
  <c r="D1593" i="2"/>
  <c r="E1593" i="2"/>
  <c r="F1593" i="2"/>
  <c r="G1593" i="2"/>
  <c r="H1593" i="2"/>
  <c r="I1593" i="2"/>
  <c r="J1593" i="2"/>
  <c r="K1593" i="2"/>
  <c r="L1593" i="2"/>
  <c r="M1593" i="2"/>
  <c r="N1593" i="2"/>
  <c r="O1593" i="2"/>
  <c r="P1593" i="2"/>
  <c r="Q1593" i="2"/>
  <c r="R1593" i="2"/>
  <c r="S1593" i="2"/>
  <c r="T1593" i="2"/>
  <c r="U1593" i="2"/>
  <c r="W1593" i="2"/>
  <c r="X1593" i="2"/>
  <c r="A1594" i="2"/>
  <c r="B1594" i="2"/>
  <c r="C1594" i="2"/>
  <c r="D1594" i="2"/>
  <c r="E1594" i="2"/>
  <c r="F1594" i="2"/>
  <c r="G1594" i="2"/>
  <c r="H1594" i="2"/>
  <c r="I1594" i="2"/>
  <c r="J1594" i="2"/>
  <c r="K1594" i="2"/>
  <c r="L1594" i="2"/>
  <c r="M1594" i="2"/>
  <c r="N1594" i="2"/>
  <c r="O1594" i="2"/>
  <c r="P1594" i="2"/>
  <c r="Q1594" i="2"/>
  <c r="R1594" i="2"/>
  <c r="S1594" i="2"/>
  <c r="T1594" i="2"/>
  <c r="U1594" i="2"/>
  <c r="W1594" i="2"/>
  <c r="X1594" i="2"/>
  <c r="A1595" i="2"/>
  <c r="B1595" i="2"/>
  <c r="C1595" i="2"/>
  <c r="D1595" i="2"/>
  <c r="E1595" i="2"/>
  <c r="F1595" i="2"/>
  <c r="G1595" i="2"/>
  <c r="H1595" i="2"/>
  <c r="I1595" i="2"/>
  <c r="J1595" i="2"/>
  <c r="K1595" i="2"/>
  <c r="L1595" i="2"/>
  <c r="M1595" i="2"/>
  <c r="N1595" i="2"/>
  <c r="O1595" i="2"/>
  <c r="P1595" i="2"/>
  <c r="Q1595" i="2"/>
  <c r="R1595" i="2"/>
  <c r="S1595" i="2"/>
  <c r="T1595" i="2"/>
  <c r="U1595" i="2"/>
  <c r="W1595" i="2"/>
  <c r="X1595" i="2"/>
  <c r="A1596" i="2"/>
  <c r="B1596" i="2"/>
  <c r="C1596" i="2"/>
  <c r="D1596" i="2"/>
  <c r="E1596" i="2"/>
  <c r="F1596" i="2"/>
  <c r="G1596" i="2"/>
  <c r="H1596" i="2"/>
  <c r="I1596" i="2"/>
  <c r="J1596" i="2"/>
  <c r="K1596" i="2"/>
  <c r="L1596" i="2"/>
  <c r="M1596" i="2"/>
  <c r="N1596" i="2"/>
  <c r="O1596" i="2"/>
  <c r="P1596" i="2"/>
  <c r="Q1596" i="2"/>
  <c r="R1596" i="2"/>
  <c r="S1596" i="2"/>
  <c r="T1596" i="2"/>
  <c r="U1596" i="2"/>
  <c r="W1596" i="2"/>
  <c r="X1596" i="2"/>
  <c r="A1597" i="2"/>
  <c r="B1597" i="2"/>
  <c r="C1597" i="2"/>
  <c r="D1597" i="2"/>
  <c r="E1597" i="2"/>
  <c r="F1597" i="2"/>
  <c r="G1597" i="2"/>
  <c r="H1597" i="2"/>
  <c r="I1597" i="2"/>
  <c r="J1597" i="2"/>
  <c r="K1597" i="2"/>
  <c r="L1597" i="2"/>
  <c r="M1597" i="2"/>
  <c r="N1597" i="2"/>
  <c r="O1597" i="2"/>
  <c r="P1597" i="2"/>
  <c r="Q1597" i="2"/>
  <c r="R1597" i="2"/>
  <c r="S1597" i="2"/>
  <c r="T1597" i="2"/>
  <c r="U1597" i="2"/>
  <c r="W1597" i="2"/>
  <c r="X1597" i="2"/>
  <c r="A1598" i="2"/>
  <c r="B1598" i="2"/>
  <c r="C1598" i="2"/>
  <c r="D1598" i="2"/>
  <c r="E1598" i="2"/>
  <c r="F1598" i="2"/>
  <c r="G1598" i="2"/>
  <c r="H1598" i="2"/>
  <c r="I1598" i="2"/>
  <c r="J1598" i="2"/>
  <c r="K1598" i="2"/>
  <c r="L1598" i="2"/>
  <c r="M1598" i="2"/>
  <c r="N1598" i="2"/>
  <c r="O1598" i="2"/>
  <c r="P1598" i="2"/>
  <c r="Q1598" i="2"/>
  <c r="R1598" i="2"/>
  <c r="S1598" i="2"/>
  <c r="T1598" i="2"/>
  <c r="U1598" i="2"/>
  <c r="W1598" i="2"/>
  <c r="X1598" i="2"/>
  <c r="A1599" i="2"/>
  <c r="B1599" i="2"/>
  <c r="C1599" i="2"/>
  <c r="D1599" i="2"/>
  <c r="E1599" i="2"/>
  <c r="F1599" i="2"/>
  <c r="G1599" i="2"/>
  <c r="H1599" i="2"/>
  <c r="I1599" i="2"/>
  <c r="J1599" i="2"/>
  <c r="K1599" i="2"/>
  <c r="L1599" i="2"/>
  <c r="M1599" i="2"/>
  <c r="N1599" i="2"/>
  <c r="O1599" i="2"/>
  <c r="P1599" i="2"/>
  <c r="Q1599" i="2"/>
  <c r="R1599" i="2"/>
  <c r="S1599" i="2"/>
  <c r="T1599" i="2"/>
  <c r="U1599" i="2"/>
  <c r="W1599" i="2"/>
  <c r="X1599" i="2"/>
  <c r="A1600" i="2"/>
  <c r="B1600" i="2"/>
  <c r="C1600" i="2"/>
  <c r="D1600" i="2"/>
  <c r="E1600" i="2"/>
  <c r="F1600" i="2"/>
  <c r="G1600" i="2"/>
  <c r="H1600" i="2"/>
  <c r="I1600" i="2"/>
  <c r="J1600" i="2"/>
  <c r="K1600" i="2"/>
  <c r="L1600" i="2"/>
  <c r="M1600" i="2"/>
  <c r="N1600" i="2"/>
  <c r="O1600" i="2"/>
  <c r="P1600" i="2"/>
  <c r="Q1600" i="2"/>
  <c r="R1600" i="2"/>
  <c r="S1600" i="2"/>
  <c r="T1600" i="2"/>
  <c r="U1600" i="2"/>
  <c r="W1600" i="2"/>
  <c r="X1600" i="2"/>
  <c r="A1601" i="2"/>
  <c r="B1601" i="2"/>
  <c r="C1601" i="2"/>
  <c r="D1601" i="2"/>
  <c r="E1601" i="2"/>
  <c r="F1601" i="2"/>
  <c r="G1601" i="2"/>
  <c r="H1601" i="2"/>
  <c r="I1601" i="2"/>
  <c r="J1601" i="2"/>
  <c r="K1601" i="2"/>
  <c r="L1601" i="2"/>
  <c r="M1601" i="2"/>
  <c r="N1601" i="2"/>
  <c r="O1601" i="2"/>
  <c r="P1601" i="2"/>
  <c r="Q1601" i="2"/>
  <c r="R1601" i="2"/>
  <c r="S1601" i="2"/>
  <c r="T1601" i="2"/>
  <c r="U1601" i="2"/>
  <c r="W1601" i="2"/>
  <c r="X1601" i="2"/>
  <c r="A1602" i="2"/>
  <c r="B1602" i="2"/>
  <c r="C1602" i="2"/>
  <c r="D1602" i="2"/>
  <c r="E1602" i="2"/>
  <c r="F1602" i="2"/>
  <c r="G1602" i="2"/>
  <c r="H1602" i="2"/>
  <c r="I1602" i="2"/>
  <c r="J1602" i="2"/>
  <c r="K1602" i="2"/>
  <c r="L1602" i="2"/>
  <c r="M1602" i="2"/>
  <c r="N1602" i="2"/>
  <c r="O1602" i="2"/>
  <c r="P1602" i="2"/>
  <c r="Q1602" i="2"/>
  <c r="R1602" i="2"/>
  <c r="S1602" i="2"/>
  <c r="T1602" i="2"/>
  <c r="U1602" i="2"/>
  <c r="W1602" i="2"/>
  <c r="X1602" i="2"/>
  <c r="A1603" i="2"/>
  <c r="B1603" i="2"/>
  <c r="C1603" i="2"/>
  <c r="D1603" i="2"/>
  <c r="E1603" i="2"/>
  <c r="F1603" i="2"/>
  <c r="G1603" i="2"/>
  <c r="H1603" i="2"/>
  <c r="I1603" i="2"/>
  <c r="J1603" i="2"/>
  <c r="K1603" i="2"/>
  <c r="L1603" i="2"/>
  <c r="M1603" i="2"/>
  <c r="N1603" i="2"/>
  <c r="O1603" i="2"/>
  <c r="P1603" i="2"/>
  <c r="Q1603" i="2"/>
  <c r="R1603" i="2"/>
  <c r="S1603" i="2"/>
  <c r="T1603" i="2"/>
  <c r="U1603" i="2"/>
  <c r="W1603" i="2"/>
  <c r="X1603" i="2"/>
  <c r="A1604" i="2"/>
  <c r="B1604" i="2"/>
  <c r="C1604" i="2"/>
  <c r="D1604" i="2"/>
  <c r="E1604" i="2"/>
  <c r="F1604" i="2"/>
  <c r="G1604" i="2"/>
  <c r="H1604" i="2"/>
  <c r="I1604" i="2"/>
  <c r="J1604" i="2"/>
  <c r="K1604" i="2"/>
  <c r="L1604" i="2"/>
  <c r="M1604" i="2"/>
  <c r="N1604" i="2"/>
  <c r="O1604" i="2"/>
  <c r="P1604" i="2"/>
  <c r="Q1604" i="2"/>
  <c r="R1604" i="2"/>
  <c r="S1604" i="2"/>
  <c r="T1604" i="2"/>
  <c r="U1604" i="2"/>
  <c r="W1604" i="2"/>
  <c r="X1604" i="2"/>
  <c r="A1605" i="2"/>
  <c r="B1605" i="2"/>
  <c r="C1605" i="2"/>
  <c r="D1605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W1605" i="2"/>
  <c r="X1605" i="2"/>
  <c r="A1606" i="2"/>
  <c r="B1606" i="2"/>
  <c r="C1606" i="2"/>
  <c r="D1606" i="2"/>
  <c r="E1606" i="2"/>
  <c r="F1606" i="2"/>
  <c r="G1606" i="2"/>
  <c r="H1606" i="2"/>
  <c r="I1606" i="2"/>
  <c r="J1606" i="2"/>
  <c r="K1606" i="2"/>
  <c r="L1606" i="2"/>
  <c r="M1606" i="2"/>
  <c r="N1606" i="2"/>
  <c r="O1606" i="2"/>
  <c r="P1606" i="2"/>
  <c r="Q1606" i="2"/>
  <c r="R1606" i="2"/>
  <c r="S1606" i="2"/>
  <c r="T1606" i="2"/>
  <c r="U1606" i="2"/>
  <c r="W1606" i="2"/>
  <c r="X1606" i="2"/>
  <c r="A1607" i="2"/>
  <c r="B1607" i="2"/>
  <c r="C1607" i="2"/>
  <c r="D1607" i="2"/>
  <c r="E1607" i="2"/>
  <c r="F1607" i="2"/>
  <c r="G1607" i="2"/>
  <c r="H1607" i="2"/>
  <c r="I1607" i="2"/>
  <c r="J1607" i="2"/>
  <c r="K1607" i="2"/>
  <c r="L1607" i="2"/>
  <c r="M1607" i="2"/>
  <c r="N1607" i="2"/>
  <c r="O1607" i="2"/>
  <c r="P1607" i="2"/>
  <c r="Q1607" i="2"/>
  <c r="R1607" i="2"/>
  <c r="S1607" i="2"/>
  <c r="T1607" i="2"/>
  <c r="U1607" i="2"/>
  <c r="W1607" i="2"/>
  <c r="X1607" i="2"/>
  <c r="A1608" i="2"/>
  <c r="B1608" i="2"/>
  <c r="C1608" i="2"/>
  <c r="D1608" i="2"/>
  <c r="E1608" i="2"/>
  <c r="F1608" i="2"/>
  <c r="G1608" i="2"/>
  <c r="H1608" i="2"/>
  <c r="I1608" i="2"/>
  <c r="J1608" i="2"/>
  <c r="K1608" i="2"/>
  <c r="L1608" i="2"/>
  <c r="M1608" i="2"/>
  <c r="N1608" i="2"/>
  <c r="O1608" i="2"/>
  <c r="P1608" i="2"/>
  <c r="Q1608" i="2"/>
  <c r="R1608" i="2"/>
  <c r="S1608" i="2"/>
  <c r="T1608" i="2"/>
  <c r="U1608" i="2"/>
  <c r="W1608" i="2"/>
  <c r="X1608" i="2"/>
  <c r="A1609" i="2"/>
  <c r="B1609" i="2"/>
  <c r="C1609" i="2"/>
  <c r="D1609" i="2"/>
  <c r="E1609" i="2"/>
  <c r="F1609" i="2"/>
  <c r="G1609" i="2"/>
  <c r="H1609" i="2"/>
  <c r="I1609" i="2"/>
  <c r="J1609" i="2"/>
  <c r="K1609" i="2"/>
  <c r="L1609" i="2"/>
  <c r="M1609" i="2"/>
  <c r="N1609" i="2"/>
  <c r="O1609" i="2"/>
  <c r="P1609" i="2"/>
  <c r="Q1609" i="2"/>
  <c r="R1609" i="2"/>
  <c r="S1609" i="2"/>
  <c r="T1609" i="2"/>
  <c r="U1609" i="2"/>
  <c r="W1609" i="2"/>
  <c r="X1609" i="2"/>
  <c r="A1610" i="2"/>
  <c r="B1610" i="2"/>
  <c r="C1610" i="2"/>
  <c r="D1610" i="2"/>
  <c r="E1610" i="2"/>
  <c r="F1610" i="2"/>
  <c r="G1610" i="2"/>
  <c r="H1610" i="2"/>
  <c r="I1610" i="2"/>
  <c r="J1610" i="2"/>
  <c r="K1610" i="2"/>
  <c r="L1610" i="2"/>
  <c r="M1610" i="2"/>
  <c r="N1610" i="2"/>
  <c r="O1610" i="2"/>
  <c r="P1610" i="2"/>
  <c r="Q1610" i="2"/>
  <c r="R1610" i="2"/>
  <c r="S1610" i="2"/>
  <c r="T1610" i="2"/>
  <c r="U1610" i="2"/>
  <c r="W1610" i="2"/>
  <c r="X1610" i="2"/>
  <c r="A1611" i="2"/>
  <c r="B1611" i="2"/>
  <c r="C1611" i="2"/>
  <c r="D1611" i="2"/>
  <c r="E1611" i="2"/>
  <c r="F1611" i="2"/>
  <c r="G1611" i="2"/>
  <c r="H1611" i="2"/>
  <c r="I1611" i="2"/>
  <c r="J1611" i="2"/>
  <c r="K1611" i="2"/>
  <c r="L1611" i="2"/>
  <c r="M1611" i="2"/>
  <c r="N1611" i="2"/>
  <c r="O1611" i="2"/>
  <c r="P1611" i="2"/>
  <c r="Q1611" i="2"/>
  <c r="R1611" i="2"/>
  <c r="S1611" i="2"/>
  <c r="T1611" i="2"/>
  <c r="U1611" i="2"/>
  <c r="W1611" i="2"/>
  <c r="X1611" i="2"/>
  <c r="A1612" i="2"/>
  <c r="B1612" i="2"/>
  <c r="C1612" i="2"/>
  <c r="D1612" i="2"/>
  <c r="E1612" i="2"/>
  <c r="F1612" i="2"/>
  <c r="G1612" i="2"/>
  <c r="H1612" i="2"/>
  <c r="I1612" i="2"/>
  <c r="J1612" i="2"/>
  <c r="K1612" i="2"/>
  <c r="L1612" i="2"/>
  <c r="M1612" i="2"/>
  <c r="N1612" i="2"/>
  <c r="O1612" i="2"/>
  <c r="P1612" i="2"/>
  <c r="Q1612" i="2"/>
  <c r="R1612" i="2"/>
  <c r="S1612" i="2"/>
  <c r="T1612" i="2"/>
  <c r="U1612" i="2"/>
  <c r="W1612" i="2"/>
  <c r="X1612" i="2"/>
  <c r="A1613" i="2"/>
  <c r="B1613" i="2"/>
  <c r="C1613" i="2"/>
  <c r="D1613" i="2"/>
  <c r="E1613" i="2"/>
  <c r="F1613" i="2"/>
  <c r="G1613" i="2"/>
  <c r="H1613" i="2"/>
  <c r="I1613" i="2"/>
  <c r="J1613" i="2"/>
  <c r="K1613" i="2"/>
  <c r="L1613" i="2"/>
  <c r="M1613" i="2"/>
  <c r="N1613" i="2"/>
  <c r="O1613" i="2"/>
  <c r="P1613" i="2"/>
  <c r="Q1613" i="2"/>
  <c r="R1613" i="2"/>
  <c r="S1613" i="2"/>
  <c r="T1613" i="2"/>
  <c r="U1613" i="2"/>
  <c r="W1613" i="2"/>
  <c r="X1613" i="2"/>
  <c r="A1614" i="2"/>
  <c r="B1614" i="2"/>
  <c r="C1614" i="2"/>
  <c r="D1614" i="2"/>
  <c r="E1614" i="2"/>
  <c r="F1614" i="2"/>
  <c r="G1614" i="2"/>
  <c r="H1614" i="2"/>
  <c r="I1614" i="2"/>
  <c r="J1614" i="2"/>
  <c r="K1614" i="2"/>
  <c r="L1614" i="2"/>
  <c r="M1614" i="2"/>
  <c r="N1614" i="2"/>
  <c r="O1614" i="2"/>
  <c r="P1614" i="2"/>
  <c r="Q1614" i="2"/>
  <c r="R1614" i="2"/>
  <c r="S1614" i="2"/>
  <c r="T1614" i="2"/>
  <c r="U1614" i="2"/>
  <c r="W1614" i="2"/>
  <c r="X1614" i="2"/>
  <c r="A1615" i="2"/>
  <c r="B1615" i="2"/>
  <c r="C1615" i="2"/>
  <c r="D1615" i="2"/>
  <c r="E1615" i="2"/>
  <c r="F1615" i="2"/>
  <c r="G1615" i="2"/>
  <c r="H1615" i="2"/>
  <c r="I1615" i="2"/>
  <c r="J1615" i="2"/>
  <c r="K1615" i="2"/>
  <c r="L1615" i="2"/>
  <c r="M1615" i="2"/>
  <c r="N1615" i="2"/>
  <c r="O1615" i="2"/>
  <c r="P1615" i="2"/>
  <c r="Q1615" i="2"/>
  <c r="R1615" i="2"/>
  <c r="S1615" i="2"/>
  <c r="T1615" i="2"/>
  <c r="U1615" i="2"/>
  <c r="W1615" i="2"/>
  <c r="X1615" i="2"/>
  <c r="A1616" i="2"/>
  <c r="B1616" i="2"/>
  <c r="C1616" i="2"/>
  <c r="D1616" i="2"/>
  <c r="E1616" i="2"/>
  <c r="F1616" i="2"/>
  <c r="G1616" i="2"/>
  <c r="H1616" i="2"/>
  <c r="I1616" i="2"/>
  <c r="J1616" i="2"/>
  <c r="K1616" i="2"/>
  <c r="L1616" i="2"/>
  <c r="M1616" i="2"/>
  <c r="N1616" i="2"/>
  <c r="O1616" i="2"/>
  <c r="P1616" i="2"/>
  <c r="Q1616" i="2"/>
  <c r="R1616" i="2"/>
  <c r="S1616" i="2"/>
  <c r="T1616" i="2"/>
  <c r="U1616" i="2"/>
  <c r="W1616" i="2"/>
  <c r="X1616" i="2"/>
  <c r="A1617" i="2"/>
  <c r="B1617" i="2"/>
  <c r="C1617" i="2"/>
  <c r="D1617" i="2"/>
  <c r="E1617" i="2"/>
  <c r="F1617" i="2"/>
  <c r="G1617" i="2"/>
  <c r="H1617" i="2"/>
  <c r="I1617" i="2"/>
  <c r="J1617" i="2"/>
  <c r="K1617" i="2"/>
  <c r="L1617" i="2"/>
  <c r="M1617" i="2"/>
  <c r="N1617" i="2"/>
  <c r="O1617" i="2"/>
  <c r="P1617" i="2"/>
  <c r="Q1617" i="2"/>
  <c r="R1617" i="2"/>
  <c r="S1617" i="2"/>
  <c r="T1617" i="2"/>
  <c r="U1617" i="2"/>
  <c r="W1617" i="2"/>
  <c r="X1617" i="2"/>
  <c r="A1618" i="2"/>
  <c r="B1618" i="2"/>
  <c r="C1618" i="2"/>
  <c r="D1618" i="2"/>
  <c r="E1618" i="2"/>
  <c r="F1618" i="2"/>
  <c r="G1618" i="2"/>
  <c r="H1618" i="2"/>
  <c r="I1618" i="2"/>
  <c r="J1618" i="2"/>
  <c r="K1618" i="2"/>
  <c r="L1618" i="2"/>
  <c r="M1618" i="2"/>
  <c r="N1618" i="2"/>
  <c r="O1618" i="2"/>
  <c r="P1618" i="2"/>
  <c r="Q1618" i="2"/>
  <c r="R1618" i="2"/>
  <c r="S1618" i="2"/>
  <c r="T1618" i="2"/>
  <c r="U1618" i="2"/>
  <c r="W1618" i="2"/>
  <c r="X1618" i="2"/>
  <c r="A1619" i="2"/>
  <c r="B1619" i="2"/>
  <c r="C1619" i="2"/>
  <c r="D1619" i="2"/>
  <c r="E1619" i="2"/>
  <c r="F1619" i="2"/>
  <c r="G1619" i="2"/>
  <c r="H1619" i="2"/>
  <c r="I1619" i="2"/>
  <c r="J1619" i="2"/>
  <c r="K1619" i="2"/>
  <c r="L1619" i="2"/>
  <c r="M1619" i="2"/>
  <c r="N1619" i="2"/>
  <c r="O1619" i="2"/>
  <c r="P1619" i="2"/>
  <c r="Q1619" i="2"/>
  <c r="R1619" i="2"/>
  <c r="S1619" i="2"/>
  <c r="T1619" i="2"/>
  <c r="U1619" i="2"/>
  <c r="W1619" i="2"/>
  <c r="X1619" i="2"/>
  <c r="A1620" i="2"/>
  <c r="B1620" i="2"/>
  <c r="C1620" i="2"/>
  <c r="D1620" i="2"/>
  <c r="E1620" i="2"/>
  <c r="F1620" i="2"/>
  <c r="G1620" i="2"/>
  <c r="H1620" i="2"/>
  <c r="I1620" i="2"/>
  <c r="J1620" i="2"/>
  <c r="K1620" i="2"/>
  <c r="L1620" i="2"/>
  <c r="M1620" i="2"/>
  <c r="N1620" i="2"/>
  <c r="O1620" i="2"/>
  <c r="P1620" i="2"/>
  <c r="Q1620" i="2"/>
  <c r="R1620" i="2"/>
  <c r="S1620" i="2"/>
  <c r="T1620" i="2"/>
  <c r="U1620" i="2"/>
  <c r="W1620" i="2"/>
  <c r="X1620" i="2"/>
  <c r="A1621" i="2"/>
  <c r="B1621" i="2"/>
  <c r="C1621" i="2"/>
  <c r="D1621" i="2"/>
  <c r="E1621" i="2"/>
  <c r="F1621" i="2"/>
  <c r="G1621" i="2"/>
  <c r="H1621" i="2"/>
  <c r="I1621" i="2"/>
  <c r="J1621" i="2"/>
  <c r="K1621" i="2"/>
  <c r="L1621" i="2"/>
  <c r="M1621" i="2"/>
  <c r="N1621" i="2"/>
  <c r="O1621" i="2"/>
  <c r="P1621" i="2"/>
  <c r="Q1621" i="2"/>
  <c r="R1621" i="2"/>
  <c r="S1621" i="2"/>
  <c r="T1621" i="2"/>
  <c r="U1621" i="2"/>
  <c r="W1621" i="2"/>
  <c r="X1621" i="2"/>
  <c r="A1622" i="2"/>
  <c r="B1622" i="2"/>
  <c r="C1622" i="2"/>
  <c r="D1622" i="2"/>
  <c r="E1622" i="2"/>
  <c r="F1622" i="2"/>
  <c r="G1622" i="2"/>
  <c r="H1622" i="2"/>
  <c r="I1622" i="2"/>
  <c r="J1622" i="2"/>
  <c r="K1622" i="2"/>
  <c r="L1622" i="2"/>
  <c r="M1622" i="2"/>
  <c r="N1622" i="2"/>
  <c r="O1622" i="2"/>
  <c r="P1622" i="2"/>
  <c r="Q1622" i="2"/>
  <c r="R1622" i="2"/>
  <c r="S1622" i="2"/>
  <c r="T1622" i="2"/>
  <c r="U1622" i="2"/>
  <c r="W1622" i="2"/>
  <c r="X1622" i="2"/>
  <c r="A1623" i="2"/>
  <c r="B1623" i="2"/>
  <c r="C1623" i="2"/>
  <c r="D1623" i="2"/>
  <c r="E1623" i="2"/>
  <c r="F1623" i="2"/>
  <c r="G1623" i="2"/>
  <c r="H1623" i="2"/>
  <c r="I1623" i="2"/>
  <c r="J1623" i="2"/>
  <c r="K1623" i="2"/>
  <c r="L1623" i="2"/>
  <c r="M1623" i="2"/>
  <c r="N1623" i="2"/>
  <c r="O1623" i="2"/>
  <c r="P1623" i="2"/>
  <c r="Q1623" i="2"/>
  <c r="R1623" i="2"/>
  <c r="S1623" i="2"/>
  <c r="T1623" i="2"/>
  <c r="U1623" i="2"/>
  <c r="W1623" i="2"/>
  <c r="X1623" i="2"/>
  <c r="A1624" i="2"/>
  <c r="B1624" i="2"/>
  <c r="C1624" i="2"/>
  <c r="D1624" i="2"/>
  <c r="E1624" i="2"/>
  <c r="F1624" i="2"/>
  <c r="G1624" i="2"/>
  <c r="H1624" i="2"/>
  <c r="I1624" i="2"/>
  <c r="J1624" i="2"/>
  <c r="K1624" i="2"/>
  <c r="L1624" i="2"/>
  <c r="M1624" i="2"/>
  <c r="N1624" i="2"/>
  <c r="O1624" i="2"/>
  <c r="P1624" i="2"/>
  <c r="Q1624" i="2"/>
  <c r="R1624" i="2"/>
  <c r="S1624" i="2"/>
  <c r="T1624" i="2"/>
  <c r="U1624" i="2"/>
  <c r="W1624" i="2"/>
  <c r="X1624" i="2"/>
  <c r="A1625" i="2"/>
  <c r="B1625" i="2"/>
  <c r="C1625" i="2"/>
  <c r="D1625" i="2"/>
  <c r="E1625" i="2"/>
  <c r="F1625" i="2"/>
  <c r="G1625" i="2"/>
  <c r="H1625" i="2"/>
  <c r="I1625" i="2"/>
  <c r="J1625" i="2"/>
  <c r="K1625" i="2"/>
  <c r="L1625" i="2"/>
  <c r="M1625" i="2"/>
  <c r="N1625" i="2"/>
  <c r="O1625" i="2"/>
  <c r="P1625" i="2"/>
  <c r="Q1625" i="2"/>
  <c r="R1625" i="2"/>
  <c r="S1625" i="2"/>
  <c r="T1625" i="2"/>
  <c r="U1625" i="2"/>
  <c r="W1625" i="2"/>
  <c r="X1625" i="2"/>
  <c r="A1626" i="2"/>
  <c r="B1626" i="2"/>
  <c r="C1626" i="2"/>
  <c r="D1626" i="2"/>
  <c r="E1626" i="2"/>
  <c r="F1626" i="2"/>
  <c r="G1626" i="2"/>
  <c r="H1626" i="2"/>
  <c r="I1626" i="2"/>
  <c r="J1626" i="2"/>
  <c r="K1626" i="2"/>
  <c r="L1626" i="2"/>
  <c r="M1626" i="2"/>
  <c r="N1626" i="2"/>
  <c r="O1626" i="2"/>
  <c r="P1626" i="2"/>
  <c r="Q1626" i="2"/>
  <c r="R1626" i="2"/>
  <c r="S1626" i="2"/>
  <c r="T1626" i="2"/>
  <c r="U1626" i="2"/>
  <c r="W1626" i="2"/>
  <c r="X1626" i="2"/>
  <c r="A1627" i="2"/>
  <c r="B1627" i="2"/>
  <c r="C1627" i="2"/>
  <c r="D1627" i="2"/>
  <c r="E1627" i="2"/>
  <c r="F1627" i="2"/>
  <c r="G1627" i="2"/>
  <c r="H1627" i="2"/>
  <c r="I1627" i="2"/>
  <c r="J1627" i="2"/>
  <c r="K1627" i="2"/>
  <c r="L1627" i="2"/>
  <c r="M1627" i="2"/>
  <c r="N1627" i="2"/>
  <c r="O1627" i="2"/>
  <c r="P1627" i="2"/>
  <c r="Q1627" i="2"/>
  <c r="R1627" i="2"/>
  <c r="S1627" i="2"/>
  <c r="T1627" i="2"/>
  <c r="U1627" i="2"/>
  <c r="W1627" i="2"/>
  <c r="X1627" i="2"/>
  <c r="A1628" i="2"/>
  <c r="B1628" i="2"/>
  <c r="C1628" i="2"/>
  <c r="D1628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W1628" i="2"/>
  <c r="X1628" i="2"/>
  <c r="A1629" i="2"/>
  <c r="B1629" i="2"/>
  <c r="C1629" i="2"/>
  <c r="D1629" i="2"/>
  <c r="E1629" i="2"/>
  <c r="F1629" i="2"/>
  <c r="G1629" i="2"/>
  <c r="H1629" i="2"/>
  <c r="I1629" i="2"/>
  <c r="J1629" i="2"/>
  <c r="K1629" i="2"/>
  <c r="L1629" i="2"/>
  <c r="M1629" i="2"/>
  <c r="N1629" i="2"/>
  <c r="O1629" i="2"/>
  <c r="P1629" i="2"/>
  <c r="Q1629" i="2"/>
  <c r="R1629" i="2"/>
  <c r="S1629" i="2"/>
  <c r="T1629" i="2"/>
  <c r="U1629" i="2"/>
  <c r="W1629" i="2"/>
  <c r="X1629" i="2"/>
  <c r="A1630" i="2"/>
  <c r="B1630" i="2"/>
  <c r="C1630" i="2"/>
  <c r="D1630" i="2"/>
  <c r="E1630" i="2"/>
  <c r="F1630" i="2"/>
  <c r="G1630" i="2"/>
  <c r="H1630" i="2"/>
  <c r="I1630" i="2"/>
  <c r="J1630" i="2"/>
  <c r="K1630" i="2"/>
  <c r="L1630" i="2"/>
  <c r="M1630" i="2"/>
  <c r="N1630" i="2"/>
  <c r="O1630" i="2"/>
  <c r="P1630" i="2"/>
  <c r="Q1630" i="2"/>
  <c r="R1630" i="2"/>
  <c r="S1630" i="2"/>
  <c r="T1630" i="2"/>
  <c r="U1630" i="2"/>
  <c r="W1630" i="2"/>
  <c r="X1630" i="2"/>
  <c r="A1631" i="2"/>
  <c r="B1631" i="2"/>
  <c r="C1631" i="2"/>
  <c r="D1631" i="2"/>
  <c r="E1631" i="2"/>
  <c r="F1631" i="2"/>
  <c r="G1631" i="2"/>
  <c r="H1631" i="2"/>
  <c r="I1631" i="2"/>
  <c r="J1631" i="2"/>
  <c r="K1631" i="2"/>
  <c r="L1631" i="2"/>
  <c r="M1631" i="2"/>
  <c r="N1631" i="2"/>
  <c r="O1631" i="2"/>
  <c r="P1631" i="2"/>
  <c r="Q1631" i="2"/>
  <c r="R1631" i="2"/>
  <c r="S1631" i="2"/>
  <c r="T1631" i="2"/>
  <c r="U1631" i="2"/>
  <c r="W1631" i="2"/>
  <c r="X1631" i="2"/>
  <c r="A1632" i="2"/>
  <c r="B1632" i="2"/>
  <c r="C1632" i="2"/>
  <c r="D1632" i="2"/>
  <c r="E1632" i="2"/>
  <c r="F1632" i="2"/>
  <c r="G1632" i="2"/>
  <c r="H1632" i="2"/>
  <c r="I1632" i="2"/>
  <c r="J1632" i="2"/>
  <c r="K1632" i="2"/>
  <c r="L1632" i="2"/>
  <c r="M1632" i="2"/>
  <c r="N1632" i="2"/>
  <c r="O1632" i="2"/>
  <c r="P1632" i="2"/>
  <c r="Q1632" i="2"/>
  <c r="R1632" i="2"/>
  <c r="S1632" i="2"/>
  <c r="T1632" i="2"/>
  <c r="U1632" i="2"/>
  <c r="W1632" i="2"/>
  <c r="X1632" i="2"/>
  <c r="A1633" i="2"/>
  <c r="B1633" i="2"/>
  <c r="C1633" i="2"/>
  <c r="D1633" i="2"/>
  <c r="E1633" i="2"/>
  <c r="F1633" i="2"/>
  <c r="G1633" i="2"/>
  <c r="H1633" i="2"/>
  <c r="I1633" i="2"/>
  <c r="J1633" i="2"/>
  <c r="K1633" i="2"/>
  <c r="L1633" i="2"/>
  <c r="M1633" i="2"/>
  <c r="N1633" i="2"/>
  <c r="O1633" i="2"/>
  <c r="P1633" i="2"/>
  <c r="Q1633" i="2"/>
  <c r="R1633" i="2"/>
  <c r="S1633" i="2"/>
  <c r="T1633" i="2"/>
  <c r="U1633" i="2"/>
  <c r="W1633" i="2"/>
  <c r="X1633" i="2"/>
  <c r="A1634" i="2"/>
  <c r="B1634" i="2"/>
  <c r="C1634" i="2"/>
  <c r="D1634" i="2"/>
  <c r="E1634" i="2"/>
  <c r="F1634" i="2"/>
  <c r="G1634" i="2"/>
  <c r="H1634" i="2"/>
  <c r="I1634" i="2"/>
  <c r="J1634" i="2"/>
  <c r="K1634" i="2"/>
  <c r="L1634" i="2"/>
  <c r="M1634" i="2"/>
  <c r="N1634" i="2"/>
  <c r="O1634" i="2"/>
  <c r="P1634" i="2"/>
  <c r="Q1634" i="2"/>
  <c r="R1634" i="2"/>
  <c r="S1634" i="2"/>
  <c r="T1634" i="2"/>
  <c r="U1634" i="2"/>
  <c r="W1634" i="2"/>
  <c r="X1634" i="2"/>
  <c r="A1635" i="2"/>
  <c r="B1635" i="2"/>
  <c r="C1635" i="2"/>
  <c r="D1635" i="2"/>
  <c r="E1635" i="2"/>
  <c r="F1635" i="2"/>
  <c r="G1635" i="2"/>
  <c r="H1635" i="2"/>
  <c r="I1635" i="2"/>
  <c r="J1635" i="2"/>
  <c r="K1635" i="2"/>
  <c r="L1635" i="2"/>
  <c r="M1635" i="2"/>
  <c r="N1635" i="2"/>
  <c r="O1635" i="2"/>
  <c r="P1635" i="2"/>
  <c r="Q1635" i="2"/>
  <c r="R1635" i="2"/>
  <c r="S1635" i="2"/>
  <c r="T1635" i="2"/>
  <c r="U1635" i="2"/>
  <c r="W1635" i="2"/>
  <c r="X1635" i="2"/>
  <c r="A1636" i="2"/>
  <c r="B1636" i="2"/>
  <c r="C1636" i="2"/>
  <c r="D1636" i="2"/>
  <c r="E1636" i="2"/>
  <c r="F1636" i="2"/>
  <c r="G1636" i="2"/>
  <c r="H1636" i="2"/>
  <c r="I1636" i="2"/>
  <c r="J1636" i="2"/>
  <c r="K1636" i="2"/>
  <c r="L1636" i="2"/>
  <c r="M1636" i="2"/>
  <c r="N1636" i="2"/>
  <c r="O1636" i="2"/>
  <c r="P1636" i="2"/>
  <c r="Q1636" i="2"/>
  <c r="R1636" i="2"/>
  <c r="S1636" i="2"/>
  <c r="T1636" i="2"/>
  <c r="U1636" i="2"/>
  <c r="W1636" i="2"/>
  <c r="X1636" i="2"/>
  <c r="A1637" i="2"/>
  <c r="B1637" i="2"/>
  <c r="C1637" i="2"/>
  <c r="D1637" i="2"/>
  <c r="E1637" i="2"/>
  <c r="F1637" i="2"/>
  <c r="G1637" i="2"/>
  <c r="H1637" i="2"/>
  <c r="I1637" i="2"/>
  <c r="J1637" i="2"/>
  <c r="K1637" i="2"/>
  <c r="L1637" i="2"/>
  <c r="M1637" i="2"/>
  <c r="N1637" i="2"/>
  <c r="O1637" i="2"/>
  <c r="P1637" i="2"/>
  <c r="Q1637" i="2"/>
  <c r="R1637" i="2"/>
  <c r="S1637" i="2"/>
  <c r="T1637" i="2"/>
  <c r="U1637" i="2"/>
  <c r="W1637" i="2"/>
  <c r="X1637" i="2"/>
  <c r="A1638" i="2"/>
  <c r="B1638" i="2"/>
  <c r="C1638" i="2"/>
  <c r="D1638" i="2"/>
  <c r="E1638" i="2"/>
  <c r="F1638" i="2"/>
  <c r="G1638" i="2"/>
  <c r="H1638" i="2"/>
  <c r="I1638" i="2"/>
  <c r="J1638" i="2"/>
  <c r="K1638" i="2"/>
  <c r="L1638" i="2"/>
  <c r="M1638" i="2"/>
  <c r="N1638" i="2"/>
  <c r="O1638" i="2"/>
  <c r="P1638" i="2"/>
  <c r="Q1638" i="2"/>
  <c r="R1638" i="2"/>
  <c r="S1638" i="2"/>
  <c r="T1638" i="2"/>
  <c r="U1638" i="2"/>
  <c r="W1638" i="2"/>
  <c r="X1638" i="2"/>
  <c r="A1639" i="2"/>
  <c r="B1639" i="2"/>
  <c r="C1639" i="2"/>
  <c r="D1639" i="2"/>
  <c r="E1639" i="2"/>
  <c r="F1639" i="2"/>
  <c r="G1639" i="2"/>
  <c r="H1639" i="2"/>
  <c r="I1639" i="2"/>
  <c r="J1639" i="2"/>
  <c r="K1639" i="2"/>
  <c r="L1639" i="2"/>
  <c r="M1639" i="2"/>
  <c r="N1639" i="2"/>
  <c r="O1639" i="2"/>
  <c r="P1639" i="2"/>
  <c r="Q1639" i="2"/>
  <c r="R1639" i="2"/>
  <c r="S1639" i="2"/>
  <c r="T1639" i="2"/>
  <c r="U1639" i="2"/>
  <c r="W1639" i="2"/>
  <c r="X1639" i="2"/>
  <c r="A1640" i="2"/>
  <c r="B1640" i="2"/>
  <c r="C1640" i="2"/>
  <c r="D1640" i="2"/>
  <c r="E1640" i="2"/>
  <c r="F1640" i="2"/>
  <c r="G1640" i="2"/>
  <c r="H1640" i="2"/>
  <c r="I1640" i="2"/>
  <c r="J1640" i="2"/>
  <c r="K1640" i="2"/>
  <c r="L1640" i="2"/>
  <c r="M1640" i="2"/>
  <c r="N1640" i="2"/>
  <c r="O1640" i="2"/>
  <c r="P1640" i="2"/>
  <c r="Q1640" i="2"/>
  <c r="R1640" i="2"/>
  <c r="S1640" i="2"/>
  <c r="T1640" i="2"/>
  <c r="U1640" i="2"/>
  <c r="W1640" i="2"/>
  <c r="X1640" i="2"/>
  <c r="A1641" i="2"/>
  <c r="B1641" i="2"/>
  <c r="C1641" i="2"/>
  <c r="D1641" i="2"/>
  <c r="E1641" i="2"/>
  <c r="F1641" i="2"/>
  <c r="G1641" i="2"/>
  <c r="H1641" i="2"/>
  <c r="I1641" i="2"/>
  <c r="J1641" i="2"/>
  <c r="K1641" i="2"/>
  <c r="L1641" i="2"/>
  <c r="M1641" i="2"/>
  <c r="N1641" i="2"/>
  <c r="O1641" i="2"/>
  <c r="P1641" i="2"/>
  <c r="Q1641" i="2"/>
  <c r="R1641" i="2"/>
  <c r="S1641" i="2"/>
  <c r="T1641" i="2"/>
  <c r="U1641" i="2"/>
  <c r="W1641" i="2"/>
  <c r="X1641" i="2"/>
  <c r="A1642" i="2"/>
  <c r="B1642" i="2"/>
  <c r="C1642" i="2"/>
  <c r="D1642" i="2"/>
  <c r="E1642" i="2"/>
  <c r="F1642" i="2"/>
  <c r="G1642" i="2"/>
  <c r="H1642" i="2"/>
  <c r="I1642" i="2"/>
  <c r="J1642" i="2"/>
  <c r="K1642" i="2"/>
  <c r="L1642" i="2"/>
  <c r="M1642" i="2"/>
  <c r="N1642" i="2"/>
  <c r="O1642" i="2"/>
  <c r="P1642" i="2"/>
  <c r="Q1642" i="2"/>
  <c r="R1642" i="2"/>
  <c r="S1642" i="2"/>
  <c r="T1642" i="2"/>
  <c r="U1642" i="2"/>
  <c r="W1642" i="2"/>
  <c r="X1642" i="2"/>
  <c r="A1643" i="2"/>
  <c r="B1643" i="2"/>
  <c r="C1643" i="2"/>
  <c r="D1643" i="2"/>
  <c r="E1643" i="2"/>
  <c r="F1643" i="2"/>
  <c r="G1643" i="2"/>
  <c r="H1643" i="2"/>
  <c r="I1643" i="2"/>
  <c r="J1643" i="2"/>
  <c r="K1643" i="2"/>
  <c r="L1643" i="2"/>
  <c r="M1643" i="2"/>
  <c r="N1643" i="2"/>
  <c r="O1643" i="2"/>
  <c r="P1643" i="2"/>
  <c r="Q1643" i="2"/>
  <c r="R1643" i="2"/>
  <c r="S1643" i="2"/>
  <c r="T1643" i="2"/>
  <c r="U1643" i="2"/>
  <c r="W1643" i="2"/>
  <c r="X1643" i="2"/>
  <c r="A1644" i="2"/>
  <c r="B1644" i="2"/>
  <c r="C1644" i="2"/>
  <c r="D1644" i="2"/>
  <c r="E1644" i="2"/>
  <c r="F1644" i="2"/>
  <c r="G1644" i="2"/>
  <c r="H1644" i="2"/>
  <c r="I1644" i="2"/>
  <c r="J1644" i="2"/>
  <c r="K1644" i="2"/>
  <c r="L1644" i="2"/>
  <c r="M1644" i="2"/>
  <c r="N1644" i="2"/>
  <c r="O1644" i="2"/>
  <c r="P1644" i="2"/>
  <c r="Q1644" i="2"/>
  <c r="R1644" i="2"/>
  <c r="S1644" i="2"/>
  <c r="T1644" i="2"/>
  <c r="U1644" i="2"/>
  <c r="W1644" i="2"/>
  <c r="X1644" i="2"/>
  <c r="A1645" i="2"/>
  <c r="B1645" i="2"/>
  <c r="C1645" i="2"/>
  <c r="D1645" i="2"/>
  <c r="E1645" i="2"/>
  <c r="F1645" i="2"/>
  <c r="G1645" i="2"/>
  <c r="H1645" i="2"/>
  <c r="I1645" i="2"/>
  <c r="J1645" i="2"/>
  <c r="K1645" i="2"/>
  <c r="L1645" i="2"/>
  <c r="M1645" i="2"/>
  <c r="N1645" i="2"/>
  <c r="O1645" i="2"/>
  <c r="P1645" i="2"/>
  <c r="Q1645" i="2"/>
  <c r="R1645" i="2"/>
  <c r="S1645" i="2"/>
  <c r="T1645" i="2"/>
  <c r="U1645" i="2"/>
  <c r="W1645" i="2"/>
  <c r="X1645" i="2"/>
  <c r="A1646" i="2"/>
  <c r="B1646" i="2"/>
  <c r="C1646" i="2"/>
  <c r="D1646" i="2"/>
  <c r="E1646" i="2"/>
  <c r="F1646" i="2"/>
  <c r="G1646" i="2"/>
  <c r="H1646" i="2"/>
  <c r="I1646" i="2"/>
  <c r="J1646" i="2"/>
  <c r="K1646" i="2"/>
  <c r="L1646" i="2"/>
  <c r="M1646" i="2"/>
  <c r="N1646" i="2"/>
  <c r="O1646" i="2"/>
  <c r="P1646" i="2"/>
  <c r="Q1646" i="2"/>
  <c r="R1646" i="2"/>
  <c r="S1646" i="2"/>
  <c r="T1646" i="2"/>
  <c r="U1646" i="2"/>
  <c r="W1646" i="2"/>
  <c r="X1646" i="2"/>
  <c r="A1647" i="2"/>
  <c r="B1647" i="2"/>
  <c r="C1647" i="2"/>
  <c r="D1647" i="2"/>
  <c r="E1647" i="2"/>
  <c r="F1647" i="2"/>
  <c r="G1647" i="2"/>
  <c r="H1647" i="2"/>
  <c r="I1647" i="2"/>
  <c r="J1647" i="2"/>
  <c r="K1647" i="2"/>
  <c r="L1647" i="2"/>
  <c r="M1647" i="2"/>
  <c r="N1647" i="2"/>
  <c r="O1647" i="2"/>
  <c r="P1647" i="2"/>
  <c r="Q1647" i="2"/>
  <c r="R1647" i="2"/>
  <c r="S1647" i="2"/>
  <c r="T1647" i="2"/>
  <c r="U1647" i="2"/>
  <c r="W1647" i="2"/>
  <c r="X1647" i="2"/>
  <c r="A1648" i="2"/>
  <c r="B1648" i="2"/>
  <c r="C1648" i="2"/>
  <c r="D1648" i="2"/>
  <c r="E1648" i="2"/>
  <c r="F1648" i="2"/>
  <c r="G1648" i="2"/>
  <c r="H1648" i="2"/>
  <c r="I1648" i="2"/>
  <c r="J1648" i="2"/>
  <c r="K1648" i="2"/>
  <c r="L1648" i="2"/>
  <c r="M1648" i="2"/>
  <c r="N1648" i="2"/>
  <c r="O1648" i="2"/>
  <c r="P1648" i="2"/>
  <c r="Q1648" i="2"/>
  <c r="R1648" i="2"/>
  <c r="S1648" i="2"/>
  <c r="T1648" i="2"/>
  <c r="U1648" i="2"/>
  <c r="W1648" i="2"/>
  <c r="X1648" i="2"/>
  <c r="A1649" i="2"/>
  <c r="B1649" i="2"/>
  <c r="C1649" i="2"/>
  <c r="D1649" i="2"/>
  <c r="E1649" i="2"/>
  <c r="F1649" i="2"/>
  <c r="G1649" i="2"/>
  <c r="H1649" i="2"/>
  <c r="I1649" i="2"/>
  <c r="J1649" i="2"/>
  <c r="K1649" i="2"/>
  <c r="L1649" i="2"/>
  <c r="M1649" i="2"/>
  <c r="N1649" i="2"/>
  <c r="O1649" i="2"/>
  <c r="P1649" i="2"/>
  <c r="Q1649" i="2"/>
  <c r="R1649" i="2"/>
  <c r="S1649" i="2"/>
  <c r="T1649" i="2"/>
  <c r="U1649" i="2"/>
  <c r="W1649" i="2"/>
  <c r="X1649" i="2"/>
  <c r="A1650" i="2"/>
  <c r="B1650" i="2"/>
  <c r="C1650" i="2"/>
  <c r="D1650" i="2"/>
  <c r="E1650" i="2"/>
  <c r="F1650" i="2"/>
  <c r="G1650" i="2"/>
  <c r="H1650" i="2"/>
  <c r="I1650" i="2"/>
  <c r="J1650" i="2"/>
  <c r="K1650" i="2"/>
  <c r="L1650" i="2"/>
  <c r="M1650" i="2"/>
  <c r="N1650" i="2"/>
  <c r="O1650" i="2"/>
  <c r="P1650" i="2"/>
  <c r="Q1650" i="2"/>
  <c r="R1650" i="2"/>
  <c r="S1650" i="2"/>
  <c r="T1650" i="2"/>
  <c r="U1650" i="2"/>
  <c r="W1650" i="2"/>
  <c r="X1650" i="2"/>
  <c r="A1651" i="2"/>
  <c r="B1651" i="2"/>
  <c r="C1651" i="2"/>
  <c r="D1651" i="2"/>
  <c r="E1651" i="2"/>
  <c r="F1651" i="2"/>
  <c r="G1651" i="2"/>
  <c r="H1651" i="2"/>
  <c r="I1651" i="2"/>
  <c r="J1651" i="2"/>
  <c r="K1651" i="2"/>
  <c r="L1651" i="2"/>
  <c r="M1651" i="2"/>
  <c r="N1651" i="2"/>
  <c r="O1651" i="2"/>
  <c r="P1651" i="2"/>
  <c r="Q1651" i="2"/>
  <c r="R1651" i="2"/>
  <c r="S1651" i="2"/>
  <c r="T1651" i="2"/>
  <c r="U1651" i="2"/>
  <c r="W1651" i="2"/>
  <c r="X1651" i="2"/>
  <c r="A1652" i="2"/>
  <c r="B1652" i="2"/>
  <c r="C1652" i="2"/>
  <c r="D1652" i="2"/>
  <c r="E1652" i="2"/>
  <c r="F1652" i="2"/>
  <c r="G1652" i="2"/>
  <c r="H1652" i="2"/>
  <c r="I1652" i="2"/>
  <c r="J1652" i="2"/>
  <c r="K1652" i="2"/>
  <c r="L1652" i="2"/>
  <c r="M1652" i="2"/>
  <c r="N1652" i="2"/>
  <c r="O1652" i="2"/>
  <c r="P1652" i="2"/>
  <c r="Q1652" i="2"/>
  <c r="R1652" i="2"/>
  <c r="S1652" i="2"/>
  <c r="T1652" i="2"/>
  <c r="U1652" i="2"/>
  <c r="W1652" i="2"/>
  <c r="X1652" i="2"/>
  <c r="A1653" i="2"/>
  <c r="B1653" i="2"/>
  <c r="C1653" i="2"/>
  <c r="D1653" i="2"/>
  <c r="E1653" i="2"/>
  <c r="F1653" i="2"/>
  <c r="G1653" i="2"/>
  <c r="H1653" i="2"/>
  <c r="I1653" i="2"/>
  <c r="J1653" i="2"/>
  <c r="K1653" i="2"/>
  <c r="L1653" i="2"/>
  <c r="M1653" i="2"/>
  <c r="N1653" i="2"/>
  <c r="O1653" i="2"/>
  <c r="P1653" i="2"/>
  <c r="Q1653" i="2"/>
  <c r="R1653" i="2"/>
  <c r="S1653" i="2"/>
  <c r="T1653" i="2"/>
  <c r="U1653" i="2"/>
  <c r="W1653" i="2"/>
  <c r="X1653" i="2"/>
  <c r="A1654" i="2"/>
  <c r="B1654" i="2"/>
  <c r="C1654" i="2"/>
  <c r="D1654" i="2"/>
  <c r="E1654" i="2"/>
  <c r="F1654" i="2"/>
  <c r="G1654" i="2"/>
  <c r="H1654" i="2"/>
  <c r="I1654" i="2"/>
  <c r="J1654" i="2"/>
  <c r="K1654" i="2"/>
  <c r="L1654" i="2"/>
  <c r="M1654" i="2"/>
  <c r="N1654" i="2"/>
  <c r="O1654" i="2"/>
  <c r="P1654" i="2"/>
  <c r="Q1654" i="2"/>
  <c r="R1654" i="2"/>
  <c r="S1654" i="2"/>
  <c r="T1654" i="2"/>
  <c r="U1654" i="2"/>
  <c r="W1654" i="2"/>
  <c r="X1654" i="2"/>
  <c r="A1655" i="2"/>
  <c r="B1655" i="2"/>
  <c r="C1655" i="2"/>
  <c r="D1655" i="2"/>
  <c r="E1655" i="2"/>
  <c r="F1655" i="2"/>
  <c r="G1655" i="2"/>
  <c r="H1655" i="2"/>
  <c r="I1655" i="2"/>
  <c r="J1655" i="2"/>
  <c r="K1655" i="2"/>
  <c r="L1655" i="2"/>
  <c r="M1655" i="2"/>
  <c r="N1655" i="2"/>
  <c r="O1655" i="2"/>
  <c r="P1655" i="2"/>
  <c r="Q1655" i="2"/>
  <c r="R1655" i="2"/>
  <c r="S1655" i="2"/>
  <c r="T1655" i="2"/>
  <c r="U1655" i="2"/>
  <c r="W1655" i="2"/>
  <c r="X1655" i="2"/>
  <c r="A1656" i="2"/>
  <c r="B1656" i="2"/>
  <c r="C1656" i="2"/>
  <c r="D1656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W1656" i="2"/>
  <c r="X1656" i="2"/>
  <c r="A1657" i="2"/>
  <c r="B1657" i="2"/>
  <c r="C1657" i="2"/>
  <c r="D1657" i="2"/>
  <c r="E1657" i="2"/>
  <c r="F1657" i="2"/>
  <c r="G1657" i="2"/>
  <c r="H1657" i="2"/>
  <c r="I1657" i="2"/>
  <c r="J1657" i="2"/>
  <c r="K1657" i="2"/>
  <c r="L1657" i="2"/>
  <c r="M1657" i="2"/>
  <c r="N1657" i="2"/>
  <c r="O1657" i="2"/>
  <c r="P1657" i="2"/>
  <c r="Q1657" i="2"/>
  <c r="R1657" i="2"/>
  <c r="S1657" i="2"/>
  <c r="T1657" i="2"/>
  <c r="U1657" i="2"/>
  <c r="W1657" i="2"/>
  <c r="X1657" i="2"/>
  <c r="A1658" i="2"/>
  <c r="B1658" i="2"/>
  <c r="C1658" i="2"/>
  <c r="D1658" i="2"/>
  <c r="E1658" i="2"/>
  <c r="F1658" i="2"/>
  <c r="G1658" i="2"/>
  <c r="H1658" i="2"/>
  <c r="I1658" i="2"/>
  <c r="J1658" i="2"/>
  <c r="K1658" i="2"/>
  <c r="L1658" i="2"/>
  <c r="M1658" i="2"/>
  <c r="N1658" i="2"/>
  <c r="O1658" i="2"/>
  <c r="P1658" i="2"/>
  <c r="Q1658" i="2"/>
  <c r="R1658" i="2"/>
  <c r="S1658" i="2"/>
  <c r="T1658" i="2"/>
  <c r="U1658" i="2"/>
  <c r="W1658" i="2"/>
  <c r="X1658" i="2"/>
  <c r="A1659" i="2"/>
  <c r="B1659" i="2"/>
  <c r="C1659" i="2"/>
  <c r="D1659" i="2"/>
  <c r="E1659" i="2"/>
  <c r="F1659" i="2"/>
  <c r="G1659" i="2"/>
  <c r="H1659" i="2"/>
  <c r="I1659" i="2"/>
  <c r="J1659" i="2"/>
  <c r="K1659" i="2"/>
  <c r="L1659" i="2"/>
  <c r="M1659" i="2"/>
  <c r="N1659" i="2"/>
  <c r="O1659" i="2"/>
  <c r="P1659" i="2"/>
  <c r="Q1659" i="2"/>
  <c r="R1659" i="2"/>
  <c r="S1659" i="2"/>
  <c r="T1659" i="2"/>
  <c r="U1659" i="2"/>
  <c r="W1659" i="2"/>
  <c r="X1659" i="2"/>
  <c r="A1660" i="2"/>
  <c r="B1660" i="2"/>
  <c r="C1660" i="2"/>
  <c r="D1660" i="2"/>
  <c r="E1660" i="2"/>
  <c r="F1660" i="2"/>
  <c r="G1660" i="2"/>
  <c r="H1660" i="2"/>
  <c r="I1660" i="2"/>
  <c r="J1660" i="2"/>
  <c r="K1660" i="2"/>
  <c r="L1660" i="2"/>
  <c r="M1660" i="2"/>
  <c r="N1660" i="2"/>
  <c r="O1660" i="2"/>
  <c r="P1660" i="2"/>
  <c r="Q1660" i="2"/>
  <c r="R1660" i="2"/>
  <c r="S1660" i="2"/>
  <c r="T1660" i="2"/>
  <c r="U1660" i="2"/>
  <c r="W1660" i="2"/>
  <c r="X1660" i="2"/>
  <c r="A1661" i="2"/>
  <c r="B1661" i="2"/>
  <c r="C1661" i="2"/>
  <c r="D1661" i="2"/>
  <c r="E1661" i="2"/>
  <c r="F1661" i="2"/>
  <c r="G1661" i="2"/>
  <c r="H1661" i="2"/>
  <c r="I1661" i="2"/>
  <c r="J1661" i="2"/>
  <c r="K1661" i="2"/>
  <c r="L1661" i="2"/>
  <c r="M1661" i="2"/>
  <c r="N1661" i="2"/>
  <c r="O1661" i="2"/>
  <c r="P1661" i="2"/>
  <c r="Q1661" i="2"/>
  <c r="R1661" i="2"/>
  <c r="S1661" i="2"/>
  <c r="T1661" i="2"/>
  <c r="U1661" i="2"/>
  <c r="W1661" i="2"/>
  <c r="X1661" i="2"/>
  <c r="A1662" i="2"/>
  <c r="B1662" i="2"/>
  <c r="C1662" i="2"/>
  <c r="D1662" i="2"/>
  <c r="E1662" i="2"/>
  <c r="F1662" i="2"/>
  <c r="G1662" i="2"/>
  <c r="H1662" i="2"/>
  <c r="I1662" i="2"/>
  <c r="J1662" i="2"/>
  <c r="K1662" i="2"/>
  <c r="L1662" i="2"/>
  <c r="M1662" i="2"/>
  <c r="N1662" i="2"/>
  <c r="O1662" i="2"/>
  <c r="P1662" i="2"/>
  <c r="Q1662" i="2"/>
  <c r="R1662" i="2"/>
  <c r="S1662" i="2"/>
  <c r="T1662" i="2"/>
  <c r="U1662" i="2"/>
  <c r="W1662" i="2"/>
  <c r="X1662" i="2"/>
  <c r="A1663" i="2"/>
  <c r="B1663" i="2"/>
  <c r="C1663" i="2"/>
  <c r="D1663" i="2"/>
  <c r="E1663" i="2"/>
  <c r="F1663" i="2"/>
  <c r="G1663" i="2"/>
  <c r="H1663" i="2"/>
  <c r="I1663" i="2"/>
  <c r="J1663" i="2"/>
  <c r="K1663" i="2"/>
  <c r="L1663" i="2"/>
  <c r="M1663" i="2"/>
  <c r="N1663" i="2"/>
  <c r="O1663" i="2"/>
  <c r="P1663" i="2"/>
  <c r="Q1663" i="2"/>
  <c r="R1663" i="2"/>
  <c r="S1663" i="2"/>
  <c r="T1663" i="2"/>
  <c r="U1663" i="2"/>
  <c r="W1663" i="2"/>
  <c r="X1663" i="2"/>
  <c r="A1664" i="2"/>
  <c r="B1664" i="2"/>
  <c r="C1664" i="2"/>
  <c r="D1664" i="2"/>
  <c r="E1664" i="2"/>
  <c r="F1664" i="2"/>
  <c r="G1664" i="2"/>
  <c r="H1664" i="2"/>
  <c r="I1664" i="2"/>
  <c r="J1664" i="2"/>
  <c r="K1664" i="2"/>
  <c r="L1664" i="2"/>
  <c r="M1664" i="2"/>
  <c r="N1664" i="2"/>
  <c r="O1664" i="2"/>
  <c r="P1664" i="2"/>
  <c r="Q1664" i="2"/>
  <c r="R1664" i="2"/>
  <c r="S1664" i="2"/>
  <c r="T1664" i="2"/>
  <c r="U1664" i="2"/>
  <c r="W1664" i="2"/>
  <c r="X1664" i="2"/>
  <c r="A1665" i="2"/>
  <c r="B1665" i="2"/>
  <c r="C1665" i="2"/>
  <c r="D1665" i="2"/>
  <c r="E1665" i="2"/>
  <c r="F1665" i="2"/>
  <c r="G1665" i="2"/>
  <c r="H1665" i="2"/>
  <c r="I1665" i="2"/>
  <c r="J1665" i="2"/>
  <c r="K1665" i="2"/>
  <c r="L1665" i="2"/>
  <c r="M1665" i="2"/>
  <c r="N1665" i="2"/>
  <c r="O1665" i="2"/>
  <c r="P1665" i="2"/>
  <c r="Q1665" i="2"/>
  <c r="R1665" i="2"/>
  <c r="S1665" i="2"/>
  <c r="T1665" i="2"/>
  <c r="U1665" i="2"/>
  <c r="W1665" i="2"/>
  <c r="X1665" i="2"/>
  <c r="X44" i="2" l="1"/>
  <c r="X48" i="2"/>
  <c r="X52" i="2"/>
  <c r="X56" i="2"/>
  <c r="X60" i="2"/>
  <c r="X72" i="2"/>
  <c r="X76" i="2"/>
  <c r="X80" i="2"/>
  <c r="X84" i="2"/>
  <c r="X88" i="2"/>
  <c r="X92" i="2"/>
  <c r="X96" i="2"/>
  <c r="X100" i="2"/>
  <c r="X104" i="2"/>
  <c r="X108" i="2"/>
  <c r="X112" i="2"/>
  <c r="X118" i="2"/>
  <c r="X122" i="2"/>
  <c r="X126" i="2"/>
  <c r="X130" i="2"/>
  <c r="X134" i="2"/>
  <c r="X146" i="2"/>
  <c r="X150" i="2"/>
  <c r="X154" i="2"/>
  <c r="X158" i="2"/>
  <c r="X166" i="2"/>
  <c r="U26" i="1"/>
  <c r="X186" i="2"/>
  <c r="X190" i="2"/>
  <c r="X194" i="2"/>
  <c r="X196" i="2"/>
  <c r="X200" i="2"/>
  <c r="X204" i="2"/>
  <c r="X208" i="2"/>
  <c r="U23" i="1"/>
  <c r="X214" i="2"/>
  <c r="X216" i="2"/>
  <c r="X220" i="2"/>
  <c r="X224" i="2"/>
  <c r="X237" i="2"/>
  <c r="X241" i="2"/>
  <c r="X245" i="2"/>
  <c r="X249" i="2"/>
  <c r="X253" i="2"/>
  <c r="X259" i="2"/>
  <c r="X261" i="2"/>
  <c r="X267" i="2"/>
  <c r="X269" i="2"/>
  <c r="X273" i="2"/>
  <c r="X279" i="2"/>
  <c r="X283" i="2"/>
  <c r="X287" i="2"/>
  <c r="X289" i="2"/>
  <c r="X293" i="2"/>
  <c r="X297" i="2"/>
  <c r="X301" i="2"/>
  <c r="X305" i="2"/>
  <c r="X309" i="2"/>
  <c r="X313" i="2"/>
  <c r="X317" i="2"/>
  <c r="X321" i="2"/>
  <c r="X325" i="2"/>
  <c r="X329" i="2"/>
  <c r="X333" i="2"/>
  <c r="X335" i="2"/>
  <c r="X341" i="2"/>
  <c r="X345" i="2"/>
  <c r="X347" i="2"/>
  <c r="X351" i="2"/>
  <c r="X355" i="2"/>
  <c r="X359" i="2"/>
  <c r="X363" i="2"/>
  <c r="X367" i="2"/>
  <c r="X371" i="2"/>
  <c r="X375" i="2"/>
  <c r="X383" i="2"/>
  <c r="X12" i="2"/>
  <c r="U19" i="1"/>
  <c r="X42" i="2"/>
  <c r="U18" i="1"/>
  <c r="X54" i="2"/>
  <c r="X58" i="2"/>
  <c r="X62" i="2"/>
  <c r="X74" i="2"/>
  <c r="X78" i="2"/>
  <c r="X82" i="2"/>
  <c r="X86" i="2"/>
  <c r="X90" i="2"/>
  <c r="X94" i="2"/>
  <c r="X98" i="2"/>
  <c r="X102" i="2"/>
  <c r="X106" i="2"/>
  <c r="X110" i="2"/>
  <c r="X114" i="2"/>
  <c r="X116" i="2"/>
  <c r="U21" i="1"/>
  <c r="X120" i="2"/>
  <c r="X124" i="2"/>
  <c r="X128" i="2"/>
  <c r="X132" i="2"/>
  <c r="X144" i="2"/>
  <c r="X148" i="2"/>
  <c r="X152" i="2"/>
  <c r="X156" i="2"/>
  <c r="X160" i="2"/>
  <c r="X188" i="2"/>
  <c r="X192" i="2"/>
  <c r="X198" i="2"/>
  <c r="X202" i="2"/>
  <c r="X206" i="2"/>
  <c r="X210" i="2"/>
  <c r="X212" i="2"/>
  <c r="X218" i="2"/>
  <c r="X222" i="2"/>
  <c r="X235" i="2"/>
  <c r="X239" i="2"/>
  <c r="X243" i="2"/>
  <c r="X247" i="2"/>
  <c r="X251" i="2"/>
  <c r="X255" i="2"/>
  <c r="X257" i="2"/>
  <c r="X263" i="2"/>
  <c r="X265" i="2"/>
  <c r="X271" i="2"/>
  <c r="X275" i="2"/>
  <c r="X277" i="2"/>
  <c r="X281" i="2"/>
  <c r="X285" i="2"/>
  <c r="X291" i="2"/>
  <c r="X295" i="2"/>
  <c r="X299" i="2"/>
  <c r="X303" i="2"/>
  <c r="X307" i="2"/>
  <c r="X311" i="2"/>
  <c r="X315" i="2"/>
  <c r="X319" i="2"/>
  <c r="X323" i="2"/>
  <c r="X327" i="2"/>
  <c r="X331" i="2"/>
  <c r="X337" i="2"/>
  <c r="X339" i="2"/>
  <c r="X343" i="2"/>
  <c r="X349" i="2"/>
  <c r="X353" i="2"/>
  <c r="X357" i="2"/>
  <c r="X361" i="2"/>
  <c r="X365" i="2"/>
  <c r="X369" i="2"/>
  <c r="X373" i="2"/>
  <c r="X377" i="2"/>
  <c r="X379" i="2"/>
  <c r="X381" i="2"/>
  <c r="X385" i="2"/>
  <c r="X387" i="2"/>
  <c r="X389" i="2"/>
  <c r="X391" i="2"/>
  <c r="X393" i="2"/>
  <c r="X395" i="2"/>
  <c r="X397" i="2"/>
  <c r="X399" i="2"/>
  <c r="X401" i="2"/>
  <c r="X403" i="2"/>
  <c r="X405" i="2"/>
  <c r="X407" i="2"/>
  <c r="X409" i="2"/>
  <c r="X411" i="2"/>
  <c r="X413" i="2"/>
  <c r="X415" i="2"/>
  <c r="X417" i="2"/>
  <c r="X419" i="2"/>
  <c r="X421" i="2"/>
  <c r="X423" i="2"/>
  <c r="X425" i="2"/>
  <c r="X427" i="2"/>
  <c r="X429" i="2"/>
  <c r="X431" i="2"/>
  <c r="X433" i="2"/>
  <c r="X435" i="2"/>
  <c r="X437" i="2"/>
  <c r="X439" i="2"/>
  <c r="X441" i="2"/>
  <c r="X443" i="2"/>
  <c r="X445" i="2"/>
  <c r="X447" i="2"/>
  <c r="X449" i="2"/>
  <c r="X451" i="2"/>
  <c r="X453" i="2"/>
  <c r="X455" i="2"/>
  <c r="X457" i="2"/>
  <c r="X459" i="2"/>
  <c r="X461" i="2"/>
  <c r="X463" i="2"/>
  <c r="X465" i="2"/>
  <c r="X467" i="2"/>
  <c r="X469" i="2"/>
  <c r="X471" i="2"/>
  <c r="X473" i="2"/>
  <c r="X475" i="2"/>
  <c r="X477" i="2"/>
  <c r="X479" i="2"/>
  <c r="X481" i="2"/>
  <c r="X483" i="2"/>
  <c r="X485" i="2"/>
  <c r="X487" i="2"/>
  <c r="X489" i="2"/>
  <c r="X491" i="2"/>
  <c r="X493" i="2"/>
  <c r="X495" i="2"/>
  <c r="X497" i="2"/>
  <c r="X499" i="2"/>
  <c r="X501" i="2"/>
  <c r="X503" i="2"/>
  <c r="X505" i="2"/>
  <c r="X507" i="2"/>
  <c r="X509" i="2"/>
  <c r="X511" i="2"/>
  <c r="X513" i="2"/>
  <c r="X515" i="2"/>
  <c r="X517" i="2"/>
  <c r="X519" i="2"/>
  <c r="X521" i="2"/>
  <c r="X523" i="2"/>
  <c r="X525" i="2"/>
  <c r="X527" i="2"/>
  <c r="X529" i="2"/>
  <c r="X531" i="2"/>
  <c r="X533" i="2"/>
  <c r="X535" i="2"/>
  <c r="X537" i="2"/>
  <c r="X539" i="2"/>
  <c r="X541" i="2"/>
  <c r="X543" i="2"/>
  <c r="X545" i="2"/>
  <c r="X547" i="2"/>
  <c r="X549" i="2"/>
  <c r="X551" i="2"/>
  <c r="X553" i="2"/>
  <c r="X555" i="2"/>
  <c r="X557" i="2"/>
  <c r="X559" i="2"/>
  <c r="X561" i="2"/>
  <c r="X563" i="2"/>
  <c r="X565" i="2"/>
  <c r="X567" i="2"/>
  <c r="X569" i="2"/>
  <c r="X571" i="2"/>
  <c r="X573" i="2"/>
  <c r="X575" i="2"/>
  <c r="X577" i="2"/>
  <c r="X579" i="2"/>
  <c r="X581" i="2"/>
  <c r="X583" i="2"/>
  <c r="X585" i="2"/>
  <c r="X587" i="2"/>
  <c r="X589" i="2"/>
  <c r="X593" i="2"/>
  <c r="X595" i="2"/>
  <c r="X597" i="2"/>
  <c r="X599" i="2"/>
  <c r="X601" i="2"/>
  <c r="X603" i="2"/>
  <c r="X605" i="2"/>
  <c r="X607" i="2"/>
  <c r="X609" i="2"/>
  <c r="X611" i="2"/>
  <c r="U24" i="1"/>
  <c r="X613" i="2"/>
  <c r="X617" i="2"/>
  <c r="X619" i="2"/>
  <c r="U32" i="1"/>
  <c r="X621" i="2"/>
  <c r="U34" i="1"/>
  <c r="X623" i="2"/>
  <c r="X625" i="2"/>
  <c r="X627" i="2"/>
  <c r="X631" i="2"/>
  <c r="X635" i="2"/>
  <c r="X693" i="2"/>
  <c r="U25" i="1"/>
  <c r="X695" i="2"/>
  <c r="U30" i="1"/>
  <c r="X697" i="2"/>
  <c r="U36" i="1"/>
  <c r="X699" i="2"/>
  <c r="X701" i="2"/>
  <c r="X703" i="2"/>
  <c r="U40" i="1"/>
  <c r="X707" i="2"/>
  <c r="X709" i="2"/>
  <c r="X711" i="2"/>
  <c r="X713" i="2"/>
  <c r="X715" i="2"/>
  <c r="U27" i="1"/>
  <c r="W20" i="2"/>
  <c r="W42" i="2"/>
  <c r="W44" i="2"/>
  <c r="W48" i="2"/>
  <c r="W50" i="2"/>
  <c r="W52" i="2"/>
  <c r="W54" i="2"/>
  <c r="W56" i="2"/>
  <c r="W58" i="2"/>
  <c r="W60" i="2"/>
  <c r="W62" i="2"/>
  <c r="W72" i="2"/>
  <c r="W74" i="2"/>
  <c r="W76" i="2"/>
  <c r="W78" i="2"/>
  <c r="W80" i="2"/>
  <c r="W82" i="2"/>
  <c r="W84" i="2"/>
  <c r="W86" i="2"/>
  <c r="W88" i="2"/>
  <c r="W90" i="2"/>
  <c r="W92" i="2"/>
  <c r="W94" i="2"/>
  <c r="W96" i="2"/>
  <c r="W98" i="2"/>
  <c r="W100" i="2"/>
  <c r="W102" i="2"/>
  <c r="W104" i="2"/>
  <c r="W106" i="2"/>
  <c r="W108" i="2"/>
  <c r="W110" i="2"/>
  <c r="W112" i="2"/>
  <c r="W114" i="2"/>
  <c r="W116" i="2"/>
  <c r="W118" i="2"/>
  <c r="W120" i="2"/>
  <c r="W122" i="2"/>
  <c r="W124" i="2"/>
  <c r="W126" i="2"/>
  <c r="W128" i="2"/>
  <c r="W130" i="2"/>
  <c r="W132" i="2"/>
  <c r="W134" i="2"/>
  <c r="W144" i="2"/>
  <c r="W146" i="2"/>
  <c r="W148" i="2"/>
  <c r="W150" i="2"/>
  <c r="W152" i="2"/>
  <c r="W154" i="2"/>
  <c r="W156" i="2"/>
  <c r="W158" i="2"/>
  <c r="W160" i="2"/>
  <c r="W186" i="2"/>
  <c r="W188" i="2"/>
  <c r="W190" i="2"/>
  <c r="W192" i="2"/>
  <c r="W194" i="2"/>
  <c r="W196" i="2"/>
  <c r="W198" i="2"/>
  <c r="W200" i="2"/>
  <c r="W202" i="2"/>
  <c r="W204" i="2"/>
  <c r="W206" i="2"/>
  <c r="W208" i="2"/>
  <c r="W210" i="2"/>
  <c r="W212" i="2"/>
  <c r="W214" i="2"/>
  <c r="W216" i="2"/>
  <c r="W218" i="2"/>
  <c r="W220" i="2"/>
  <c r="W222" i="2"/>
  <c r="W224" i="2"/>
  <c r="W235" i="2"/>
  <c r="W237" i="2"/>
  <c r="W239" i="2"/>
  <c r="W241" i="2"/>
  <c r="W243" i="2"/>
  <c r="W245" i="2"/>
  <c r="W247" i="2"/>
  <c r="W249" i="2"/>
  <c r="W251" i="2"/>
  <c r="W253" i="2"/>
  <c r="W255" i="2"/>
  <c r="W257" i="2"/>
  <c r="W259" i="2"/>
  <c r="W261" i="2"/>
  <c r="W263" i="2"/>
  <c r="W265" i="2"/>
  <c r="W267" i="2"/>
  <c r="W269" i="2"/>
  <c r="W271" i="2"/>
  <c r="W273" i="2"/>
  <c r="W275" i="2"/>
  <c r="W277" i="2"/>
  <c r="W279" i="2"/>
  <c r="W281" i="2"/>
  <c r="W283" i="2"/>
  <c r="W285" i="2"/>
  <c r="W287" i="2"/>
  <c r="W289" i="2"/>
  <c r="W291" i="2"/>
  <c r="W293" i="2"/>
  <c r="W295" i="2"/>
  <c r="W297" i="2"/>
  <c r="W299" i="2"/>
  <c r="W301" i="2"/>
  <c r="W303" i="2"/>
  <c r="W305" i="2"/>
  <c r="W307" i="2"/>
  <c r="W309" i="2"/>
  <c r="W311" i="2"/>
  <c r="W313" i="2"/>
  <c r="W315" i="2"/>
  <c r="W317" i="2"/>
  <c r="W319" i="2"/>
  <c r="W321" i="2"/>
  <c r="W323" i="2"/>
  <c r="W325" i="2"/>
  <c r="W327" i="2"/>
  <c r="W329" i="2"/>
  <c r="W331" i="2"/>
  <c r="W333" i="2"/>
  <c r="W335" i="2"/>
  <c r="W337" i="2"/>
  <c r="W339" i="2"/>
  <c r="W341" i="2"/>
  <c r="W343" i="2"/>
  <c r="W345" i="2"/>
  <c r="W347" i="2"/>
  <c r="W349" i="2"/>
  <c r="W351" i="2"/>
  <c r="W353" i="2"/>
  <c r="W355" i="2"/>
  <c r="W357" i="2"/>
  <c r="W359" i="2"/>
  <c r="W361" i="2"/>
  <c r="W363" i="2"/>
  <c r="W365" i="2"/>
  <c r="W367" i="2"/>
  <c r="W369" i="2"/>
  <c r="W371" i="2"/>
  <c r="W373" i="2"/>
  <c r="W375" i="2"/>
  <c r="W377" i="2"/>
  <c r="W379" i="2"/>
  <c r="W381" i="2"/>
  <c r="W383" i="2"/>
  <c r="W385" i="2"/>
  <c r="W387" i="2"/>
  <c r="W389" i="2"/>
  <c r="W391" i="2"/>
  <c r="W393" i="2"/>
  <c r="W395" i="2"/>
  <c r="W397" i="2"/>
  <c r="W399" i="2"/>
  <c r="W401" i="2"/>
  <c r="W403" i="2"/>
  <c r="W405" i="2"/>
  <c r="W407" i="2"/>
  <c r="W409" i="2"/>
  <c r="W411" i="2"/>
  <c r="W413" i="2"/>
  <c r="W415" i="2"/>
  <c r="W417" i="2"/>
  <c r="W419" i="2"/>
  <c r="W421" i="2"/>
  <c r="W423" i="2"/>
  <c r="W425" i="2"/>
  <c r="W427" i="2"/>
  <c r="W429" i="2"/>
  <c r="W431" i="2"/>
  <c r="W433" i="2"/>
  <c r="W435" i="2"/>
  <c r="W437" i="2"/>
  <c r="W439" i="2"/>
  <c r="W441" i="2"/>
  <c r="W443" i="2"/>
  <c r="W445" i="2"/>
  <c r="W447" i="2"/>
  <c r="W449" i="2"/>
  <c r="W451" i="2"/>
  <c r="W453" i="2"/>
  <c r="W455" i="2"/>
  <c r="W457" i="2"/>
  <c r="W459" i="2"/>
  <c r="W461" i="2"/>
  <c r="W463" i="2"/>
  <c r="W465" i="2"/>
  <c r="W467" i="2"/>
  <c r="W469" i="2"/>
  <c r="W471" i="2"/>
  <c r="W473" i="2"/>
  <c r="W475" i="2"/>
  <c r="W477" i="2"/>
  <c r="W479" i="2"/>
  <c r="W481" i="2"/>
  <c r="W483" i="2"/>
  <c r="W485" i="2"/>
  <c r="W487" i="2"/>
  <c r="W489" i="2"/>
  <c r="W491" i="2"/>
  <c r="W493" i="2"/>
  <c r="W495" i="2"/>
  <c r="W497" i="2"/>
  <c r="W499" i="2"/>
  <c r="W501" i="2"/>
  <c r="W503" i="2"/>
  <c r="W505" i="2"/>
  <c r="W507" i="2"/>
  <c r="W509" i="2"/>
  <c r="W511" i="2"/>
  <c r="W513" i="2"/>
  <c r="W515" i="2"/>
  <c r="W517" i="2"/>
  <c r="W519" i="2"/>
  <c r="W521" i="2"/>
  <c r="W523" i="2"/>
  <c r="W525" i="2"/>
  <c r="W527" i="2"/>
  <c r="W529" i="2"/>
  <c r="W531" i="2"/>
  <c r="W533" i="2"/>
  <c r="W535" i="2"/>
  <c r="W537" i="2"/>
  <c r="W539" i="2"/>
  <c r="W541" i="2"/>
  <c r="W543" i="2"/>
  <c r="W545" i="2"/>
  <c r="W547" i="2"/>
  <c r="W549" i="2"/>
  <c r="W551" i="2"/>
  <c r="W553" i="2"/>
  <c r="W555" i="2"/>
  <c r="W557" i="2"/>
  <c r="W559" i="2"/>
  <c r="W561" i="2"/>
  <c r="W563" i="2"/>
  <c r="W565" i="2"/>
  <c r="W567" i="2"/>
  <c r="W569" i="2"/>
  <c r="W571" i="2"/>
  <c r="W573" i="2"/>
  <c r="W575" i="2"/>
  <c r="W577" i="2"/>
  <c r="W579" i="2"/>
  <c r="W581" i="2"/>
  <c r="W583" i="2"/>
  <c r="W585" i="2"/>
  <c r="W587" i="2"/>
  <c r="W589" i="2"/>
  <c r="W591" i="2"/>
  <c r="W593" i="2"/>
  <c r="W595" i="2"/>
  <c r="W597" i="2"/>
  <c r="W599" i="2"/>
  <c r="W601" i="2"/>
  <c r="W603" i="2"/>
  <c r="W605" i="2"/>
  <c r="W607" i="2"/>
  <c r="W609" i="2"/>
  <c r="W611" i="2"/>
  <c r="W613" i="2"/>
  <c r="W617" i="2"/>
  <c r="W619" i="2"/>
  <c r="W621" i="2"/>
  <c r="W623" i="2"/>
  <c r="W625" i="2"/>
  <c r="W627" i="2"/>
  <c r="W631" i="2"/>
  <c r="W635" i="2"/>
  <c r="W695" i="2"/>
  <c r="W697" i="2"/>
  <c r="W699" i="2"/>
  <c r="W701" i="2"/>
  <c r="W703" i="2"/>
  <c r="W707" i="2"/>
  <c r="W709" i="2"/>
  <c r="W711" i="2"/>
  <c r="W713" i="2"/>
  <c r="W715" i="2"/>
  <c r="X13" i="2"/>
  <c r="U15" i="1"/>
  <c r="X15" i="2"/>
  <c r="X19" i="2"/>
  <c r="X21" i="2"/>
  <c r="X25" i="2"/>
  <c r="X27" i="2"/>
  <c r="X41" i="2"/>
  <c r="X43" i="2"/>
  <c r="X45" i="2"/>
  <c r="X47" i="2"/>
  <c r="X49" i="2"/>
  <c r="X51" i="2"/>
  <c r="X53" i="2"/>
  <c r="X55" i="2"/>
  <c r="X57" i="2"/>
  <c r="X59" i="2"/>
  <c r="X61" i="2"/>
  <c r="X63" i="2"/>
  <c r="X65" i="2"/>
  <c r="X67" i="2"/>
  <c r="X69" i="2"/>
  <c r="X71" i="2"/>
  <c r="X73" i="2"/>
  <c r="X75" i="2"/>
  <c r="X77" i="2"/>
  <c r="X79" i="2"/>
  <c r="X81" i="2"/>
  <c r="X83" i="2"/>
  <c r="X85" i="2"/>
  <c r="X87" i="2"/>
  <c r="X89" i="2"/>
  <c r="X91" i="2"/>
  <c r="X93" i="2"/>
  <c r="X95" i="2"/>
  <c r="X97" i="2"/>
  <c r="X99" i="2"/>
  <c r="X101" i="2"/>
  <c r="X103" i="2"/>
  <c r="X105" i="2"/>
  <c r="X107" i="2"/>
  <c r="X109" i="2"/>
  <c r="X111" i="2"/>
  <c r="X113" i="2"/>
  <c r="X115" i="2"/>
  <c r="X117" i="2"/>
  <c r="X119" i="2"/>
  <c r="X121" i="2"/>
  <c r="X123" i="2"/>
  <c r="X125" i="2"/>
  <c r="X127" i="2"/>
  <c r="X129" i="2"/>
  <c r="X131" i="2"/>
  <c r="X133" i="2"/>
  <c r="X135" i="2"/>
  <c r="X137" i="2"/>
  <c r="X139" i="2"/>
  <c r="X141" i="2"/>
  <c r="X143" i="2"/>
  <c r="X145" i="2"/>
  <c r="X147" i="2"/>
  <c r="X149" i="2"/>
  <c r="X151" i="2"/>
  <c r="X153" i="2"/>
  <c r="X155" i="2"/>
  <c r="X157" i="2"/>
  <c r="X159" i="2"/>
  <c r="X163" i="2"/>
  <c r="X165" i="2"/>
  <c r="X167" i="2"/>
  <c r="X169" i="2"/>
  <c r="X171" i="2"/>
  <c r="X173" i="2"/>
  <c r="X175" i="2"/>
  <c r="X177" i="2"/>
  <c r="X179" i="2"/>
  <c r="X181" i="2"/>
  <c r="X183" i="2"/>
  <c r="X185" i="2"/>
  <c r="X187" i="2"/>
  <c r="X189" i="2"/>
  <c r="X191" i="2"/>
  <c r="X193" i="2"/>
  <c r="X195" i="2"/>
  <c r="X197" i="2"/>
  <c r="X199" i="2"/>
  <c r="X201" i="2"/>
  <c r="X203" i="2"/>
  <c r="X205" i="2"/>
  <c r="X207" i="2"/>
  <c r="X209" i="2"/>
  <c r="X211" i="2"/>
  <c r="X213" i="2"/>
  <c r="X215" i="2"/>
  <c r="X217" i="2"/>
  <c r="X234" i="2"/>
  <c r="X219" i="2"/>
  <c r="X221" i="2"/>
  <c r="X223" i="2"/>
  <c r="X225" i="2"/>
  <c r="X227" i="2"/>
  <c r="X229" i="2"/>
  <c r="X231" i="2"/>
  <c r="X233" i="2"/>
  <c r="X236" i="2"/>
  <c r="X238" i="2"/>
  <c r="X240" i="2"/>
  <c r="X242" i="2"/>
  <c r="X244" i="2"/>
  <c r="X246" i="2"/>
  <c r="X248" i="2"/>
  <c r="X250" i="2"/>
  <c r="X252" i="2"/>
  <c r="X254" i="2"/>
  <c r="X256" i="2"/>
  <c r="X258" i="2"/>
  <c r="X260" i="2"/>
  <c r="X262" i="2"/>
  <c r="X264" i="2"/>
  <c r="X266" i="2"/>
  <c r="X268" i="2"/>
  <c r="X270" i="2"/>
  <c r="X272" i="2"/>
  <c r="X274" i="2"/>
  <c r="X276" i="2"/>
  <c r="X278" i="2"/>
  <c r="X280" i="2"/>
  <c r="X282" i="2"/>
  <c r="X284" i="2"/>
  <c r="X286" i="2"/>
  <c r="X288" i="2"/>
  <c r="X290" i="2"/>
  <c r="X292" i="2"/>
  <c r="X294" i="2"/>
  <c r="X296" i="2"/>
  <c r="X298" i="2"/>
  <c r="X300" i="2"/>
  <c r="X302" i="2"/>
  <c r="X304" i="2"/>
  <c r="X306" i="2"/>
  <c r="X308" i="2"/>
  <c r="X310" i="2"/>
  <c r="X312" i="2"/>
  <c r="X314" i="2"/>
  <c r="X316" i="2"/>
  <c r="X318" i="2"/>
  <c r="X320" i="2"/>
  <c r="X322" i="2"/>
  <c r="X324" i="2"/>
  <c r="X326" i="2"/>
  <c r="X328" i="2"/>
  <c r="X330" i="2"/>
  <c r="X332" i="2"/>
  <c r="X334" i="2"/>
  <c r="X336" i="2"/>
  <c r="X338" i="2"/>
  <c r="X340" i="2"/>
  <c r="X342" i="2"/>
  <c r="X344" i="2"/>
  <c r="X346" i="2"/>
  <c r="X348" i="2"/>
  <c r="X350" i="2"/>
  <c r="X352" i="2"/>
  <c r="X354" i="2"/>
  <c r="X356" i="2"/>
  <c r="X358" i="2"/>
  <c r="X360" i="2"/>
  <c r="X362" i="2"/>
  <c r="X364" i="2"/>
  <c r="X366" i="2"/>
  <c r="X368" i="2"/>
  <c r="X370" i="2"/>
  <c r="X372" i="2"/>
  <c r="X374" i="2"/>
  <c r="X376" i="2"/>
  <c r="X378" i="2"/>
  <c r="X380" i="2"/>
  <c r="X382" i="2"/>
  <c r="X384" i="2"/>
  <c r="X386" i="2"/>
  <c r="X388" i="2"/>
  <c r="X390" i="2"/>
  <c r="X392" i="2"/>
  <c r="X394" i="2"/>
  <c r="X396" i="2"/>
  <c r="X398" i="2"/>
  <c r="X400" i="2"/>
  <c r="X402" i="2"/>
  <c r="X404" i="2"/>
  <c r="X406" i="2"/>
  <c r="X408" i="2"/>
  <c r="X410" i="2"/>
  <c r="X412" i="2"/>
  <c r="X414" i="2"/>
  <c r="X416" i="2"/>
  <c r="X418" i="2"/>
  <c r="X420" i="2"/>
  <c r="X422" i="2"/>
  <c r="X424" i="2"/>
  <c r="X426" i="2"/>
  <c r="X428" i="2"/>
  <c r="X430" i="2"/>
  <c r="X432" i="2"/>
  <c r="X434" i="2"/>
  <c r="X436" i="2"/>
  <c r="X438" i="2"/>
  <c r="X440" i="2"/>
  <c r="X442" i="2"/>
  <c r="X444" i="2"/>
  <c r="X446" i="2"/>
  <c r="X448" i="2"/>
  <c r="X450" i="2"/>
  <c r="X452" i="2"/>
  <c r="X454" i="2"/>
  <c r="X456" i="2"/>
  <c r="X458" i="2"/>
  <c r="X460" i="2"/>
  <c r="X462" i="2"/>
  <c r="X464" i="2"/>
  <c r="X466" i="2"/>
  <c r="X468" i="2"/>
  <c r="X470" i="2"/>
  <c r="X472" i="2"/>
  <c r="X474" i="2"/>
  <c r="X476" i="2"/>
  <c r="X478" i="2"/>
  <c r="X480" i="2"/>
  <c r="X482" i="2"/>
  <c r="X484" i="2"/>
  <c r="X486" i="2"/>
  <c r="X488" i="2"/>
  <c r="X490" i="2"/>
  <c r="X492" i="2"/>
  <c r="X494" i="2"/>
  <c r="X496" i="2"/>
  <c r="X498" i="2"/>
  <c r="X500" i="2"/>
  <c r="X502" i="2"/>
  <c r="X504" i="2"/>
  <c r="X506" i="2"/>
  <c r="X508" i="2"/>
  <c r="X510" i="2"/>
  <c r="X512" i="2"/>
  <c r="X514" i="2"/>
  <c r="X516" i="2"/>
  <c r="X518" i="2"/>
  <c r="X520" i="2"/>
  <c r="X522" i="2"/>
  <c r="X524" i="2"/>
  <c r="X526" i="2"/>
  <c r="X528" i="2"/>
  <c r="X530" i="2"/>
  <c r="X532" i="2"/>
  <c r="X534" i="2"/>
  <c r="X536" i="2"/>
  <c r="X538" i="2"/>
  <c r="X540" i="2"/>
  <c r="X542" i="2"/>
  <c r="X544" i="2"/>
  <c r="X546" i="2"/>
  <c r="X548" i="2"/>
  <c r="X550" i="2"/>
  <c r="X552" i="2"/>
  <c r="X554" i="2"/>
  <c r="X556" i="2"/>
  <c r="X558" i="2"/>
  <c r="X560" i="2"/>
  <c r="X562" i="2"/>
  <c r="X564" i="2"/>
  <c r="X566" i="2"/>
  <c r="X568" i="2"/>
  <c r="X570" i="2"/>
  <c r="X572" i="2"/>
  <c r="X574" i="2"/>
  <c r="X576" i="2"/>
  <c r="X578" i="2"/>
  <c r="X580" i="2"/>
  <c r="X582" i="2"/>
  <c r="X584" i="2"/>
  <c r="X586" i="2"/>
  <c r="X588" i="2"/>
  <c r="X590" i="2"/>
  <c r="X592" i="2"/>
  <c r="X594" i="2"/>
  <c r="X596" i="2"/>
  <c r="X598" i="2"/>
  <c r="X600" i="2"/>
  <c r="X602" i="2"/>
  <c r="X604" i="2"/>
  <c r="X606" i="2"/>
  <c r="X608" i="2"/>
  <c r="X610" i="2"/>
  <c r="X612" i="2"/>
  <c r="X616" i="2"/>
  <c r="U29" i="1"/>
  <c r="X618" i="2"/>
  <c r="X620" i="2"/>
  <c r="U33" i="1"/>
  <c r="X622" i="2"/>
  <c r="X624" i="2"/>
  <c r="U37" i="1"/>
  <c r="X626" i="2"/>
  <c r="U38" i="1"/>
  <c r="X628" i="2"/>
  <c r="X630" i="2"/>
  <c r="X632" i="2"/>
  <c r="X634" i="2"/>
  <c r="X636" i="2"/>
  <c r="X638" i="2"/>
  <c r="X640" i="2"/>
  <c r="X642" i="2"/>
  <c r="X644" i="2"/>
  <c r="X646" i="2"/>
  <c r="X648" i="2"/>
  <c r="X650" i="2"/>
  <c r="X652" i="2"/>
  <c r="X654" i="2"/>
  <c r="X656" i="2"/>
  <c r="X658" i="2"/>
  <c r="X660" i="2"/>
  <c r="X662" i="2"/>
  <c r="X664" i="2"/>
  <c r="X666" i="2"/>
  <c r="X668" i="2"/>
  <c r="X670" i="2"/>
  <c r="X672" i="2"/>
  <c r="X674" i="2"/>
  <c r="X676" i="2"/>
  <c r="X678" i="2"/>
  <c r="X680" i="2"/>
  <c r="X682" i="2"/>
  <c r="X684" i="2"/>
  <c r="X686" i="2"/>
  <c r="X688" i="2"/>
  <c r="X690" i="2"/>
  <c r="X692" i="2"/>
  <c r="X696" i="2"/>
  <c r="U31" i="1"/>
  <c r="X698" i="2"/>
  <c r="U35" i="1"/>
  <c r="X700" i="2"/>
  <c r="U39" i="1"/>
  <c r="X702" i="2"/>
  <c r="X704" i="2"/>
  <c r="X706" i="2"/>
  <c r="X708" i="2"/>
  <c r="X710" i="2"/>
  <c r="X712" i="2"/>
  <c r="X714" i="2"/>
  <c r="W3" i="2"/>
  <c r="W7" i="2"/>
  <c r="W9" i="2"/>
  <c r="W11" i="2"/>
  <c r="W15" i="2"/>
  <c r="W17" i="2"/>
  <c r="W19" i="2"/>
  <c r="W21" i="2"/>
  <c r="W23" i="2"/>
  <c r="W25" i="2"/>
  <c r="W27" i="2"/>
  <c r="W41" i="2"/>
  <c r="W43" i="2"/>
  <c r="W45" i="2"/>
  <c r="W47" i="2"/>
  <c r="W49" i="2"/>
  <c r="W51" i="2"/>
  <c r="W53" i="2"/>
  <c r="W55" i="2"/>
  <c r="W57" i="2"/>
  <c r="W59" i="2"/>
  <c r="W61" i="2"/>
  <c r="W63" i="2"/>
  <c r="W65" i="2"/>
  <c r="W67" i="2"/>
  <c r="W69" i="2"/>
  <c r="W71" i="2"/>
  <c r="W73" i="2"/>
  <c r="W75" i="2"/>
  <c r="W77" i="2"/>
  <c r="W79" i="2"/>
  <c r="W81" i="2"/>
  <c r="W83" i="2"/>
  <c r="W85" i="2"/>
  <c r="W87" i="2"/>
  <c r="W89" i="2"/>
  <c r="W91" i="2"/>
  <c r="W93" i="2"/>
  <c r="W95" i="2"/>
  <c r="W97" i="2"/>
  <c r="W99" i="2"/>
  <c r="W101" i="2"/>
  <c r="W103" i="2"/>
  <c r="W105" i="2"/>
  <c r="W107" i="2"/>
  <c r="W109" i="2"/>
  <c r="W111" i="2"/>
  <c r="W113" i="2"/>
  <c r="W115" i="2"/>
  <c r="W117" i="2"/>
  <c r="W119" i="2"/>
  <c r="W121" i="2"/>
  <c r="W123" i="2"/>
  <c r="W125" i="2"/>
  <c r="W127" i="2"/>
  <c r="W129" i="2"/>
  <c r="W131" i="2"/>
  <c r="W133" i="2"/>
  <c r="W135" i="2"/>
  <c r="W137" i="2"/>
  <c r="W139" i="2"/>
  <c r="W141" i="2"/>
  <c r="W143" i="2"/>
  <c r="W145" i="2"/>
  <c r="W147" i="2"/>
  <c r="W149" i="2"/>
  <c r="W151" i="2"/>
  <c r="W153" i="2"/>
  <c r="W155" i="2"/>
  <c r="W157" i="2"/>
  <c r="W159" i="2"/>
  <c r="W163" i="2"/>
  <c r="W165" i="2"/>
  <c r="W167" i="2"/>
  <c r="W169" i="2"/>
  <c r="W171" i="2"/>
  <c r="W173" i="2"/>
  <c r="W175" i="2"/>
  <c r="W177" i="2"/>
  <c r="W179" i="2"/>
  <c r="W181" i="2"/>
  <c r="W183" i="2"/>
  <c r="W185" i="2"/>
  <c r="W187" i="2"/>
  <c r="W189" i="2"/>
  <c r="W191" i="2"/>
  <c r="W193" i="2"/>
  <c r="W195" i="2"/>
  <c r="W197" i="2"/>
  <c r="W199" i="2"/>
  <c r="W201" i="2"/>
  <c r="W203" i="2"/>
  <c r="W205" i="2"/>
  <c r="W207" i="2"/>
  <c r="W209" i="2"/>
  <c r="W211" i="2"/>
  <c r="W213" i="2"/>
  <c r="W215" i="2"/>
  <c r="W217" i="2"/>
  <c r="W234" i="2"/>
  <c r="W219" i="2"/>
  <c r="W221" i="2"/>
  <c r="W223" i="2"/>
  <c r="W225" i="2"/>
  <c r="W227" i="2"/>
  <c r="W229" i="2"/>
  <c r="W231" i="2"/>
  <c r="W233" i="2"/>
  <c r="W236" i="2"/>
  <c r="W238" i="2"/>
  <c r="W240" i="2"/>
  <c r="W242" i="2"/>
  <c r="W244" i="2"/>
  <c r="W246" i="2"/>
  <c r="W248" i="2"/>
  <c r="W250" i="2"/>
  <c r="W252" i="2"/>
  <c r="W254" i="2"/>
  <c r="W256" i="2"/>
  <c r="W258" i="2"/>
  <c r="W260" i="2"/>
  <c r="W262" i="2"/>
  <c r="W264" i="2"/>
  <c r="W266" i="2"/>
  <c r="W268" i="2"/>
  <c r="W270" i="2"/>
  <c r="W272" i="2"/>
  <c r="W274" i="2"/>
  <c r="W276" i="2"/>
  <c r="W278" i="2"/>
  <c r="W280" i="2"/>
  <c r="W282" i="2"/>
  <c r="W284" i="2"/>
  <c r="W286" i="2"/>
  <c r="W288" i="2"/>
  <c r="W290" i="2"/>
  <c r="W292" i="2"/>
  <c r="W294" i="2"/>
  <c r="W296" i="2"/>
  <c r="W298" i="2"/>
  <c r="W300" i="2"/>
  <c r="W302" i="2"/>
  <c r="W304" i="2"/>
  <c r="W306" i="2"/>
  <c r="W308" i="2"/>
  <c r="W310" i="2"/>
  <c r="W312" i="2"/>
  <c r="W314" i="2"/>
  <c r="W316" i="2"/>
  <c r="W318" i="2"/>
  <c r="W320" i="2"/>
  <c r="W322" i="2"/>
  <c r="W324" i="2"/>
  <c r="W326" i="2"/>
  <c r="W328" i="2"/>
  <c r="W330" i="2"/>
  <c r="W332" i="2"/>
  <c r="W334" i="2"/>
  <c r="W336" i="2"/>
  <c r="W338" i="2"/>
  <c r="W340" i="2"/>
  <c r="W342" i="2"/>
  <c r="W344" i="2"/>
  <c r="W346" i="2"/>
  <c r="W348" i="2"/>
  <c r="W350" i="2"/>
  <c r="W352" i="2"/>
  <c r="W354" i="2"/>
  <c r="W356" i="2"/>
  <c r="W358" i="2"/>
  <c r="W360" i="2"/>
  <c r="W362" i="2"/>
  <c r="W364" i="2"/>
  <c r="W366" i="2"/>
  <c r="W368" i="2"/>
  <c r="W370" i="2"/>
  <c r="W372" i="2"/>
  <c r="W374" i="2"/>
  <c r="W376" i="2"/>
  <c r="W378" i="2"/>
  <c r="W380" i="2"/>
  <c r="W382" i="2"/>
  <c r="W384" i="2"/>
  <c r="W386" i="2"/>
  <c r="W388" i="2"/>
  <c r="W390" i="2"/>
  <c r="W392" i="2"/>
  <c r="W394" i="2"/>
  <c r="W396" i="2"/>
  <c r="W398" i="2"/>
  <c r="W400" i="2"/>
  <c r="W402" i="2"/>
  <c r="W404" i="2"/>
  <c r="W406" i="2"/>
  <c r="W408" i="2"/>
  <c r="W410" i="2"/>
  <c r="W412" i="2"/>
  <c r="W414" i="2"/>
  <c r="W416" i="2"/>
  <c r="W418" i="2"/>
  <c r="W420" i="2"/>
  <c r="W422" i="2"/>
  <c r="W424" i="2"/>
  <c r="W426" i="2"/>
  <c r="W428" i="2"/>
  <c r="W430" i="2"/>
  <c r="W432" i="2"/>
  <c r="W434" i="2"/>
  <c r="W436" i="2"/>
  <c r="W438" i="2"/>
  <c r="W440" i="2"/>
  <c r="W442" i="2"/>
  <c r="W444" i="2"/>
  <c r="W446" i="2"/>
  <c r="W448" i="2"/>
  <c r="W450" i="2"/>
  <c r="W452" i="2"/>
  <c r="W454" i="2"/>
  <c r="W456" i="2"/>
  <c r="W458" i="2"/>
  <c r="W460" i="2"/>
  <c r="W462" i="2"/>
  <c r="W464" i="2"/>
  <c r="W466" i="2"/>
  <c r="W468" i="2"/>
  <c r="W470" i="2"/>
  <c r="W472" i="2"/>
  <c r="W474" i="2"/>
  <c r="W476" i="2"/>
  <c r="W478" i="2"/>
  <c r="W480" i="2"/>
  <c r="W482" i="2"/>
  <c r="W484" i="2"/>
  <c r="W486" i="2"/>
  <c r="W488" i="2"/>
  <c r="W490" i="2"/>
  <c r="W492" i="2"/>
  <c r="W494" i="2"/>
  <c r="W496" i="2"/>
  <c r="W498" i="2"/>
  <c r="W500" i="2"/>
  <c r="W502" i="2"/>
  <c r="W504" i="2"/>
  <c r="W506" i="2"/>
  <c r="W508" i="2"/>
  <c r="W510" i="2"/>
  <c r="W512" i="2"/>
  <c r="W514" i="2"/>
  <c r="W516" i="2"/>
  <c r="W518" i="2"/>
  <c r="W520" i="2"/>
  <c r="W522" i="2"/>
  <c r="W524" i="2"/>
  <c r="W526" i="2"/>
  <c r="W528" i="2"/>
  <c r="W530" i="2"/>
  <c r="W532" i="2"/>
  <c r="W534" i="2"/>
  <c r="W536" i="2"/>
  <c r="W538" i="2"/>
  <c r="W540" i="2"/>
  <c r="W542" i="2"/>
  <c r="W544" i="2"/>
  <c r="W546" i="2"/>
  <c r="W548" i="2"/>
  <c r="W550" i="2"/>
  <c r="W552" i="2"/>
  <c r="W554" i="2"/>
  <c r="W556" i="2"/>
  <c r="W558" i="2"/>
  <c r="W560" i="2"/>
  <c r="W562" i="2"/>
  <c r="W564" i="2"/>
  <c r="W566" i="2"/>
  <c r="W568" i="2"/>
  <c r="W570" i="2"/>
  <c r="W572" i="2"/>
  <c r="W574" i="2"/>
  <c r="W576" i="2"/>
  <c r="W578" i="2"/>
  <c r="W580" i="2"/>
  <c r="W582" i="2"/>
  <c r="W584" i="2"/>
  <c r="W586" i="2"/>
  <c r="W588" i="2"/>
  <c r="W590" i="2"/>
  <c r="W592" i="2"/>
  <c r="W594" i="2"/>
  <c r="W596" i="2"/>
  <c r="W598" i="2"/>
  <c r="W600" i="2"/>
  <c r="W602" i="2"/>
  <c r="W604" i="2"/>
  <c r="W606" i="2"/>
  <c r="W608" i="2"/>
  <c r="W610" i="2"/>
  <c r="W612" i="2"/>
  <c r="W616" i="2"/>
  <c r="W618" i="2"/>
  <c r="W620" i="2"/>
  <c r="W622" i="2"/>
  <c r="W624" i="2"/>
  <c r="W626" i="2"/>
  <c r="W628" i="2"/>
  <c r="W630" i="2"/>
  <c r="W632" i="2"/>
  <c r="W634" i="2"/>
  <c r="W636" i="2"/>
  <c r="W638" i="2"/>
  <c r="W640" i="2"/>
  <c r="W642" i="2"/>
  <c r="W644" i="2"/>
  <c r="W646" i="2"/>
  <c r="W648" i="2"/>
  <c r="W650" i="2"/>
  <c r="W652" i="2"/>
  <c r="W654" i="2"/>
  <c r="W656" i="2"/>
  <c r="W658" i="2"/>
  <c r="W660" i="2"/>
  <c r="W662" i="2"/>
  <c r="W664" i="2"/>
  <c r="W666" i="2"/>
  <c r="W668" i="2"/>
  <c r="W670" i="2"/>
  <c r="W672" i="2"/>
  <c r="W674" i="2"/>
  <c r="W676" i="2"/>
  <c r="W678" i="2"/>
  <c r="W680" i="2"/>
  <c r="W682" i="2"/>
  <c r="W684" i="2"/>
  <c r="W686" i="2"/>
  <c r="W688" i="2"/>
  <c r="W690" i="2"/>
  <c r="W692" i="2"/>
  <c r="W696" i="2"/>
  <c r="W698" i="2"/>
  <c r="W700" i="2"/>
  <c r="W702" i="2"/>
  <c r="W704" i="2"/>
  <c r="W706" i="2"/>
  <c r="W708" i="2"/>
  <c r="W710" i="2"/>
  <c r="W712" i="2"/>
  <c r="W714" i="2"/>
  <c r="W716" i="2"/>
  <c r="V2" i="2"/>
  <c r="X23" i="2"/>
  <c r="U13" i="1"/>
  <c r="U13" i="2" s="1"/>
  <c r="X14" i="2"/>
  <c r="U20" i="1"/>
  <c r="X16" i="2"/>
  <c r="U9" i="1"/>
  <c r="X20" i="2"/>
  <c r="U7" i="1"/>
  <c r="X24" i="2"/>
  <c r="U14" i="1"/>
  <c r="V11" i="2"/>
  <c r="V9" i="2"/>
  <c r="V7" i="2"/>
  <c r="V5" i="2"/>
  <c r="V3" i="2"/>
  <c r="V10" i="2"/>
  <c r="V8" i="2"/>
  <c r="V6" i="2"/>
  <c r="V4" i="2"/>
  <c r="U28" i="1"/>
  <c r="X716" i="2"/>
  <c r="X50" i="2"/>
  <c r="U17" i="1"/>
  <c r="U17" i="2" s="1"/>
  <c r="X2" i="2"/>
  <c r="U2" i="1"/>
  <c r="U3" i="1"/>
  <c r="X6" i="2"/>
  <c r="X8" i="2"/>
  <c r="U11" i="1"/>
  <c r="U12" i="1"/>
  <c r="U12" i="2" s="1"/>
  <c r="U4" i="1"/>
  <c r="U4" i="2" s="1"/>
  <c r="U8" i="1"/>
  <c r="U5" i="1"/>
  <c r="U10" i="1"/>
  <c r="U10" i="2" s="1"/>
  <c r="U6" i="1"/>
  <c r="X9" i="2"/>
  <c r="U716" i="2" l="1"/>
  <c r="U28" i="2"/>
  <c r="U38" i="2"/>
  <c r="U37" i="2"/>
  <c r="U29" i="2"/>
  <c r="U34" i="2"/>
  <c r="U32" i="2"/>
  <c r="U21" i="2"/>
  <c r="U18" i="2"/>
  <c r="U19" i="2"/>
  <c r="U39" i="2"/>
  <c r="U35" i="2"/>
  <c r="U31" i="2"/>
  <c r="U33" i="2"/>
  <c r="U27" i="2"/>
  <c r="U40" i="2"/>
  <c r="U36" i="2"/>
  <c r="U30" i="2"/>
  <c r="U25" i="2"/>
  <c r="U26" i="2"/>
  <c r="U2" i="2"/>
  <c r="U15" i="2"/>
  <c r="U11" i="2"/>
  <c r="U7" i="2"/>
  <c r="U22" i="2"/>
  <c r="U6" i="2"/>
  <c r="U24" i="2"/>
  <c r="U20" i="2"/>
  <c r="U16" i="2"/>
  <c r="U14" i="2"/>
  <c r="U23" i="2"/>
  <c r="U9" i="2"/>
  <c r="U3" i="2"/>
  <c r="U8" i="2"/>
  <c r="U5" i="2"/>
  <c r="U50" i="2"/>
  <c r="X2" i="11"/>
  <c r="V2" i="11"/>
</calcChain>
</file>

<file path=xl/comments1.xml><?xml version="1.0" encoding="utf-8"?>
<comments xmlns="http://schemas.openxmlformats.org/spreadsheetml/2006/main">
  <authors>
    <author>Richard</author>
  </authors>
  <commentList>
    <comment ref="V1" authorId="0">
      <text>
        <r>
          <rPr>
            <b/>
            <sz val="10"/>
            <color indexed="81"/>
            <rFont val="Tahoma"/>
            <family val="2"/>
          </rPr>
          <t xml:space="preserve">"Gap"
</t>
        </r>
        <r>
          <rPr>
            <sz val="10"/>
            <color indexed="81"/>
            <rFont val="Tahoma"/>
            <family val="2"/>
          </rPr>
          <t>This shows the average gap of each player to the fastest player (Ares). I only calculate the Average and Gap when a player has set a time for all 19 tracks.</t>
        </r>
      </text>
    </comment>
    <comment ref="W1" authorId="0">
      <text>
        <r>
          <rPr>
            <b/>
            <sz val="10"/>
            <color indexed="81"/>
            <rFont val="Tahoma"/>
            <family val="2"/>
          </rPr>
          <t>Pos:</t>
        </r>
        <r>
          <rPr>
            <sz val="10"/>
            <color indexed="81"/>
            <rFont val="Tahoma"/>
            <family val="2"/>
          </rPr>
          <t xml:space="preserve">
Shows the overall order of fastest players. Ares has the best average time, so he's 1st. So far, Costaboo has second best, so he's 2nd, so on.</t>
        </r>
      </text>
    </comment>
    <comment ref="X1" authorId="0">
      <text>
        <r>
          <rPr>
            <b/>
            <sz val="10"/>
            <color indexed="81"/>
            <rFont val="Tahoma"/>
            <family val="2"/>
          </rPr>
          <t>Races:</t>
        </r>
        <r>
          <rPr>
            <sz val="10"/>
            <color indexed="81"/>
            <rFont val="Tahoma"/>
            <family val="2"/>
          </rPr>
          <t xml:space="preserve">
Shows the number of tracks the player has set a time for. When it reaches 19, the average can finally be calculated. This is why "19s" have a yellow background. If a driver has s time for 16 or more tracks, it has a red background, to show that they are almost complete.</t>
        </r>
      </text>
    </comment>
    <comment ref="AA1" authorId="0">
      <text>
        <r>
          <rPr>
            <b/>
            <sz val="10"/>
            <color indexed="81"/>
            <rFont val="Tahoma"/>
            <family val="2"/>
          </rPr>
          <t xml:space="preserve">Track + No. of Times:
</t>
        </r>
        <r>
          <rPr>
            <sz val="10"/>
            <color indexed="81"/>
            <rFont val="Tahoma"/>
            <family val="2"/>
          </rPr>
          <t>These 2 columns simply show how many players times I have entered for eah track. I have done 180 for Spain so far. When this is complete, eah track will have around 500 times or more.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0">
      <text>
        <r>
          <rPr>
            <b/>
            <sz val="10"/>
            <color indexed="81"/>
            <rFont val="Tahoma"/>
            <family val="2"/>
          </rPr>
          <t>My Pos:</t>
        </r>
        <r>
          <rPr>
            <sz val="10"/>
            <color indexed="81"/>
            <rFont val="Tahoma"/>
            <family val="2"/>
          </rPr>
          <t xml:space="preserve">
Simply shows my position for each track, with the average on the bottom. On only 3 tracks (Canada, Germany and Balearic) have I set a tiime in the top 500.</t>
        </r>
      </text>
    </comment>
  </commentList>
</comments>
</file>

<file path=xl/sharedStrings.xml><?xml version="1.0" encoding="utf-8"?>
<sst xmlns="http://schemas.openxmlformats.org/spreadsheetml/2006/main" count="2201" uniqueCount="613">
  <si>
    <t>Spa</t>
  </si>
  <si>
    <t>Aus</t>
  </si>
  <si>
    <t>Ara</t>
  </si>
  <si>
    <t>Mal</t>
  </si>
  <si>
    <t>Chi</t>
  </si>
  <si>
    <t>Tur</t>
  </si>
  <si>
    <t>Med</t>
  </si>
  <si>
    <t>Superspee</t>
  </si>
  <si>
    <t>jamesw12</t>
  </si>
  <si>
    <t>Splash002</t>
  </si>
  <si>
    <t>Ares</t>
  </si>
  <si>
    <t>rjbetty84</t>
  </si>
  <si>
    <t>costaboo</t>
  </si>
  <si>
    <t>Panays</t>
  </si>
  <si>
    <t>Parvolio</t>
  </si>
  <si>
    <t>kodune</t>
  </si>
  <si>
    <t>siebo</t>
  </si>
  <si>
    <t>diudia</t>
  </si>
  <si>
    <t>silviu</t>
  </si>
  <si>
    <t>Japp78</t>
  </si>
  <si>
    <t>corradoman</t>
  </si>
  <si>
    <t>celestino77</t>
  </si>
  <si>
    <t>LOOOOOOOOOOOOOOL</t>
  </si>
  <si>
    <t>BRZIIIIII</t>
  </si>
  <si>
    <t>racerboy20</t>
  </si>
  <si>
    <t>gedas73</t>
  </si>
  <si>
    <t>RASCAL</t>
  </si>
  <si>
    <t>Onotole</t>
  </si>
  <si>
    <t>Sting999</t>
  </si>
  <si>
    <t>markisios</t>
  </si>
  <si>
    <t>nikosk8</t>
  </si>
  <si>
    <t>goldeneaglesking</t>
  </si>
  <si>
    <t>chochanaso</t>
  </si>
  <si>
    <t>Crom</t>
  </si>
  <si>
    <t>Jonas_</t>
  </si>
  <si>
    <t>Emmet_Cullen</t>
  </si>
  <si>
    <t>Legendary</t>
  </si>
  <si>
    <t>jobenen_02</t>
  </si>
  <si>
    <t>MisterWorldWide</t>
  </si>
  <si>
    <t>pepoyo</t>
  </si>
  <si>
    <t>hihike</t>
  </si>
  <si>
    <t>St1cky</t>
  </si>
  <si>
    <t>hooppie</t>
  </si>
  <si>
    <t>vldthmplr</t>
  </si>
  <si>
    <t>lucy15</t>
  </si>
  <si>
    <t>Glorioso23</t>
  </si>
  <si>
    <t>sebvettel09</t>
  </si>
  <si>
    <t>SOI</t>
  </si>
  <si>
    <t>zpower</t>
  </si>
  <si>
    <t>Flames_YO</t>
  </si>
  <si>
    <t>panionara1995</t>
  </si>
  <si>
    <t>Antolin</t>
  </si>
  <si>
    <t>Nicolasni</t>
  </si>
  <si>
    <t>Crush911</t>
  </si>
  <si>
    <t>Mattrum</t>
  </si>
  <si>
    <t>Luigi0815</t>
  </si>
  <si>
    <t>Sk4M</t>
  </si>
  <si>
    <t>Erd0</t>
  </si>
  <si>
    <t>Pjason</t>
  </si>
  <si>
    <t>Samuel</t>
  </si>
  <si>
    <t>Alexiluis</t>
  </si>
  <si>
    <t>CHAMP009</t>
  </si>
  <si>
    <t>Mr_Sakis</t>
  </si>
  <si>
    <t>Aquajet776</t>
  </si>
  <si>
    <t>Leonelrp</t>
  </si>
  <si>
    <t>aquajack</t>
  </si>
  <si>
    <t>legolomus3</t>
  </si>
  <si>
    <t>Guna0</t>
  </si>
  <si>
    <t>speedemon182</t>
  </si>
  <si>
    <t>Ummmm</t>
  </si>
  <si>
    <t>junior3d</t>
  </si>
  <si>
    <t>jojo1996</t>
  </si>
  <si>
    <t>pedrolucero</t>
  </si>
  <si>
    <t>ciumpau</t>
  </si>
  <si>
    <t>nofotis</t>
  </si>
  <si>
    <t>tornado_RUS</t>
  </si>
  <si>
    <t>JulioFelix</t>
  </si>
  <si>
    <t>marcos_2009</t>
  </si>
  <si>
    <t>Lucas0808</t>
  </si>
  <si>
    <t>tcc</t>
  </si>
  <si>
    <t>Barahona</t>
  </si>
  <si>
    <t>esmir11</t>
  </si>
  <si>
    <t>MK_77</t>
  </si>
  <si>
    <t>SpitfireII</t>
  </si>
  <si>
    <t>spieler100</t>
  </si>
  <si>
    <t>Robson46</t>
  </si>
  <si>
    <t>RaivoEST</t>
  </si>
  <si>
    <t>albanking</t>
  </si>
  <si>
    <t>dave2787</t>
  </si>
  <si>
    <t>Borobarmy</t>
  </si>
  <si>
    <t>Shabzz</t>
  </si>
  <si>
    <t>tcoddo</t>
  </si>
  <si>
    <t>SuB_zEr014</t>
  </si>
  <si>
    <t>Kriddy</t>
  </si>
  <si>
    <t>chevy48x4</t>
  </si>
  <si>
    <t>SuCris</t>
  </si>
  <si>
    <t>pirilaucortado</t>
  </si>
  <si>
    <t>badyman</t>
  </si>
  <si>
    <t>Dijana</t>
  </si>
  <si>
    <t>Mmwinner</t>
  </si>
  <si>
    <t>aliyen</t>
  </si>
  <si>
    <t>XxXxPORTUGALxXxX</t>
  </si>
  <si>
    <t>Clik05</t>
  </si>
  <si>
    <t>Muhammad_USA</t>
  </si>
  <si>
    <t>songis</t>
  </si>
  <si>
    <t>Goooooooogle/petros_peter</t>
  </si>
  <si>
    <t>SpeedDemon3000</t>
  </si>
  <si>
    <t>Dilpreet</t>
  </si>
  <si>
    <t>Andy188</t>
  </si>
  <si>
    <t>juancitoquiroga</t>
  </si>
  <si>
    <t>schimii</t>
  </si>
  <si>
    <t>MK77</t>
  </si>
  <si>
    <t>Can</t>
  </si>
  <si>
    <t>DIEGOELFLOW</t>
  </si>
  <si>
    <t>deividukas17</t>
  </si>
  <si>
    <t>spilmacher</t>
  </si>
  <si>
    <t>bert321</t>
  </si>
  <si>
    <t>loooolBanned/Aesthetic</t>
  </si>
  <si>
    <t>ashish_aps</t>
  </si>
  <si>
    <t>meuro</t>
  </si>
  <si>
    <t>vilma</t>
  </si>
  <si>
    <t>MarekN</t>
  </si>
  <si>
    <t>Sameh</t>
  </si>
  <si>
    <t>landish</t>
  </si>
  <si>
    <t>Conax</t>
  </si>
  <si>
    <t>XxCAMINHONEIROxX</t>
  </si>
  <si>
    <t>Bri</t>
  </si>
  <si>
    <t>Caca990</t>
  </si>
  <si>
    <t>FASTARSIO</t>
  </si>
  <si>
    <t>LET_ME_WIN4</t>
  </si>
  <si>
    <t>MR_NIK</t>
  </si>
  <si>
    <t>kimi_scrn</t>
  </si>
  <si>
    <t>Sc0uT</t>
  </si>
  <si>
    <t>Brankinho</t>
  </si>
  <si>
    <t>J_Money</t>
  </si>
  <si>
    <t>hurst1988</t>
  </si>
  <si>
    <t>Dilloid6</t>
  </si>
  <si>
    <t>jeremy40</t>
  </si>
  <si>
    <t>Str33tRacer</t>
  </si>
  <si>
    <t>Rivotril</t>
  </si>
  <si>
    <t>YOUTUBE</t>
  </si>
  <si>
    <t>THE_ONE</t>
  </si>
  <si>
    <t>michaelleblank</t>
  </si>
  <si>
    <t>meurycio</t>
  </si>
  <si>
    <t>rokica</t>
  </si>
  <si>
    <t>Ger</t>
  </si>
  <si>
    <t>Hun</t>
  </si>
  <si>
    <t>Bal</t>
  </si>
  <si>
    <t>InterFra</t>
  </si>
  <si>
    <t>SuperVettel</t>
  </si>
  <si>
    <t>Bel</t>
  </si>
  <si>
    <t>Ita</t>
  </si>
  <si>
    <t>Sin</t>
  </si>
  <si>
    <t>Jap</t>
  </si>
  <si>
    <t>Bra</t>
  </si>
  <si>
    <t>Abu</t>
  </si>
  <si>
    <t>Kor</t>
  </si>
  <si>
    <t>Average</t>
  </si>
  <si>
    <t>TOTAL</t>
  </si>
  <si>
    <t>Races</t>
  </si>
  <si>
    <t>RyomaEchizen_007</t>
  </si>
  <si>
    <t>Alessio_95</t>
  </si>
  <si>
    <t>PJason2</t>
  </si>
  <si>
    <t>umm</t>
  </si>
  <si>
    <t>alien99</t>
  </si>
  <si>
    <t>gricci007</t>
  </si>
  <si>
    <t>ROCASCKI</t>
  </si>
  <si>
    <t>KarterDAZ</t>
  </si>
  <si>
    <t>DIRTYKO</t>
  </si>
  <si>
    <t>Joshua__Apolo</t>
  </si>
  <si>
    <t>Mr_Nissen</t>
  </si>
  <si>
    <t>VPR</t>
  </si>
  <si>
    <t>Captn</t>
  </si>
  <si>
    <t>legolomus</t>
  </si>
  <si>
    <t>skrewdriver</t>
  </si>
  <si>
    <t>tga33ad</t>
  </si>
  <si>
    <t>Reeen85</t>
  </si>
  <si>
    <t>haroldas</t>
  </si>
  <si>
    <t>SuperWebber</t>
  </si>
  <si>
    <t>LATVIA_F1_GP</t>
  </si>
  <si>
    <t>Kepinski</t>
  </si>
  <si>
    <t>SchumiReturns</t>
  </si>
  <si>
    <t>Anna_Bell</t>
  </si>
  <si>
    <t>House_MD</t>
  </si>
  <si>
    <t>Joshua_Apolo</t>
  </si>
  <si>
    <t>Darkgo3</t>
  </si>
  <si>
    <t>tasos530</t>
  </si>
  <si>
    <t>Speed_fc</t>
  </si>
  <si>
    <t>AkiD</t>
  </si>
  <si>
    <t>DeniD</t>
  </si>
  <si>
    <t>Vicente_Prieto</t>
  </si>
  <si>
    <t>mrbush</t>
  </si>
  <si>
    <t>DEMOLIDOR_SOMBRA</t>
  </si>
  <si>
    <t>vampire10</t>
  </si>
  <si>
    <t>dere</t>
  </si>
  <si>
    <t>Marcele</t>
  </si>
  <si>
    <t>XXX_Pepelu_XXX</t>
  </si>
  <si>
    <t>polak39</t>
  </si>
  <si>
    <t>xboxman</t>
  </si>
  <si>
    <t>Pazos</t>
  </si>
  <si>
    <t>ZEROskills</t>
  </si>
  <si>
    <t>Dark_Angel</t>
  </si>
  <si>
    <t>grifas</t>
  </si>
  <si>
    <t>Naira</t>
  </si>
  <si>
    <t>rai_nicolas</t>
  </si>
  <si>
    <t>bentsss</t>
  </si>
  <si>
    <t>luciene</t>
  </si>
  <si>
    <t>icespray</t>
  </si>
  <si>
    <t>NIK2</t>
  </si>
  <si>
    <t>NinjaWarriorI</t>
  </si>
  <si>
    <t>Loolaah</t>
  </si>
  <si>
    <t>URRRRRR</t>
  </si>
  <si>
    <t>Triback</t>
  </si>
  <si>
    <t>Aadrian</t>
  </si>
  <si>
    <t>The_SAINT</t>
  </si>
  <si>
    <t>superherou</t>
  </si>
  <si>
    <t>LeeDongChul</t>
  </si>
  <si>
    <t>amir66</t>
  </si>
  <si>
    <t>maxmorgan</t>
  </si>
  <si>
    <t>killin</t>
  </si>
  <si>
    <t>forkhandles</t>
  </si>
  <si>
    <t>meganaike</t>
  </si>
  <si>
    <t>SUPER_TANZA</t>
  </si>
  <si>
    <t>MichaelShuhkamm</t>
  </si>
  <si>
    <t>badrasli</t>
  </si>
  <si>
    <t>R777R</t>
  </si>
  <si>
    <t>ROOZY</t>
  </si>
  <si>
    <t>dudu619</t>
  </si>
  <si>
    <t>kmanda1</t>
  </si>
  <si>
    <t>Lucaschamp</t>
  </si>
  <si>
    <t>Nimble</t>
  </si>
  <si>
    <t>Ymorahx</t>
  </si>
  <si>
    <t>A_Maquina</t>
  </si>
  <si>
    <t>Speed_Girl</t>
  </si>
  <si>
    <t>Bayonetta</t>
  </si>
  <si>
    <t>cypy1</t>
  </si>
  <si>
    <t>Skuld</t>
  </si>
  <si>
    <t>Mutcholoko</t>
  </si>
  <si>
    <t>Speed_Maximum</t>
  </si>
  <si>
    <t>XxKillerxX</t>
  </si>
  <si>
    <t>Vilanus</t>
  </si>
  <si>
    <t>max20</t>
  </si>
  <si>
    <t>sabro89</t>
  </si>
  <si>
    <t>jimmybobby</t>
  </si>
  <si>
    <t>Crikabhi1</t>
  </si>
  <si>
    <t>chelsea4life1</t>
  </si>
  <si>
    <t>RIC_</t>
  </si>
  <si>
    <t>Dharmy</t>
  </si>
  <si>
    <t>bulag</t>
  </si>
  <si>
    <t>Tibike07</t>
  </si>
  <si>
    <t>KAMASATO1</t>
  </si>
  <si>
    <t>Z_Power_F1</t>
  </si>
  <si>
    <t>Rianatang</t>
  </si>
  <si>
    <t>shawy</t>
  </si>
  <si>
    <t>HANDSOMEDAVID</t>
  </si>
  <si>
    <t>chucker</t>
  </si>
  <si>
    <t>jayrutie</t>
  </si>
  <si>
    <t>korvoo</t>
  </si>
  <si>
    <t>kabba</t>
  </si>
  <si>
    <t>Ajilf</t>
  </si>
  <si>
    <t>Faaacebook</t>
  </si>
  <si>
    <t>Vahur77</t>
  </si>
  <si>
    <t>TMS</t>
  </si>
  <si>
    <t>intelwars2</t>
  </si>
  <si>
    <t>vini2009</t>
  </si>
  <si>
    <t>witryna</t>
  </si>
  <si>
    <t>Djszily</t>
  </si>
  <si>
    <t>superBenabde</t>
  </si>
  <si>
    <t>blackfalken</t>
  </si>
  <si>
    <t>nagi</t>
  </si>
  <si>
    <t>striker64</t>
  </si>
  <si>
    <t>LorinhOPt</t>
  </si>
  <si>
    <t>Stookhokke</t>
  </si>
  <si>
    <t>kuttax</t>
  </si>
  <si>
    <t>Mon</t>
  </si>
  <si>
    <t>Crickabhi1</t>
  </si>
  <si>
    <t>atlasub</t>
  </si>
  <si>
    <t>x_AKITA_x</t>
  </si>
  <si>
    <t>Petercussion</t>
  </si>
  <si>
    <t>Coola_JaSsE_94</t>
  </si>
  <si>
    <t>melling0001</t>
  </si>
  <si>
    <t>JoEbUsTaMi</t>
  </si>
  <si>
    <t>starraser</t>
  </si>
  <si>
    <t>mpereta</t>
  </si>
  <si>
    <t>Aidelis</t>
  </si>
  <si>
    <t>johel5000</t>
  </si>
  <si>
    <t>aykut_karateke</t>
  </si>
  <si>
    <t>CSKDHONI</t>
  </si>
  <si>
    <t>actionsportsman1</t>
  </si>
  <si>
    <t>licuionut</t>
  </si>
  <si>
    <t>Picike</t>
  </si>
  <si>
    <t>xLEGENDSx</t>
  </si>
  <si>
    <t>bigman</t>
  </si>
  <si>
    <t>xSAGITARIUSx</t>
  </si>
  <si>
    <t>seedur1</t>
  </si>
  <si>
    <t>SoulHero</t>
  </si>
  <si>
    <t>jukukuke</t>
  </si>
  <si>
    <t>GOOD_YEAR</t>
  </si>
  <si>
    <t>Keers</t>
  </si>
  <si>
    <t>mardesiderio</t>
  </si>
  <si>
    <t>Michael14182</t>
  </si>
  <si>
    <t>J0SHUA_AP0L0</t>
  </si>
  <si>
    <t>irianuvalentin</t>
  </si>
  <si>
    <t>Zihar</t>
  </si>
  <si>
    <t>GARUDA_UMANG</t>
  </si>
  <si>
    <t>Sadzali</t>
  </si>
  <si>
    <t>amel2001</t>
  </si>
  <si>
    <t>RaniaTauf</t>
  </si>
  <si>
    <t>Oh_INDONESIA_Ku</t>
  </si>
  <si>
    <t>ASEP9</t>
  </si>
  <si>
    <t>heardy</t>
  </si>
  <si>
    <t>aquajapp</t>
  </si>
  <si>
    <t>XxJoel_FCBarcaxX</t>
  </si>
  <si>
    <t>Voador</t>
  </si>
  <si>
    <t>Elmut</t>
  </si>
  <si>
    <t>StefanIOgnjen</t>
  </si>
  <si>
    <t>SPA</t>
  </si>
  <si>
    <t>AUS</t>
  </si>
  <si>
    <t>CAN</t>
  </si>
  <si>
    <t>BRI</t>
  </si>
  <si>
    <t>MAL</t>
  </si>
  <si>
    <t>ARA</t>
  </si>
  <si>
    <t>TUR</t>
  </si>
  <si>
    <t>MED</t>
  </si>
  <si>
    <t>GER</t>
  </si>
  <si>
    <t>HUN</t>
  </si>
  <si>
    <t>BAL</t>
  </si>
  <si>
    <t>BEL</t>
  </si>
  <si>
    <t>ITA</t>
  </si>
  <si>
    <t>SIN</t>
  </si>
  <si>
    <t>JAP</t>
  </si>
  <si>
    <t>CHI</t>
  </si>
  <si>
    <t>BRA</t>
  </si>
  <si>
    <t>ABU</t>
  </si>
  <si>
    <t>KOR</t>
  </si>
  <si>
    <t>Reck_786</t>
  </si>
  <si>
    <t>its_all_true</t>
  </si>
  <si>
    <t>yassou3</t>
  </si>
  <si>
    <t>Fergiee</t>
  </si>
  <si>
    <t>gyongyi</t>
  </si>
  <si>
    <t>douaa</t>
  </si>
  <si>
    <t>fallen_jvc</t>
  </si>
  <si>
    <t>dobilas</t>
  </si>
  <si>
    <t>batz1125</t>
  </si>
  <si>
    <t>edisonb</t>
  </si>
  <si>
    <t>hollywoodboyxxx</t>
  </si>
  <si>
    <t>daltonDK</t>
  </si>
  <si>
    <t>COMEBACK51</t>
  </si>
  <si>
    <t>DaleEarnhardtSr</t>
  </si>
  <si>
    <t>RONALDO321</t>
  </si>
  <si>
    <t>tia03</t>
  </si>
  <si>
    <t>justin9999</t>
  </si>
  <si>
    <t>alecin</t>
  </si>
  <si>
    <t>Samateh77</t>
  </si>
  <si>
    <t>Shangeetha</t>
  </si>
  <si>
    <t>ninjasnacks</t>
  </si>
  <si>
    <t>packrat2010</t>
  </si>
  <si>
    <t>russs</t>
  </si>
  <si>
    <t>will9292</t>
  </si>
  <si>
    <t>haghageb</t>
  </si>
  <si>
    <t>eruccc</t>
  </si>
  <si>
    <t>Superdani</t>
  </si>
  <si>
    <t>Eruc</t>
  </si>
  <si>
    <t>cammy5</t>
  </si>
  <si>
    <t>dalibor</t>
  </si>
  <si>
    <t>kojith</t>
  </si>
  <si>
    <t>jack513</t>
  </si>
  <si>
    <t>master257</t>
  </si>
  <si>
    <t>Turkish_Accaunt</t>
  </si>
  <si>
    <t>rulala</t>
  </si>
  <si>
    <t>robertq0</t>
  </si>
  <si>
    <t>1st</t>
  </si>
  <si>
    <t>2nd</t>
  </si>
  <si>
    <t>3rd</t>
  </si>
  <si>
    <t>4th</t>
  </si>
  <si>
    <t>5th</t>
  </si>
  <si>
    <t>6th</t>
  </si>
  <si>
    <t>Ryany</t>
  </si>
  <si>
    <t>Karel_F1</t>
  </si>
  <si>
    <t>Matoshi</t>
  </si>
  <si>
    <t>Gleidson_Barreto</t>
  </si>
  <si>
    <t>elvencedor10</t>
  </si>
  <si>
    <t>JOSHUA_APOLO</t>
  </si>
  <si>
    <t>Abeyy</t>
  </si>
  <si>
    <t>SniperUK</t>
  </si>
  <si>
    <t>Brankinhooo</t>
  </si>
  <si>
    <t>IgorKarate</t>
  </si>
  <si>
    <t>kidul</t>
  </si>
  <si>
    <t>JiXoN</t>
  </si>
  <si>
    <t>Php2</t>
  </si>
  <si>
    <t>JAMESII</t>
  </si>
  <si>
    <t>redwall</t>
  </si>
  <si>
    <t>typhoon86</t>
  </si>
  <si>
    <t>Panays_</t>
  </si>
  <si>
    <t>MADDOG29</t>
  </si>
  <si>
    <t>Arvanit</t>
  </si>
  <si>
    <t>jobenen</t>
  </si>
  <si>
    <t>super_rocker</t>
  </si>
  <si>
    <t>LeonTsi</t>
  </si>
  <si>
    <t>beba0022</t>
  </si>
  <si>
    <t>el3ctr0o</t>
  </si>
  <si>
    <t>OBSESSIONS</t>
  </si>
  <si>
    <t>ricardo000000000</t>
  </si>
  <si>
    <t>hallsion</t>
  </si>
  <si>
    <t>Cheetah_</t>
  </si>
  <si>
    <t>Kalm</t>
  </si>
  <si>
    <t>Lorenzel</t>
  </si>
  <si>
    <t>onix_regalon</t>
  </si>
  <si>
    <t>TRESNE</t>
  </si>
  <si>
    <t>Koidukuma</t>
  </si>
  <si>
    <t>minota</t>
  </si>
  <si>
    <t>JamanaJamana</t>
  </si>
  <si>
    <t>Pos</t>
  </si>
  <si>
    <t>7th</t>
  </si>
  <si>
    <t>8th</t>
  </si>
  <si>
    <t>9th</t>
  </si>
  <si>
    <t>10th</t>
  </si>
  <si>
    <t>11th</t>
  </si>
  <si>
    <t>IMPERIAX</t>
  </si>
  <si>
    <t>JONNYKAMASATO</t>
  </si>
  <si>
    <t>DimpleZz</t>
  </si>
  <si>
    <t>DanielMK</t>
  </si>
  <si>
    <t>XxNeoxX</t>
  </si>
  <si>
    <t>Melo22</t>
  </si>
  <si>
    <t>black_cat20</t>
  </si>
  <si>
    <t>Mr_StealYourGirl</t>
  </si>
  <si>
    <t>TheHunterHuntYou</t>
  </si>
  <si>
    <t>Nuggets09</t>
  </si>
  <si>
    <t>SooFreshForYou</t>
  </si>
  <si>
    <t>ChrisTyaNflay</t>
  </si>
  <si>
    <t>12th</t>
  </si>
  <si>
    <t>Race2music</t>
  </si>
  <si>
    <t>No. of times</t>
  </si>
  <si>
    <t>Track</t>
  </si>
  <si>
    <t>ka7th</t>
  </si>
  <si>
    <t>PoKeR123484</t>
  </si>
  <si>
    <t>13th</t>
  </si>
  <si>
    <t>Superfastdrivir</t>
  </si>
  <si>
    <t>Michelle08</t>
  </si>
  <si>
    <t>ladysexy</t>
  </si>
  <si>
    <t>pikso</t>
  </si>
  <si>
    <t>KimmyRaiconen</t>
  </si>
  <si>
    <t>Edivaldo_Furia</t>
  </si>
  <si>
    <t>Tuck2</t>
  </si>
  <si>
    <t>EXIM</t>
  </si>
  <si>
    <t>STEFAN_ZMAJ</t>
  </si>
  <si>
    <t>G_SERB</t>
  </si>
  <si>
    <t>Brankica_M</t>
  </si>
  <si>
    <t>Jacquet</t>
  </si>
  <si>
    <t>HunterSerbia82</t>
  </si>
  <si>
    <t>DUKA84</t>
  </si>
  <si>
    <t>Supergregonimo</t>
  </si>
  <si>
    <t>SuperBenabde</t>
  </si>
  <si>
    <t>nacho81</t>
  </si>
  <si>
    <t>afridi25</t>
  </si>
  <si>
    <t>Junaid50</t>
  </si>
  <si>
    <t>emets</t>
  </si>
  <si>
    <t>alwasi</t>
  </si>
  <si>
    <t>14th</t>
  </si>
  <si>
    <t>15th</t>
  </si>
  <si>
    <t>16th</t>
  </si>
  <si>
    <t>17th</t>
  </si>
  <si>
    <t>18th</t>
  </si>
  <si>
    <t>19th</t>
  </si>
  <si>
    <t>24th</t>
  </si>
  <si>
    <t>20th</t>
  </si>
  <si>
    <t>32pts</t>
  </si>
  <si>
    <t>88pts</t>
  </si>
  <si>
    <t>69pts</t>
  </si>
  <si>
    <t>19pts</t>
  </si>
  <si>
    <t>21st</t>
  </si>
  <si>
    <t>22nd</t>
  </si>
  <si>
    <t>23rd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</si>
  <si>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</si>
  <si>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</si>
  <si>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</si>
  <si>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</si>
  <si>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</si>
  <si>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</si>
  <si>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</si>
  <si>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</si>
  <si>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</si>
  <si>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</si>
  <si>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</si>
  <si>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</si>
  <si>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</si>
  <si>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</si>
  <si>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</si>
  <si>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</si>
  <si>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</si>
  <si>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</si>
  <si>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</si>
  <si>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</si>
  <si>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Gap</t>
  </si>
  <si>
    <t>Points</t>
  </si>
  <si>
    <t>10pts</t>
  </si>
  <si>
    <t>8pts</t>
  </si>
  <si>
    <t>5pts</t>
  </si>
  <si>
    <t>3pts</t>
  </si>
  <si>
    <t>2pts</t>
  </si>
  <si>
    <t>1pt</t>
  </si>
  <si>
    <t>45pts</t>
  </si>
  <si>
    <t>18pts</t>
  </si>
  <si>
    <t>15pts</t>
  </si>
  <si>
    <t>103pts</t>
  </si>
  <si>
    <t>17pts</t>
  </si>
  <si>
    <t>21pts</t>
  </si>
  <si>
    <t>Rtd</t>
  </si>
  <si>
    <t>Champ</t>
  </si>
  <si>
    <t>hellboy410</t>
  </si>
  <si>
    <t>53pts</t>
  </si>
  <si>
    <t>108pts</t>
  </si>
  <si>
    <t>135pts</t>
  </si>
  <si>
    <t>101pts</t>
  </si>
  <si>
    <t>192pts</t>
  </si>
  <si>
    <t>122pts</t>
  </si>
  <si>
    <t>saturno_2</t>
  </si>
  <si>
    <t>Kieran51</t>
  </si>
  <si>
    <t>smashmann</t>
  </si>
  <si>
    <t>chikaboom</t>
  </si>
  <si>
    <t>rocky293</t>
  </si>
  <si>
    <t>Pickpocket</t>
  </si>
  <si>
    <t>eragon777</t>
  </si>
  <si>
    <t>eragon21100</t>
  </si>
  <si>
    <t>dima96</t>
  </si>
  <si>
    <t>ANGLO_GT</t>
  </si>
  <si>
    <t>Joordz</t>
  </si>
  <si>
    <t>NIKOLASRB</t>
  </si>
  <si>
    <t>AirSzunyog3</t>
  </si>
  <si>
    <t>MrMisterCool</t>
  </si>
  <si>
    <t>D3VILISH</t>
  </si>
  <si>
    <t>VAIDASRACING1</t>
  </si>
  <si>
    <t>giovaldo</t>
  </si>
  <si>
    <t>Sp1r0s</t>
  </si>
  <si>
    <t>jco26</t>
  </si>
  <si>
    <t>uno2010</t>
  </si>
  <si>
    <t>Royal_Kid</t>
  </si>
  <si>
    <t>Pathe</t>
  </si>
  <si>
    <t>tzorbas</t>
  </si>
  <si>
    <t>ACCE</t>
  </si>
  <si>
    <t>Alessio95</t>
  </si>
  <si>
    <t>tilleydad</t>
  </si>
  <si>
    <t>PEDEBREC</t>
  </si>
  <si>
    <t>Victoria1977</t>
  </si>
  <si>
    <t>jeivi</t>
  </si>
  <si>
    <t>aleqs</t>
  </si>
  <si>
    <t>JAVI_Flyer_1</t>
  </si>
  <si>
    <t>alexxxa</t>
  </si>
  <si>
    <t>Zwark</t>
  </si>
  <si>
    <t>alanjames</t>
  </si>
  <si>
    <t>Smiiiile</t>
  </si>
  <si>
    <t>Gtheo</t>
  </si>
  <si>
    <t>skunkbr420</t>
  </si>
  <si>
    <t>TangoDetla</t>
  </si>
  <si>
    <t>MOJOBERNARD</t>
  </si>
  <si>
    <t>Inlan</t>
  </si>
  <si>
    <t>romeo990</t>
  </si>
  <si>
    <t>m1cky</t>
  </si>
  <si>
    <t>UAE932</t>
  </si>
  <si>
    <t>Amuyea</t>
  </si>
  <si>
    <t>BESSONE</t>
  </si>
  <si>
    <t>amine1290</t>
  </si>
  <si>
    <t>163pts</t>
  </si>
  <si>
    <t>286pts</t>
  </si>
  <si>
    <t>372pts</t>
  </si>
  <si>
    <t>Chronoz</t>
  </si>
  <si>
    <t>nickynick</t>
  </si>
  <si>
    <t>AAA231</t>
  </si>
  <si>
    <t>massagreat</t>
  </si>
  <si>
    <t>dipesh</t>
  </si>
  <si>
    <t>Tejyz</t>
  </si>
  <si>
    <t>NIA9</t>
  </si>
  <si>
    <t>hulk123isback</t>
  </si>
  <si>
    <t>Bugzee</t>
  </si>
  <si>
    <t>Ishan12</t>
  </si>
  <si>
    <t>ajithaaaaaaaaaa</t>
  </si>
  <si>
    <t>AlterEgo01</t>
  </si>
  <si>
    <t>friendFA</t>
  </si>
  <si>
    <t>ElinaXD</t>
  </si>
  <si>
    <t>DeevinXda</t>
  </si>
  <si>
    <t>Explanations!A2</t>
  </si>
  <si>
    <t>Worksheet Name</t>
  </si>
  <si>
    <t>"Long"</t>
  </si>
  <si>
    <t>This sheet shows the best ever time for each player for each long track on advanced mode.</t>
  </si>
  <si>
    <t>My Pos</t>
  </si>
  <si>
    <t>Just ignore this one.</t>
  </si>
  <si>
    <t>Explanations!A3</t>
  </si>
  <si>
    <t>"Long-Gap"</t>
  </si>
  <si>
    <t>This one shows all players gap to the fastest for each track.</t>
  </si>
  <si>
    <t>Explanations!A4</t>
  </si>
  <si>
    <t>"All-Adv,Short</t>
  </si>
  <si>
    <t>Same as "Long" but for all short track times.</t>
  </si>
  <si>
    <t>Explanations!A5</t>
  </si>
  <si>
    <t>"GP 2011 Pos"</t>
  </si>
  <si>
    <t>The positions drivers have finished in all GP Races for 2011 so far. Can only do top 100 as that what the official website shows up to.</t>
  </si>
  <si>
    <t>Explanations!A6</t>
  </si>
  <si>
    <t>"Friends-A.S."</t>
  </si>
  <si>
    <t>All lap times for my friends in the game for Advanced Short tracks.</t>
  </si>
  <si>
    <t>Explanations!A7</t>
  </si>
  <si>
    <t>Explanations!A8</t>
  </si>
  <si>
    <t>Explanations!A9</t>
  </si>
  <si>
    <t>Explanations!A10</t>
  </si>
  <si>
    <t>Explanations!A12</t>
  </si>
  <si>
    <t>"Friends-Long"</t>
  </si>
  <si>
    <t>Same as above but for Advanced Long tracks.</t>
  </si>
  <si>
    <t>"Frds-Long-Pos"</t>
  </si>
  <si>
    <t>"F.A.L.R.Times"</t>
  </si>
  <si>
    <t>Stands for Friends-Advanced-Long-Race Times. These are the best times for Friends on Advanced Long Tracks for 12 LAP RACES.</t>
  </si>
  <si>
    <t>"F.A.L.R.Gaps</t>
  </si>
  <si>
    <t>Same as above but showing gaps to the leader.</t>
  </si>
  <si>
    <t>The rank/position of each driver for all tracks (out of friends only).</t>
  </si>
  <si>
    <t>"GP All-Time"</t>
  </si>
  <si>
    <t>All players best ever GP Times, not just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</si>
</sst>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2" fontId="6" fillId="4" borderId="0" xfId="0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2" fontId="6" fillId="0" borderId="0" xfId="0" applyNumberFormat="1" applyFont="1" applyFill="1"/>
    <xf numFmtId="1" fontId="5" fillId="0" borderId="0" xfId="0" applyNumberFormat="1" applyFont="1"/>
    <xf numFmtId="1" fontId="3" fillId="0" borderId="0" xfId="0" applyNumberFormat="1" applyFont="1"/>
    <xf numFmtId="1" fontId="6" fillId="0" borderId="0" xfId="0" applyNumberFormat="1" applyFont="1" applyFill="1"/>
    <xf numFmtId="1" fontId="6" fillId="0" borderId="0" xfId="0" applyNumberFormat="1" applyFont="1"/>
    <xf numFmtId="1" fontId="6" fillId="4" borderId="0" xfId="0" applyNumberFormat="1" applyFont="1" applyFill="1"/>
    <xf numFmtId="1" fontId="0" fillId="0" borderId="0" xfId="0" applyNumberFormat="1"/>
    <xf numFmtId="2" fontId="1" fillId="0" borderId="0" xfId="0" applyNumberFormat="1" applyFont="1"/>
    <xf numFmtId="165" fontId="1" fillId="0" borderId="0" xfId="0" applyNumberFormat="1" applyFont="1"/>
    <xf numFmtId="165" fontId="7" fillId="0" borderId="0" xfId="0" applyNumberFormat="1" applyFont="1"/>
    <xf numFmtId="0" fontId="2" fillId="5" borderId="0" xfId="0" applyFont="1" applyFill="1"/>
    <xf numFmtId="0" fontId="4" fillId="5" borderId="0" xfId="0" applyFont="1" applyFill="1"/>
    <xf numFmtId="0" fontId="8" fillId="0" borderId="0" xfId="0" applyFont="1"/>
    <xf numFmtId="2" fontId="8" fillId="0" borderId="0" xfId="0" applyNumberFormat="1" applyFont="1"/>
    <xf numFmtId="2" fontId="0" fillId="4" borderId="0" xfId="0" applyNumberFormat="1" applyFill="1"/>
    <xf numFmtId="2" fontId="9" fillId="0" borderId="0" xfId="0" applyNumberFormat="1" applyFont="1"/>
    <xf numFmtId="0" fontId="1" fillId="0" borderId="0" xfId="0" applyFont="1"/>
    <xf numFmtId="0" fontId="10" fillId="5" borderId="0" xfId="0" applyFont="1" applyFill="1"/>
    <xf numFmtId="2" fontId="0" fillId="0" borderId="0" xfId="0" applyNumberFormat="1" applyFill="1"/>
    <xf numFmtId="1" fontId="8" fillId="0" borderId="0" xfId="0" applyNumberFormat="1" applyFont="1"/>
    <xf numFmtId="1" fontId="0" fillId="4" borderId="0" xfId="0" applyNumberFormat="1" applyFill="1"/>
    <xf numFmtId="1" fontId="0" fillId="0" borderId="0" xfId="0" applyNumberFormat="1" applyFill="1"/>
    <xf numFmtId="1" fontId="1" fillId="0" borderId="0" xfId="0" applyNumberFormat="1" applyFont="1"/>
    <xf numFmtId="164" fontId="9" fillId="0" borderId="0" xfId="0" applyNumberFormat="1" applyFont="1"/>
    <xf numFmtId="1" fontId="9" fillId="0" borderId="0" xfId="0" applyNumberFormat="1" applyFont="1"/>
    <xf numFmtId="2" fontId="3" fillId="0" borderId="0" xfId="0" applyNumberFormat="1" applyFont="1" applyFill="1"/>
    <xf numFmtId="2" fontId="0" fillId="4" borderId="0" xfId="0" applyNumberFormat="1" applyFont="1" applyFill="1"/>
    <xf numFmtId="2" fontId="0" fillId="0" borderId="0" xfId="0" applyNumberFormat="1" applyFont="1"/>
    <xf numFmtId="2" fontId="0" fillId="0" borderId="0" xfId="0" applyNumberFormat="1" applyFont="1" applyFill="1"/>
    <xf numFmtId="164" fontId="2" fillId="4" borderId="0" xfId="0" applyNumberFormat="1" applyFont="1" applyFill="1"/>
    <xf numFmtId="2" fontId="8" fillId="0" borderId="0" xfId="0" applyNumberFormat="1" applyFont="1" applyFill="1"/>
    <xf numFmtId="2" fontId="1" fillId="0" borderId="0" xfId="0" applyNumberFormat="1" applyFont="1" applyFill="1"/>
    <xf numFmtId="2" fontId="6" fillId="6" borderId="0" xfId="0" applyNumberFormat="1" applyFont="1" applyFill="1"/>
    <xf numFmtId="0" fontId="0" fillId="0" borderId="0" xfId="0" applyFont="1"/>
    <xf numFmtId="0" fontId="8" fillId="0" borderId="0" xfId="0" applyFont="1" applyFill="1"/>
    <xf numFmtId="0" fontId="0" fillId="0" borderId="0" xfId="0" applyFill="1"/>
    <xf numFmtId="0" fontId="11" fillId="0" borderId="0" xfId="0" applyFont="1"/>
    <xf numFmtId="0" fontId="4" fillId="0" borderId="0" xfId="0" applyFont="1"/>
    <xf numFmtId="2" fontId="0" fillId="2" borderId="0" xfId="0" applyNumberFormat="1" applyFill="1"/>
    <xf numFmtId="0" fontId="10" fillId="2" borderId="0" xfId="0" applyFont="1" applyFill="1"/>
    <xf numFmtId="2" fontId="6" fillId="7" borderId="0" xfId="0" applyNumberFormat="1" applyFont="1" applyFill="1"/>
    <xf numFmtId="2" fontId="0" fillId="7" borderId="0" xfId="0" applyNumberFormat="1" applyFont="1" applyFill="1"/>
    <xf numFmtId="0" fontId="12" fillId="8" borderId="0" xfId="1" applyFill="1"/>
    <xf numFmtId="0" fontId="16" fillId="0" borderId="0" xfId="0" applyFont="1"/>
    <xf numFmtId="0" fontId="17" fillId="0" borderId="0" xfId="0" applyFont="1"/>
    <xf numFmtId="0" fontId="12" fillId="3" borderId="0" xfId="1" applyFill="1"/>
    <xf numFmtId="0" fontId="12" fillId="0" borderId="0" xfId="1"/>
    <xf numFmtId="1" fontId="12" fillId="0" borderId="0" xfId="1" applyNumberFormat="1"/>
  </cellXfs>
  <cellStyles count="2">
    <cellStyle name="Hyperlink" xfId="1" builtinId="8"/>
    <cellStyle name="Normal" xfId="0" builtinId="0"/>
  </cellStyles>
  <dxfs count="48"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C000"/>
      </font>
      <fill>
        <patternFill>
          <bgColor rgb="FF00B0F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4"/>
      </font>
      <fill>
        <patternFill>
          <bgColor rgb="FF92D050"/>
        </patternFill>
      </fill>
    </dxf>
    <dxf>
      <font>
        <color theme="0"/>
      </font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ont>
        <color rgb="FFFFC000"/>
      </font>
      <fill>
        <patternFill>
          <bgColor rgb="FF00B0F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  <dxf>
      <font>
        <color auto="1"/>
      </font>
    </dxf>
    <dxf>
      <font>
        <color theme="0" tint="-0.499984740745262"/>
      </font>
    </dxf>
    <dxf>
      <font>
        <color theme="4"/>
      </font>
      <numFmt numFmtId="2" formatCode="0.00"/>
    </dxf>
    <dxf>
      <font>
        <color rgb="FFFFC000"/>
      </font>
      <fill>
        <patternFill>
          <bgColor rgb="FF00B0F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499984740745262"/>
      </font>
    </dxf>
    <dxf>
      <font>
        <color theme="4"/>
      </font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499984740745262"/>
      </font>
    </dxf>
    <dxf>
      <font>
        <color theme="4"/>
      </font>
    </dxf>
    <dxf>
      <font>
        <color theme="0"/>
      </font>
      <fill>
        <patternFill>
          <bgColor rgb="FF00B0F0"/>
        </patternFill>
      </fill>
    </dxf>
    <dxf>
      <font>
        <color theme="0"/>
      </font>
    </dxf>
    <dxf>
      <font>
        <color theme="5" tint="0.39994506668294322"/>
      </font>
    </dxf>
    <dxf>
      <font>
        <color theme="9"/>
      </font>
    </dxf>
    <dxf>
      <font>
        <color theme="8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  <dxf>
      <font>
        <color theme="4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2"/>
    </sheetView>
  </sheetViews>
  <sheetFormatPr defaultRowHeight="15" x14ac:dyDescent="0.25"/>
  <cols>
    <col min="1" max="1" width="17.140625" style="50" customWidth="1"/>
    <col min="2" max="3" width="5.7109375" style="8" customWidth="1"/>
    <col min="4" max="4" width="7.140625" style="8" customWidth="1"/>
    <col min="5" max="7" width="5.7109375" style="8" customWidth="1"/>
    <col min="8" max="8" width="7.140625" style="8" customWidth="1"/>
    <col min="9" max="18" width="5.7109375" style="8" customWidth="1"/>
    <col min="19" max="19" width="7.140625" style="8" customWidth="1"/>
    <col min="20" max="20" width="5.7109375" style="8" customWidth="1"/>
    <col min="21" max="23" width="9.140625" style="11"/>
    <col min="24" max="25" width="5.7109375" customWidth="1"/>
  </cols>
  <sheetData>
    <row r="1" spans="1:26" s="25" customFormat="1" x14ac:dyDescent="0.25">
      <c r="A1" s="49"/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157</v>
      </c>
      <c r="V1" s="36" t="s">
        <v>493</v>
      </c>
      <c r="W1" s="36" t="s">
        <v>493</v>
      </c>
      <c r="X1" s="47"/>
      <c r="Y1" s="47"/>
      <c r="Z1" s="47"/>
    </row>
    <row r="2" spans="1:26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X2" s="31"/>
      <c r="Y2" s="48"/>
      <c r="Z2" s="48"/>
    </row>
    <row r="3" spans="1:26" x14ac:dyDescent="0.25">
      <c r="A3" s="2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X3" s="48"/>
      <c r="Y3" s="48"/>
      <c r="Z3" s="48"/>
    </row>
    <row r="4" spans="1:26" x14ac:dyDescent="0.25">
      <c r="A4" s="2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X4" s="48"/>
      <c r="Y4" s="48"/>
      <c r="Z4" s="48"/>
    </row>
    <row r="5" spans="1:26" x14ac:dyDescent="0.25">
      <c r="A5" s="2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X5" s="48"/>
      <c r="Y5" s="48"/>
      <c r="Z5" s="48"/>
    </row>
    <row r="6" spans="1:26" x14ac:dyDescent="0.25">
      <c r="A6" s="2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X6" s="48"/>
      <c r="Y6" s="48"/>
      <c r="Z6" s="48"/>
    </row>
    <row r="7" spans="1:26" x14ac:dyDescent="0.25">
      <c r="A7" s="2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X7" s="48"/>
      <c r="Y7" s="48"/>
      <c r="Z7" s="48"/>
    </row>
    <row r="8" spans="1:26" x14ac:dyDescent="0.25">
      <c r="A8" s="2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X8" s="48"/>
      <c r="Y8" s="48"/>
      <c r="Z8" s="48"/>
    </row>
    <row r="9" spans="1:26" x14ac:dyDescent="0.25">
      <c r="A9" s="2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X9" s="48"/>
      <c r="Y9" s="48"/>
      <c r="Z9" s="48"/>
    </row>
    <row r="10" spans="1:26" x14ac:dyDescent="0.25">
      <c r="A10" s="2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X10" s="48"/>
      <c r="Y10" s="48"/>
      <c r="Z10" s="48"/>
    </row>
    <row r="11" spans="1:26" x14ac:dyDescent="0.25">
      <c r="A11" s="2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X11" s="48"/>
      <c r="Y11" s="48"/>
      <c r="Z11" s="48"/>
    </row>
    <row r="12" spans="1:26" x14ac:dyDescent="0.25">
      <c r="A12" s="2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X12" s="48"/>
      <c r="Y12" s="48"/>
      <c r="Z12" s="48"/>
    </row>
    <row r="13" spans="1:26" x14ac:dyDescent="0.25">
      <c r="A13" s="2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X13" s="48"/>
      <c r="Y13" s="48"/>
      <c r="Z13" s="48"/>
    </row>
    <row r="14" spans="1:26" x14ac:dyDescent="0.25">
      <c r="A14" s="24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X14" s="48"/>
      <c r="Y14" s="48"/>
      <c r="Z14" s="48"/>
    </row>
    <row r="15" spans="1:26" x14ac:dyDescent="0.25">
      <c r="A15" s="2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X15" s="48"/>
      <c r="Y15" s="48"/>
      <c r="Z15" s="48"/>
    </row>
    <row r="16" spans="1:26" x14ac:dyDescent="0.25">
      <c r="A16" s="2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X16" s="48"/>
      <c r="Y16" s="48"/>
      <c r="Z16" s="48"/>
    </row>
    <row r="17" spans="1:26" x14ac:dyDescent="0.25">
      <c r="A17" s="2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X17" s="48"/>
      <c r="Y17" s="48"/>
      <c r="Z17" s="48"/>
    </row>
    <row r="18" spans="1:26" x14ac:dyDescent="0.25">
      <c r="A18" s="2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X18" s="48"/>
      <c r="Y18" s="48"/>
      <c r="Z18" s="48"/>
    </row>
    <row r="19" spans="1:26" x14ac:dyDescent="0.25">
      <c r="A19" s="2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X19" s="48"/>
      <c r="Y19" s="48"/>
      <c r="Z19" s="48"/>
    </row>
    <row r="20" spans="1:26" x14ac:dyDescent="0.25">
      <c r="A20" s="2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X20" s="48"/>
      <c r="Y20" s="48"/>
      <c r="Z20" s="48"/>
    </row>
    <row r="21" spans="1:26" x14ac:dyDescent="0.25">
      <c r="A21" s="2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X21" s="48"/>
      <c r="Y21" s="48"/>
      <c r="Z21" s="48"/>
    </row>
    <row r="22" spans="1:26" x14ac:dyDescent="0.25">
      <c r="A22" s="24"/>
      <c r="X22" s="48"/>
      <c r="Y22" s="48"/>
      <c r="Z22" s="48"/>
    </row>
    <row r="24" spans="1:26" x14ac:dyDescent="0.25">
      <c r="B24" s="8" t="s">
        <v>585</v>
      </c>
    </row>
  </sheetData>
  <sortState ref="A2:W21">
    <sortCondition ref="U2"/>
  </sortState>
  <conditionalFormatting sqref="Y1:Y6 Y10:Y1048576">
    <cfRule type="cellIs" dxfId="47" priority="3" operator="equal">
      <formula>19</formula>
    </cfRule>
  </conditionalFormatting>
  <conditionalFormatting sqref="Y7:Y8">
    <cfRule type="cellIs" dxfId="46" priority="2" operator="equal">
      <formula>19</formula>
    </cfRule>
  </conditionalFormatting>
  <conditionalFormatting sqref="Y9">
    <cfRule type="cellIs" dxfId="45" priority="1" operator="equal">
      <formula>19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80" zoomScaleNormal="80" workbookViewId="0"/>
  </sheetViews>
  <sheetFormatPr defaultRowHeight="15" x14ac:dyDescent="0.25"/>
  <cols>
    <col min="1" max="1" width="17.140625" customWidth="1"/>
    <col min="2" max="2" width="8" style="8" customWidth="1"/>
    <col min="3" max="3" width="8" style="31" customWidth="1"/>
    <col min="4" max="17" width="8" style="8" customWidth="1"/>
    <col min="18" max="18" width="8" style="31" customWidth="1"/>
    <col min="19" max="20" width="8" style="8" customWidth="1"/>
    <col min="21" max="22" width="9.140625" style="11"/>
    <col min="23" max="24" width="5.7109375" customWidth="1"/>
  </cols>
  <sheetData>
    <row r="1" spans="1:25" s="25" customFormat="1" x14ac:dyDescent="0.25">
      <c r="A1" s="59" t="s">
        <v>601</v>
      </c>
      <c r="B1" s="26" t="str">
        <f>F.A.L.R.Times!B1</f>
        <v>SPA</v>
      </c>
      <c r="C1" s="43" t="str">
        <f>F.A.L.R.Times!C1</f>
        <v>AUS</v>
      </c>
      <c r="D1" s="26" t="str">
        <f>F.A.L.R.Times!D1</f>
        <v>CAN</v>
      </c>
      <c r="E1" s="26" t="str">
        <f>F.A.L.R.Times!E1</f>
        <v>BRI</v>
      </c>
      <c r="F1" s="26" t="str">
        <f>F.A.L.R.Times!F1</f>
        <v>MAL</v>
      </c>
      <c r="G1" s="26" t="str">
        <f>F.A.L.R.Times!G1</f>
        <v>ARA</v>
      </c>
      <c r="H1" s="26" t="str">
        <f>F.A.L.R.Times!H1</f>
        <v>TUR</v>
      </c>
      <c r="I1" s="26" t="str">
        <f>F.A.L.R.Times!I1</f>
        <v>MED</v>
      </c>
      <c r="J1" s="26" t="str">
        <f>F.A.L.R.Times!J1</f>
        <v>GER</v>
      </c>
      <c r="K1" s="26" t="str">
        <f>F.A.L.R.Times!K1</f>
        <v>HUN</v>
      </c>
      <c r="L1" s="26" t="str">
        <f>F.A.L.R.Times!L1</f>
        <v>BAL</v>
      </c>
      <c r="M1" s="26" t="str">
        <f>F.A.L.R.Times!M1</f>
        <v>BEL</v>
      </c>
      <c r="N1" s="26" t="str">
        <f>F.A.L.R.Times!N1</f>
        <v>ITA</v>
      </c>
      <c r="O1" s="26" t="str">
        <f>F.A.L.R.Times!O1</f>
        <v>SIN</v>
      </c>
      <c r="P1" s="26" t="str">
        <f>F.A.L.R.Times!P1</f>
        <v>JAP</v>
      </c>
      <c r="Q1" s="26" t="str">
        <f>F.A.L.R.Times!Q1</f>
        <v>CHI</v>
      </c>
      <c r="R1" s="43" t="str">
        <f>F.A.L.R.Times!R1</f>
        <v>BRA</v>
      </c>
      <c r="S1" s="26" t="str">
        <f>F.A.L.R.Times!S1</f>
        <v>ABU</v>
      </c>
      <c r="T1" s="26" t="str">
        <f>F.A.L.R.Times!T1</f>
        <v>KOR</v>
      </c>
      <c r="U1" s="36" t="s">
        <v>157</v>
      </c>
      <c r="V1" s="36" t="s">
        <v>493</v>
      </c>
    </row>
    <row r="2" spans="1:25" x14ac:dyDescent="0.25">
      <c r="A2" s="24" t="str">
        <f>F.A.L.R.Times!A2</f>
        <v>its_all_true</v>
      </c>
      <c r="B2" s="27">
        <f>(F.A.L.R.Times!B2-716.87)/12</f>
        <v>0</v>
      </c>
      <c r="C2" s="27">
        <f>(F.A.L.R.Times!C2-739.52)/12</f>
        <v>0</v>
      </c>
      <c r="D2" s="27">
        <f>(F.A.L.R.Times!D2-743.29)/12</f>
        <v>0</v>
      </c>
      <c r="E2" s="27">
        <f>(F.A.L.R.Times!E2-688.32)/12</f>
        <v>0</v>
      </c>
      <c r="F2" s="27">
        <f>(F.A.L.R.Times!F2-703.13)/12</f>
        <v>0</v>
      </c>
      <c r="G2" s="31">
        <f>(F.A.L.R.Times!G2-585.75)/12</f>
        <v>0.13583333333333295</v>
      </c>
      <c r="H2" s="27">
        <f>(F.A.L.R.Times!H2-890.64)/12</f>
        <v>0</v>
      </c>
      <c r="I2" s="27">
        <f>(F.A.L.R.Times!I2-618.63)/12</f>
        <v>0</v>
      </c>
      <c r="J2" s="27">
        <f>(F.A.L.R.Times!J2-799.77)/12</f>
        <v>0</v>
      </c>
      <c r="K2" s="27">
        <f>(F.A.L.R.Times!K2-800.27)/12</f>
        <v>0</v>
      </c>
      <c r="L2" s="27">
        <f>(F.A.L.R.Times!L2-689.47)/12</f>
        <v>0</v>
      </c>
      <c r="M2" s="27">
        <f>(F.A.L.R.Times!M2-754.07)/12</f>
        <v>0</v>
      </c>
      <c r="N2" s="27">
        <f>(F.A.L.R.Times!N2-479.59)/12</f>
        <v>0</v>
      </c>
      <c r="O2" s="27">
        <f>(F.A.L.R.Times!O2-745.8)/12</f>
        <v>0</v>
      </c>
      <c r="P2" s="27">
        <f>(F.A.L.R.Times!P2-708.77)/12</f>
        <v>0</v>
      </c>
      <c r="Q2" s="27">
        <f>(F.A.L.R.Times!Q2-804.89)/12</f>
        <v>0</v>
      </c>
      <c r="R2" s="27">
        <f>(F.A.L.R.Times!R2-532.37)/12</f>
        <v>0</v>
      </c>
      <c r="S2" s="31">
        <f>(F.A.L.R.Times!S2-952.4)/12</f>
        <v>0.23666666666666933</v>
      </c>
      <c r="T2" s="27">
        <f>(F.A.L.R.Times!T2-696.16)/12</f>
        <v>0</v>
      </c>
      <c r="U2" s="11">
        <f>AVERAGE(B2:T2)-(0.38/19)</f>
        <v>-3.9473684210514226E-4</v>
      </c>
      <c r="V2" s="11">
        <f t="shared" ref="V2:V45" si="0">U2-56.168</f>
        <v>-56.168394736842103</v>
      </c>
      <c r="W2" s="27" t="s">
        <v>371</v>
      </c>
      <c r="X2">
        <f t="shared" ref="X2:X45" si="1">COUNTA(B2:T2)</f>
        <v>19</v>
      </c>
    </row>
    <row r="3" spans="1:25" x14ac:dyDescent="0.25">
      <c r="A3" s="24" t="str">
        <f>F.A.L.R.Times!A3</f>
        <v>rjbetty84</v>
      </c>
      <c r="B3" s="31">
        <f>(F.A.L.R.Times!B3-716.87)/12</f>
        <v>1.7275000000000016</v>
      </c>
      <c r="C3" s="31">
        <f>(F.A.L.R.Times!C3-739.52)/12</f>
        <v>0.3091666666666697</v>
      </c>
      <c r="D3" s="31">
        <f>(F.A.L.R.Times!D3-743.29)/12</f>
        <v>0.5441666666666739</v>
      </c>
      <c r="E3" s="31">
        <f>(F.A.L.R.Times!E3-688.32)/12</f>
        <v>3.4699999999999989</v>
      </c>
      <c r="F3" s="31">
        <f>(F.A.L.R.Times!F3-703.13)/12</f>
        <v>2.6200000000000045</v>
      </c>
      <c r="G3" s="27">
        <f>(F.A.L.R.Times!G3-585.75)/12</f>
        <v>0</v>
      </c>
      <c r="H3" s="31">
        <f>(F.A.L.R.Times!H3-890.64)/12</f>
        <v>2.3349999999999986</v>
      </c>
      <c r="I3" s="31">
        <f>(F.A.L.R.Times!I3-618.63)/12</f>
        <v>4.0858333333333308</v>
      </c>
      <c r="J3" s="31">
        <f>(F.A.L.R.Times!J3-799.77)/12</f>
        <v>0.71916666666666629</v>
      </c>
      <c r="K3" s="31">
        <f>(F.A.L.R.Times!K3-800.27)/12</f>
        <v>2.7450000000000045</v>
      </c>
      <c r="L3" s="31">
        <f>(F.A.L.R.Times!L3-689.47)/12</f>
        <v>1.5458333333333296</v>
      </c>
      <c r="M3" s="31">
        <f>(F.A.L.R.Times!M3-754.07)/12</f>
        <v>1.6674999999999993</v>
      </c>
      <c r="N3" s="31">
        <f>(F.A.L.R.Times!N3-479.59)/12</f>
        <v>3.8599999999999994</v>
      </c>
      <c r="O3" s="31">
        <f>(F.A.L.R.Times!O3-745.8)/12</f>
        <v>1.7566666666666702</v>
      </c>
      <c r="P3" s="31">
        <f>(F.A.L.R.Times!P3-708.77)/12</f>
        <v>5.1691666666666647</v>
      </c>
      <c r="Q3" s="31">
        <f>(F.A.L.R.Times!Q3-804.89)/12</f>
        <v>4.1750000000000016</v>
      </c>
      <c r="R3" s="31">
        <f>(F.A.L.R.Times!R3-532.37)/12</f>
        <v>3.6833333333333371</v>
      </c>
      <c r="S3" s="31">
        <f>(F.A.L.R.Times!S3-952.4)/12</f>
        <v>1.3158333333333398</v>
      </c>
      <c r="T3" s="31">
        <f>(F.A.L.R.Times!T3-696.16)/12</f>
        <v>4.6758333333333342</v>
      </c>
      <c r="U3" s="11">
        <f>AVERAGE(B3:T3)-(0.38/19)</f>
        <v>2.4223684210526333</v>
      </c>
      <c r="V3" s="11">
        <f t="shared" si="0"/>
        <v>-53.745631578947368</v>
      </c>
      <c r="W3" t="s">
        <v>372</v>
      </c>
      <c r="X3">
        <f t="shared" si="1"/>
        <v>19</v>
      </c>
      <c r="Y3" s="8"/>
    </row>
    <row r="4" spans="1:25" x14ac:dyDescent="0.25">
      <c r="A4" s="23" t="str">
        <f>F.A.L.R.Times!A4</f>
        <v>yassou3</v>
      </c>
      <c r="B4" s="31">
        <f>(F.A.L.R.Times!B4-716.87)/12</f>
        <v>0.98999999999999966</v>
      </c>
      <c r="C4" s="31">
        <f>(F.A.L.R.Times!C4-739.52)/12</f>
        <v>8.4050000000000011</v>
      </c>
      <c r="D4" s="31">
        <f>(F.A.L.R.Times!D4-743.29)/12</f>
        <v>6.3200000000000029</v>
      </c>
      <c r="E4" s="31">
        <f>(F.A.L.R.Times!E4-688.32)/12</f>
        <v>4.9083333333333314</v>
      </c>
      <c r="F4" s="31">
        <f>(F.A.L.R.Times!F4-703.13)/12</f>
        <v>6.2749999999999959</v>
      </c>
      <c r="G4" s="31">
        <f>(F.A.L.R.Times!G4-585.75)/12</f>
        <v>3.3149999999999977</v>
      </c>
      <c r="H4" s="31">
        <f>(F.A.L.R.Times!H4-890.64)/12</f>
        <v>18.514999999999997</v>
      </c>
      <c r="I4" s="31">
        <f>(F.A.L.R.Times!I4-618.63)/12</f>
        <v>15.789166666666668</v>
      </c>
      <c r="J4" s="31">
        <f>(F.A.L.R.Times!J4-799.77)/12</f>
        <v>4.994166666666672</v>
      </c>
      <c r="K4" s="31">
        <f>(F.A.L.R.Times!K4-800.27)/12</f>
        <v>10.728333333333333</v>
      </c>
      <c r="L4" s="31">
        <f>(F.A.L.R.Times!L4-689.47)/12</f>
        <v>6.2516666666666652</v>
      </c>
      <c r="M4" s="31">
        <f>(F.A.L.R.Times!M4-754.07)/12</f>
        <v>6.1749999999999927</v>
      </c>
      <c r="N4" s="31">
        <f>(F.A.L.R.Times!N4-479.59)/12</f>
        <v>4.9700000000000033</v>
      </c>
      <c r="O4" s="31">
        <f>(F.A.L.R.Times!O4-745.8)/12</f>
        <v>13.367500000000007</v>
      </c>
      <c r="P4" s="31">
        <f>(F.A.L.R.Times!P4-708.77)/12</f>
        <v>7.278333333333336</v>
      </c>
      <c r="Q4" s="31">
        <f>(F.A.L.R.Times!Q4-804.89)/12</f>
        <v>7.1616666666666715</v>
      </c>
      <c r="R4" s="31">
        <f>(F.A.L.R.Times!R4-532.37)/12</f>
        <v>5.4458333333333355</v>
      </c>
      <c r="S4" s="31">
        <f>(F.A.L.R.Times!S4-952.4)/12</f>
        <v>-79.36666666666666</v>
      </c>
      <c r="T4" s="31"/>
      <c r="U4" s="11">
        <f t="shared" ref="U4:U46" si="2">AVERAGE(B4:T4)-(0.38/19)</f>
        <v>2.8424074074074084</v>
      </c>
      <c r="V4" s="11">
        <f t="shared" si="0"/>
        <v>-53.325592592592592</v>
      </c>
      <c r="X4">
        <f t="shared" si="1"/>
        <v>18</v>
      </c>
    </row>
    <row r="5" spans="1:25" x14ac:dyDescent="0.25">
      <c r="A5" s="24" t="str">
        <f>F.A.L.R.Times!A5</f>
        <v>dobilas</v>
      </c>
      <c r="B5" s="31">
        <f>(F.A.L.R.Times!B5-716.87)/12</f>
        <v>2.5408333333333339</v>
      </c>
      <c r="C5" s="31">
        <f>(F.A.L.R.Times!C5-739.52)/12</f>
        <v>9.1674999999999986</v>
      </c>
      <c r="D5" s="31">
        <f>(F.A.L.R.Times!D5-743.29)/12</f>
        <v>8.8566666666666745</v>
      </c>
      <c r="E5" s="31">
        <f>(F.A.L.R.Times!E5-688.32)/12</f>
        <v>-57.360000000000007</v>
      </c>
      <c r="F5" s="31">
        <f>(F.A.L.R.Times!F5-703.13)/12</f>
        <v>7.2833333333333314</v>
      </c>
      <c r="G5" s="31">
        <f>(F.A.L.R.Times!G5-585.75)/12</f>
        <v>7.2683333333333353</v>
      </c>
      <c r="H5" s="31">
        <f>(F.A.L.R.Times!H5-890.64)/12</f>
        <v>-74.22</v>
      </c>
      <c r="I5" s="31">
        <f>(F.A.L.R.Times!I5-618.63)/12</f>
        <v>-51.552500000000002</v>
      </c>
      <c r="J5" s="31">
        <f>(F.A.L.R.Times!J5-799.77)/12</f>
        <v>5.5883333333333383</v>
      </c>
      <c r="K5" s="31">
        <f>(F.A.L.R.Times!K5-800.27)/12</f>
        <v>-66.689166666666665</v>
      </c>
      <c r="L5" s="31">
        <f>(F.A.L.R.Times!L5-689.47)/12</f>
        <v>-57.455833333333338</v>
      </c>
      <c r="M5" s="31">
        <f>(F.A.L.R.Times!M5-754.07)/12</f>
        <v>2.7408333333333323</v>
      </c>
      <c r="N5" s="31">
        <f>(F.A.L.R.Times!N5-479.59)/12</f>
        <v>5.5041666666666673</v>
      </c>
      <c r="O5" s="31">
        <f>(F.A.L.R.Times!O5-745.8)/12</f>
        <v>9.4575000000000014</v>
      </c>
      <c r="P5" s="31">
        <f>(F.A.L.R.Times!P5-708.77)/12</f>
        <v>9.766666666666671</v>
      </c>
      <c r="Q5" s="31">
        <f>(F.A.L.R.Times!Q5-804.89)/12</f>
        <v>6.2716666666666656</v>
      </c>
      <c r="R5" s="31">
        <f>(F.A.L.R.Times!R5-532.37)/12</f>
        <v>7.2966666666666624</v>
      </c>
      <c r="S5" s="31">
        <f>(F.A.L.R.Times!S5-952.4)/12</f>
        <v>14.130833333333337</v>
      </c>
      <c r="T5" s="31">
        <f>(F.A.L.R.Times!T5-696.16)/12</f>
        <v>-58.013333333333328</v>
      </c>
      <c r="U5" s="11">
        <f t="shared" si="2"/>
        <v>-14.19986842105263</v>
      </c>
      <c r="V5" s="11">
        <f t="shared" si="0"/>
        <v>-70.367868421052634</v>
      </c>
      <c r="W5" t="s">
        <v>373</v>
      </c>
      <c r="X5">
        <f t="shared" si="1"/>
        <v>19</v>
      </c>
    </row>
    <row r="6" spans="1:25" x14ac:dyDescent="0.25">
      <c r="A6" s="24" t="str">
        <f>F.A.L.R.Times!A6</f>
        <v>nacho81</v>
      </c>
      <c r="B6" s="31">
        <f>(F.A.L.R.Times!B6-716.87)/12</f>
        <v>11.085833333333332</v>
      </c>
      <c r="C6" s="31">
        <f>(F.A.L.R.Times!C6-739.52)/12</f>
        <v>21.970833333333331</v>
      </c>
      <c r="D6" s="31">
        <f>(F.A.L.R.Times!D6-743.29)/12</f>
        <v>3.1666666666666288E-2</v>
      </c>
      <c r="E6" s="31">
        <f>(F.A.L.R.Times!E6-688.32)/12</f>
        <v>3.8941666666666586</v>
      </c>
      <c r="F6" s="31">
        <f>(F.A.L.R.Times!F6-703.13)/12</f>
        <v>9.9183333333333312</v>
      </c>
      <c r="G6" s="31">
        <f>(F.A.L.R.Times!G6-585.75)/12</f>
        <v>5.4433333333333378</v>
      </c>
      <c r="H6" s="31">
        <f>(F.A.L.R.Times!H6-890.64)/12</f>
        <v>8.8816666666666695</v>
      </c>
      <c r="I6" s="31">
        <f>(F.A.L.R.Times!I6-618.63)/12</f>
        <v>11.54916666666667</v>
      </c>
      <c r="J6" s="31">
        <f>(F.A.L.R.Times!J6-799.77)/12</f>
        <v>2.7041666666666706</v>
      </c>
      <c r="K6" s="31">
        <f>(F.A.L.R.Times!K6-800.27)/12</f>
        <v>3.390833333333338</v>
      </c>
      <c r="L6" s="31">
        <f>(F.A.L.R.Times!L6-689.47)/12</f>
        <v>7.6799999999999971</v>
      </c>
      <c r="M6" s="31">
        <f>(F.A.L.R.Times!M6-754.07)/12</f>
        <v>4.4808333333333321</v>
      </c>
      <c r="N6" s="31">
        <f>(F.A.L.R.Times!N6-479.59)/12</f>
        <v>5.0925000000000056</v>
      </c>
      <c r="O6" s="31">
        <f>(F.A.L.R.Times!O6-745.8)/12</f>
        <v>5.5808333333333353</v>
      </c>
      <c r="P6" s="31">
        <f>(F.A.L.R.Times!P6-708.77)/12</f>
        <v>5.6058333333333321</v>
      </c>
      <c r="Q6" s="31">
        <f>(F.A.L.R.Times!Q6-804.89)/12</f>
        <v>12.633333333333335</v>
      </c>
      <c r="R6" s="31">
        <f>(F.A.L.R.Times!R6-532.37)/12</f>
        <v>5.1625000000000041</v>
      </c>
      <c r="S6" s="31">
        <f>(F.A.L.R.Times!S6-952.4)/12</f>
        <v>3.7141666666666708</v>
      </c>
      <c r="T6" s="31">
        <f>(F.A.L.R.Times!T6-696.16)/12</f>
        <v>6.0258333333333383</v>
      </c>
      <c r="U6" s="11">
        <f t="shared" si="2"/>
        <v>7.0771491228070182</v>
      </c>
      <c r="V6" s="11">
        <f t="shared" si="0"/>
        <v>-49.090850877192977</v>
      </c>
      <c r="W6" t="s">
        <v>374</v>
      </c>
      <c r="X6">
        <f t="shared" si="1"/>
        <v>19</v>
      </c>
    </row>
    <row r="7" spans="1:25" x14ac:dyDescent="0.25">
      <c r="A7" s="23" t="str">
        <f>F.A.L.R.Times!A7</f>
        <v>RONALDO321</v>
      </c>
      <c r="B7" s="31">
        <f>(F.A.L.R.Times!B7-716.87)/12</f>
        <v>4.4383333333333326</v>
      </c>
      <c r="C7" s="31">
        <f>(F.A.L.R.Times!C7-739.52)/12</f>
        <v>10.345833333333331</v>
      </c>
      <c r="D7" s="31">
        <f>(F.A.L.R.Times!D7-743.29)/12</f>
        <v>5.8625000000000016</v>
      </c>
      <c r="E7" s="31">
        <f>(F.A.L.R.Times!E7-688.32)/12</f>
        <v>4.0708333333333258</v>
      </c>
      <c r="F7" s="31">
        <f>(F.A.L.R.Times!F7-703.13)/12</f>
        <v>11.449166666666665</v>
      </c>
      <c r="G7" s="31">
        <f>(F.A.L.R.Times!G7-585.75)/12</f>
        <v>8.4533333333333385</v>
      </c>
      <c r="H7" s="31">
        <f>(F.A.L.R.Times!H7-890.64)/12</f>
        <v>9.2883333333333358</v>
      </c>
      <c r="I7" s="31">
        <f>(F.A.L.R.Times!I7-618.63)/12</f>
        <v>23.795833333333331</v>
      </c>
      <c r="J7" s="31">
        <f>(F.A.L.R.Times!J7-799.77)/12</f>
        <v>10.282499999999999</v>
      </c>
      <c r="K7" s="31">
        <f>(F.A.L.R.Times!K7-800.27)/12</f>
        <v>14.162500000000003</v>
      </c>
      <c r="L7" s="31">
        <f>(F.A.L.R.Times!L7-689.47)/12</f>
        <v>11.818333333333328</v>
      </c>
      <c r="M7" s="31">
        <f>(F.A.L.R.Times!M7-754.07)/12</f>
        <v>12.327499999999995</v>
      </c>
      <c r="N7" s="31">
        <f>(F.A.L.R.Times!N7-479.59)/12</f>
        <v>7.7408333333333372</v>
      </c>
      <c r="O7" s="31">
        <f>(F.A.L.R.Times!O7-745.8)/12</f>
        <v>12.494166666666672</v>
      </c>
      <c r="P7" s="31">
        <f>(F.A.L.R.Times!P7-708.77)/12</f>
        <v>5.1316666666666704</v>
      </c>
      <c r="Q7" s="31">
        <f>(F.A.L.R.Times!Q7-804.89)/12</f>
        <v>-67.07416666666667</v>
      </c>
      <c r="R7" s="31">
        <f>(F.A.L.R.Times!R7-532.37)/12</f>
        <v>9.1991666666666649</v>
      </c>
      <c r="S7" s="31">
        <f>(F.A.L.R.Times!S7-952.4)/12</f>
        <v>4.0941666666666663</v>
      </c>
      <c r="T7" s="31">
        <f>(F.A.L.R.Times!T7-696.16)/12</f>
        <v>-58.013333333333328</v>
      </c>
      <c r="U7" s="11">
        <f t="shared" si="2"/>
        <v>2.0782894736842104</v>
      </c>
      <c r="V7" s="11">
        <f t="shared" si="0"/>
        <v>-54.089710526315791</v>
      </c>
      <c r="W7" t="s">
        <v>375</v>
      </c>
      <c r="X7">
        <f t="shared" si="1"/>
        <v>19</v>
      </c>
    </row>
    <row r="8" spans="1:25" x14ac:dyDescent="0.25">
      <c r="A8" s="24" t="str">
        <f>F.A.L.R.Times!A8</f>
        <v>Shangeetha</v>
      </c>
      <c r="B8" s="31">
        <f>(F.A.L.R.Times!B8-716.87)/12</f>
        <v>16.816666666666663</v>
      </c>
      <c r="C8" s="31">
        <f>(F.A.L.R.Times!C8-739.52)/12</f>
        <v>-61.626666666666665</v>
      </c>
      <c r="D8" s="31">
        <f>(F.A.L.R.Times!D8-743.29)/12</f>
        <v>-61.94083333333333</v>
      </c>
      <c r="E8" s="31">
        <f>(F.A.L.R.Times!E8-688.32)/12</f>
        <v>-57.360000000000007</v>
      </c>
      <c r="F8" s="31">
        <f>(F.A.L.R.Times!F8-703.13)/12</f>
        <v>12.417499999999999</v>
      </c>
      <c r="G8" s="31">
        <f>(F.A.L.R.Times!G8-585.75)/12</f>
        <v>-48.8125</v>
      </c>
      <c r="H8" s="31">
        <f>(F.A.L.R.Times!H8-890.64)/12</f>
        <v>-74.22</v>
      </c>
      <c r="I8" s="31">
        <f>(F.A.L.R.Times!I8-618.63)/12</f>
        <v>21.532499999999999</v>
      </c>
      <c r="J8" s="31">
        <f>(F.A.L.R.Times!J8-799.77)/12</f>
        <v>-66.647499999999994</v>
      </c>
      <c r="K8" s="31">
        <f>(F.A.L.R.Times!K8-800.27)/12</f>
        <v>-66.689166666666665</v>
      </c>
      <c r="L8" s="31">
        <f>(F.A.L.R.Times!L8-689.47)/12</f>
        <v>-57.455833333333338</v>
      </c>
      <c r="M8" s="31">
        <f>(F.A.L.R.Times!M8-754.07)/12</f>
        <v>-62.839166666666671</v>
      </c>
      <c r="N8" s="31">
        <f>(F.A.L.R.Times!N8-479.59)/12</f>
        <v>9.4725000000000019</v>
      </c>
      <c r="O8" s="31">
        <f>(F.A.L.R.Times!O8-745.8)/12</f>
        <v>-62.15</v>
      </c>
      <c r="P8" s="31">
        <f>(F.A.L.R.Times!P8-708.77)/12</f>
        <v>13.654166666666669</v>
      </c>
      <c r="Q8" s="31">
        <f>(F.A.L.R.Times!Q8-804.89)/12</f>
        <v>-67.07416666666667</v>
      </c>
      <c r="R8" s="31">
        <f>(F.A.L.R.Times!R8-532.37)/12</f>
        <v>-44.364166666666669</v>
      </c>
      <c r="S8" s="31">
        <f>(F.A.L.R.Times!S8-952.4)/12</f>
        <v>-79.36666666666666</v>
      </c>
      <c r="T8" s="31">
        <f>(F.A.L.R.Times!T8-696.16)/12</f>
        <v>-58.013333333333328</v>
      </c>
      <c r="U8" s="11">
        <f t="shared" si="2"/>
        <v>-41.84456140350877</v>
      </c>
      <c r="V8" s="11">
        <f t="shared" si="0"/>
        <v>-98.012561403508769</v>
      </c>
      <c r="W8" t="s">
        <v>376</v>
      </c>
      <c r="X8">
        <f t="shared" si="1"/>
        <v>19</v>
      </c>
    </row>
    <row r="9" spans="1:25" x14ac:dyDescent="0.25">
      <c r="A9" s="23" t="str">
        <f>F.A.L.R.Times!A9</f>
        <v>packrat2010</v>
      </c>
      <c r="B9" s="31">
        <f>(F.A.L.R.Times!B9-716.87)/12</f>
        <v>16.747500000000002</v>
      </c>
      <c r="C9" s="31">
        <f>(F.A.L.R.Times!C9-739.52)/12</f>
        <v>19.53916666666667</v>
      </c>
      <c r="D9" s="31">
        <f>(F.A.L.R.Times!D9-743.29)/12</f>
        <v>13.42416666666667</v>
      </c>
      <c r="E9" s="31">
        <f>(F.A.L.R.Times!E9-688.32)/12</f>
        <v>-57.360000000000007</v>
      </c>
      <c r="F9" s="31">
        <f>(F.A.L.R.Times!F9-703.13)/12</f>
        <v>18.040000000000003</v>
      </c>
      <c r="G9" s="31">
        <f>(F.A.L.R.Times!G9-585.75)/12</f>
        <v>12.499166666666667</v>
      </c>
      <c r="H9" s="31">
        <f>(F.A.L.R.Times!H9-890.64)/12</f>
        <v>-74.22</v>
      </c>
      <c r="I9" s="31">
        <f>(F.A.L.R.Times!I9-618.63)/12</f>
        <v>30.718333333333334</v>
      </c>
      <c r="J9" s="31">
        <f>(F.A.L.R.Times!J9-799.77)/12</f>
        <v>17.949166666666667</v>
      </c>
      <c r="K9" s="31">
        <f>(F.A.L.R.Times!K9-800.27)/12</f>
        <v>17.39833333333333</v>
      </c>
      <c r="L9" s="31">
        <f>(F.A.L.R.Times!L9-689.47)/12</f>
        <v>-57.455833333333338</v>
      </c>
      <c r="M9" s="31">
        <f>(F.A.L.R.Times!M9-754.07)/12</f>
        <v>-62.839166666666671</v>
      </c>
      <c r="N9" s="31">
        <f>(F.A.L.R.Times!N9-479.59)/12</f>
        <v>13.407500000000004</v>
      </c>
      <c r="O9" s="31">
        <f>(F.A.L.R.Times!O9-745.8)/12</f>
        <v>14.841666666666669</v>
      </c>
      <c r="P9" s="31">
        <f>(F.A.L.R.Times!P9-708.77)/12</f>
        <v>11.169999999999996</v>
      </c>
      <c r="Q9" s="31">
        <f>(F.A.L.R.Times!Q9-804.89)/12</f>
        <v>15.556666666666672</v>
      </c>
      <c r="R9" s="31">
        <f>(F.A.L.R.Times!R9-532.37)/12</f>
        <v>11.917499999999999</v>
      </c>
      <c r="S9" s="31">
        <f>(F.A.L.R.Times!S9-952.4)/12</f>
        <v>18.860833333333336</v>
      </c>
      <c r="T9" s="31">
        <f>(F.A.L.R.Times!T9-696.16)/12</f>
        <v>24.307500000000005</v>
      </c>
      <c r="U9" s="11">
        <f t="shared" si="2"/>
        <v>0.21697368421052676</v>
      </c>
      <c r="V9" s="11">
        <f t="shared" si="0"/>
        <v>-55.95102631578947</v>
      </c>
      <c r="W9" t="s">
        <v>413</v>
      </c>
      <c r="X9">
        <f t="shared" si="1"/>
        <v>19</v>
      </c>
    </row>
    <row r="10" spans="1:25" x14ac:dyDescent="0.25">
      <c r="A10" s="24" t="str">
        <f>F.A.L.R.Times!A10</f>
        <v>gyongyi</v>
      </c>
      <c r="B10" s="31">
        <f>(F.A.L.R.Times!B10-716.87)/12</f>
        <v>7.6924999999999955</v>
      </c>
      <c r="C10" s="31">
        <f>(F.A.L.R.Times!C10-739.52)/12</f>
        <v>6.9258333333333342</v>
      </c>
      <c r="D10" s="31">
        <f>(F.A.L.R.Times!D10-743.29)/12</f>
        <v>10.307500000000005</v>
      </c>
      <c r="E10" s="31">
        <f>(F.A.L.R.Times!E10-688.32)/12</f>
        <v>13.017499999999993</v>
      </c>
      <c r="F10" s="31">
        <f>(F.A.L.R.Times!F10-703.13)/12</f>
        <v>19.079166666666669</v>
      </c>
      <c r="G10" s="31">
        <f>(F.A.L.R.Times!G10-585.75)/12</f>
        <v>8.5874999999999968</v>
      </c>
      <c r="H10" s="31">
        <f>(F.A.L.R.Times!H10-890.64)/12</f>
        <v>20.435833333333324</v>
      </c>
      <c r="I10" s="31">
        <f>(F.A.L.R.Times!I10-618.63)/12</f>
        <v>24.041666666666668</v>
      </c>
      <c r="J10" s="31">
        <f>(F.A.L.R.Times!J10-799.77)/12</f>
        <v>5.1158333333333319</v>
      </c>
      <c r="K10" s="31">
        <f>(F.A.L.R.Times!K10-800.27)/12</f>
        <v>11.332500000000001</v>
      </c>
      <c r="L10" s="31">
        <f>(F.A.L.R.Times!L10-689.47)/12</f>
        <v>14.31583333333333</v>
      </c>
      <c r="M10" s="31">
        <f>(F.A.L.R.Times!M10-754.07)/12</f>
        <v>3.0591666666666604</v>
      </c>
      <c r="N10" s="31">
        <f>(F.A.L.R.Times!N10-479.59)/12</f>
        <v>15.275</v>
      </c>
      <c r="O10" s="31">
        <f>(F.A.L.R.Times!O10-745.8)/12</f>
        <v>14.640000000000006</v>
      </c>
      <c r="P10" s="31">
        <f>(F.A.L.R.Times!P10-708.77)/12</f>
        <v>8.3233333333333324</v>
      </c>
      <c r="Q10" s="31">
        <f>(F.A.L.R.Times!Q10-804.89)/12</f>
        <v>16.413333333333338</v>
      </c>
      <c r="R10" s="31">
        <f>(F.A.L.R.Times!R10-532.37)/12</f>
        <v>5.6166666666666645</v>
      </c>
      <c r="S10" s="31">
        <f>(F.A.L.R.Times!S10-952.4)/12</f>
        <v>3.925000000000002</v>
      </c>
      <c r="T10" s="31">
        <f>(F.A.L.R.Times!T10-696.16)/12</f>
        <v>20.516666666666669</v>
      </c>
      <c r="U10" s="11">
        <f t="shared" si="2"/>
        <v>12.012675438596492</v>
      </c>
      <c r="V10" s="11">
        <f t="shared" si="0"/>
        <v>-44.155324561403503</v>
      </c>
      <c r="W10" t="s">
        <v>414</v>
      </c>
      <c r="X10">
        <f t="shared" si="1"/>
        <v>19</v>
      </c>
    </row>
    <row r="11" spans="1:25" x14ac:dyDescent="0.25">
      <c r="A11" s="24" t="str">
        <f>F.A.L.R.Times!A11</f>
        <v>Fergiee</v>
      </c>
      <c r="B11" s="31">
        <f>(F.A.L.R.Times!B11-716.87)/12</f>
        <v>49.648333333333341</v>
      </c>
      <c r="C11" s="31">
        <f>(F.A.L.R.Times!C11-739.52)/12</f>
        <v>2.8608333333333369</v>
      </c>
      <c r="D11" s="31">
        <f>(F.A.L.R.Times!D11-743.29)/12</f>
        <v>3.0816666666666683</v>
      </c>
      <c r="E11" s="31">
        <f>(F.A.L.R.Times!E11-688.32)/12</f>
        <v>-57.360000000000007</v>
      </c>
      <c r="F11" s="31">
        <f>(F.A.L.R.Times!F11-703.13)/12</f>
        <v>-58.594166666666666</v>
      </c>
      <c r="G11" s="31">
        <f>(F.A.L.R.Times!G11-585.75)/12</f>
        <v>-48.8125</v>
      </c>
      <c r="H11" s="31">
        <f>(F.A.L.R.Times!H11-890.64)/12</f>
        <v>-74.22</v>
      </c>
      <c r="I11" s="31">
        <f>(F.A.L.R.Times!I11-618.63)/12</f>
        <v>21.6675</v>
      </c>
      <c r="J11" s="31">
        <f>(F.A.L.R.Times!J11-799.77)/12</f>
        <v>-66.647499999999994</v>
      </c>
      <c r="K11" s="31">
        <f>(F.A.L.R.Times!K11-800.27)/12</f>
        <v>-66.689166666666665</v>
      </c>
      <c r="L11" s="31">
        <f>(F.A.L.R.Times!L11-689.47)/12</f>
        <v>-57.455833333333338</v>
      </c>
      <c r="M11" s="31">
        <f>(F.A.L.R.Times!M11-754.07)/12</f>
        <v>-62.839166666666671</v>
      </c>
      <c r="N11" s="31">
        <f>(F.A.L.R.Times!N11-479.59)/12</f>
        <v>-39.965833333333329</v>
      </c>
      <c r="O11" s="31">
        <f>(F.A.L.R.Times!O11-745.8)/12</f>
        <v>3.4975000000000023</v>
      </c>
      <c r="P11" s="31">
        <f>(F.A.L.R.Times!P11-708.77)/12</f>
        <v>3.5441666666666642</v>
      </c>
      <c r="Q11" s="31">
        <f>(F.A.L.R.Times!Q11-804.89)/12</f>
        <v>4.6366666666666658</v>
      </c>
      <c r="R11" s="31">
        <f>(F.A.L.R.Times!R11-532.37)/12</f>
        <v>3.1841666666666697</v>
      </c>
      <c r="S11" s="31">
        <f>(F.A.L.R.Times!S11-952.4)/12</f>
        <v>-79.36666666666666</v>
      </c>
      <c r="T11" s="31">
        <f>(F.A.L.R.Times!T11-696.16)/12</f>
        <v>2.1441666666666683</v>
      </c>
      <c r="U11" s="11">
        <f t="shared" si="2"/>
        <v>-27.266622807017537</v>
      </c>
      <c r="V11" s="11">
        <f t="shared" si="0"/>
        <v>-83.434622807017533</v>
      </c>
      <c r="W11" t="s">
        <v>415</v>
      </c>
      <c r="X11">
        <f t="shared" si="1"/>
        <v>19</v>
      </c>
    </row>
    <row r="12" spans="1:25" x14ac:dyDescent="0.25">
      <c r="A12" s="24" t="str">
        <f>F.A.L.R.Times!A12</f>
        <v>douaa</v>
      </c>
      <c r="B12" s="31">
        <f>(F.A.L.R.Times!B12-716.87)/12</f>
        <v>4.9383333333333326</v>
      </c>
      <c r="C12" s="31">
        <f>(F.A.L.R.Times!C12-739.52)/12</f>
        <v>3.4458333333333351</v>
      </c>
      <c r="D12" s="31">
        <f>(F.A.L.R.Times!D12-743.29)/12</f>
        <v>3.3183333333333374</v>
      </c>
      <c r="E12" s="31">
        <f>(F.A.L.R.Times!E12-688.32)/12</f>
        <v>10.184166666666661</v>
      </c>
      <c r="F12" s="31">
        <f>(F.A.L.R.Times!F12-703.13)/12</f>
        <v>-58.594166666666666</v>
      </c>
      <c r="G12" s="31">
        <f>(F.A.L.R.Times!G12-585.75)/12</f>
        <v>-48.8125</v>
      </c>
      <c r="H12" s="31">
        <f>(F.A.L.R.Times!H12-890.64)/12</f>
        <v>14.307499999999996</v>
      </c>
      <c r="I12" s="31">
        <f>(F.A.L.R.Times!I12-618.63)/12</f>
        <v>5.7241666666666715</v>
      </c>
      <c r="J12" s="31">
        <f>(F.A.L.R.Times!J12-799.77)/12</f>
        <v>0.54333333333333178</v>
      </c>
      <c r="K12" s="31">
        <f>(F.A.L.R.Times!K12-800.27)/12</f>
        <v>6.9824999999999973</v>
      </c>
      <c r="L12" s="31">
        <f>(F.A.L.R.Times!L12-689.47)/12</f>
        <v>-57.455833333333338</v>
      </c>
      <c r="M12" s="31">
        <f>(F.A.L.R.Times!M12-754.07)/12</f>
        <v>8.5874999999999968</v>
      </c>
      <c r="N12" s="31">
        <f>(F.A.L.R.Times!N12-479.59)/12</f>
        <v>-39.965833333333329</v>
      </c>
      <c r="O12" s="31">
        <f>(F.A.L.R.Times!O12-745.8)/12</f>
        <v>6.2733333333333405</v>
      </c>
      <c r="P12" s="31">
        <f>(F.A.L.R.Times!P12-708.77)/12</f>
        <v>6.6841666666666697</v>
      </c>
      <c r="Q12" s="31">
        <f>(F.A.L.R.Times!Q12-804.89)/12</f>
        <v>5.729166666666667</v>
      </c>
      <c r="R12" s="31">
        <f>(F.A.L.R.Times!R12-532.37)/12</f>
        <v>6.6774999999999993</v>
      </c>
      <c r="S12" s="31">
        <f>(F.A.L.R.Times!S12-952.4)/12</f>
        <v>-79.36666666666666</v>
      </c>
      <c r="T12" s="31">
        <f>(F.A.L.R.Times!T12-696.16)/12</f>
        <v>37.412499999999994</v>
      </c>
      <c r="U12" s="11">
        <f t="shared" si="2"/>
        <v>-8.6192982456140363</v>
      </c>
      <c r="V12" s="11">
        <f t="shared" si="0"/>
        <v>-64.787298245614039</v>
      </c>
      <c r="W12" t="s">
        <v>416</v>
      </c>
      <c r="X12">
        <f t="shared" si="1"/>
        <v>19</v>
      </c>
    </row>
    <row r="13" spans="1:25" x14ac:dyDescent="0.25">
      <c r="A13" s="24" t="str">
        <f>F.A.L.R.Times!A13</f>
        <v>hellboy410</v>
      </c>
      <c r="B13" s="31">
        <f>(F.A.L.R.Times!B13-716.87)/12</f>
        <v>-59.739166666666669</v>
      </c>
      <c r="C13" s="31">
        <f>(F.A.L.R.Times!C13-739.52)/12</f>
        <v>19.7075</v>
      </c>
      <c r="D13" s="31">
        <f>(F.A.L.R.Times!D13-743.29)/12</f>
        <v>-61.94083333333333</v>
      </c>
      <c r="E13" s="31">
        <f>(F.A.L.R.Times!E13-688.32)/12</f>
        <v>14.124166666666659</v>
      </c>
      <c r="F13" s="31">
        <f>(F.A.L.R.Times!F13-703.13)/12</f>
        <v>-58.594166666666666</v>
      </c>
      <c r="G13" s="31">
        <f>(F.A.L.R.Times!G13-585.75)/12</f>
        <v>-48.8125</v>
      </c>
      <c r="H13" s="31">
        <f>(F.A.L.R.Times!H13-890.64)/12</f>
        <v>-74.22</v>
      </c>
      <c r="I13" s="31">
        <f>(F.A.L.R.Times!I13-618.63)/12</f>
        <v>15.840000000000003</v>
      </c>
      <c r="J13" s="31">
        <f>(F.A.L.R.Times!J13-799.77)/12</f>
        <v>-66.647499999999994</v>
      </c>
      <c r="K13" s="31">
        <f>(F.A.L.R.Times!K13-800.27)/12</f>
        <v>-66.689166666666665</v>
      </c>
      <c r="L13" s="31">
        <f>(F.A.L.R.Times!L13-689.47)/12</f>
        <v>-57.455833333333338</v>
      </c>
      <c r="M13" s="31">
        <f>(F.A.L.R.Times!M13-754.07)/12</f>
        <v>7.1883333333333326</v>
      </c>
      <c r="N13" s="31">
        <f>(F.A.L.R.Times!N13-479.59)/12</f>
        <v>8.7850000000000019</v>
      </c>
      <c r="O13" s="31">
        <f>(F.A.L.R.Times!O13-745.8)/12</f>
        <v>12.851666666666668</v>
      </c>
      <c r="P13" s="31">
        <f>(F.A.L.R.Times!P13-708.77)/12</f>
        <v>12.804166666666665</v>
      </c>
      <c r="Q13" s="31">
        <f>(F.A.L.R.Times!Q13-804.89)/12</f>
        <v>-67.07416666666667</v>
      </c>
      <c r="R13" s="31">
        <f>(F.A.L.R.Times!R13-532.37)/12</f>
        <v>-44.364166666666669</v>
      </c>
      <c r="S13" s="31">
        <f>(F.A.L.R.Times!S13-952.4)/12</f>
        <v>11.710833333333341</v>
      </c>
      <c r="T13" s="31">
        <f>(F.A.L.R.Times!T13-696.16)/12</f>
        <v>-58.013333333333328</v>
      </c>
      <c r="U13" s="11">
        <f t="shared" si="2"/>
        <v>-29.522061403508765</v>
      </c>
      <c r="V13" s="11">
        <f t="shared" si="0"/>
        <v>-85.690061403508764</v>
      </c>
      <c r="X13">
        <f t="shared" si="1"/>
        <v>19</v>
      </c>
    </row>
    <row r="14" spans="1:25" x14ac:dyDescent="0.25">
      <c r="A14" s="24" t="str">
        <f>F.A.L.R.Times!A14</f>
        <v>batz1125</v>
      </c>
      <c r="B14" s="31">
        <f>(F.A.L.R.Times!B14-716.87)/12</f>
        <v>4.3383333333333285</v>
      </c>
      <c r="C14" s="31">
        <f>(F.A.L.R.Times!C14-739.52)/12</f>
        <v>-61.626666666666665</v>
      </c>
      <c r="D14" s="31">
        <f>(F.A.L.R.Times!D14-743.29)/12</f>
        <v>-61.94083333333333</v>
      </c>
      <c r="E14" s="31">
        <f>(F.A.L.R.Times!E14-688.32)/12</f>
        <v>-57.360000000000007</v>
      </c>
      <c r="F14" s="31">
        <f>(F.A.L.R.Times!F14-703.13)/12</f>
        <v>-58.594166666666666</v>
      </c>
      <c r="G14" s="31">
        <f>(F.A.L.R.Times!G14-585.75)/12</f>
        <v>-48.8125</v>
      </c>
      <c r="H14" s="31">
        <f>(F.A.L.R.Times!H14-890.64)/12</f>
        <v>-74.22</v>
      </c>
      <c r="I14" s="31">
        <f>(F.A.L.R.Times!I14-618.63)/12</f>
        <v>-51.552500000000002</v>
      </c>
      <c r="J14" s="31">
        <f>(F.A.L.R.Times!J14-799.77)/12</f>
        <v>-66.647499999999994</v>
      </c>
      <c r="K14" s="31">
        <f>(F.A.L.R.Times!K14-800.27)/12</f>
        <v>-66.689166666666665</v>
      </c>
      <c r="L14" s="31">
        <f>(F.A.L.R.Times!L14-689.47)/12</f>
        <v>-57.455833333333338</v>
      </c>
      <c r="M14" s="31">
        <f>(F.A.L.R.Times!M14-754.07)/12</f>
        <v>-62.839166666666671</v>
      </c>
      <c r="N14" s="31">
        <f>(F.A.L.R.Times!N14-479.59)/12</f>
        <v>-39.965833333333329</v>
      </c>
      <c r="O14" s="31">
        <f>(F.A.L.R.Times!O14-745.8)/12</f>
        <v>-62.15</v>
      </c>
      <c r="P14" s="31">
        <f>(F.A.L.R.Times!P14-708.77)/12</f>
        <v>-59.064166666666665</v>
      </c>
      <c r="Q14" s="31">
        <f>(F.A.L.R.Times!Q14-804.89)/12</f>
        <v>-67.07416666666667</v>
      </c>
      <c r="R14" s="31">
        <f>(F.A.L.R.Times!R14-532.37)/12</f>
        <v>-44.364166666666669</v>
      </c>
      <c r="S14" s="31">
        <f>(F.A.L.R.Times!S14-952.4)/12</f>
        <v>-79.36666666666666</v>
      </c>
      <c r="T14" s="31">
        <f>(F.A.L.R.Times!T14-696.16)/12</f>
        <v>-58.013333333333328</v>
      </c>
      <c r="U14" s="11">
        <f t="shared" si="2"/>
        <v>-56.514649122807022</v>
      </c>
      <c r="V14" s="11">
        <f t="shared" si="0"/>
        <v>-112.68264912280702</v>
      </c>
      <c r="W14" t="s">
        <v>417</v>
      </c>
      <c r="X14">
        <f t="shared" si="1"/>
        <v>19</v>
      </c>
    </row>
    <row r="15" spans="1:25" x14ac:dyDescent="0.25">
      <c r="A15" s="24" t="str">
        <f>F.A.L.R.Times!A15</f>
        <v>COMEBACK51</v>
      </c>
      <c r="B15" s="31">
        <f>(F.A.L.R.Times!B15-716.87)/12</f>
        <v>5.2508333333333326</v>
      </c>
      <c r="C15" s="31">
        <f>(F.A.L.R.Times!C15-739.52)/12</f>
        <v>-61.626666666666665</v>
      </c>
      <c r="D15" s="31">
        <f>(F.A.L.R.Times!D15-743.29)/12</f>
        <v>6.0591666666666697</v>
      </c>
      <c r="E15" s="31">
        <f>(F.A.L.R.Times!E15-688.32)/12</f>
        <v>-57.360000000000007</v>
      </c>
      <c r="F15" s="31">
        <f>(F.A.L.R.Times!F15-703.13)/12</f>
        <v>-58.594166666666666</v>
      </c>
      <c r="G15" s="31">
        <f>(F.A.L.R.Times!G15-585.75)/12</f>
        <v>4.2716666666666656</v>
      </c>
      <c r="H15" s="31">
        <f>(F.A.L.R.Times!H15-890.64)/12</f>
        <v>-74.22</v>
      </c>
      <c r="I15" s="31">
        <f>(F.A.L.R.Times!I15-618.63)/12</f>
        <v>8.8800000000000043</v>
      </c>
      <c r="J15" s="31">
        <f>(F.A.L.R.Times!J15-799.77)/12</f>
        <v>-66.647499999999994</v>
      </c>
      <c r="K15" s="31">
        <f>(F.A.L.R.Times!K15-800.27)/12</f>
        <v>-66.689166666666665</v>
      </c>
      <c r="L15" s="31">
        <f>(F.A.L.R.Times!L15-689.47)/12</f>
        <v>-57.455833333333338</v>
      </c>
      <c r="M15" s="31">
        <f>(F.A.L.R.Times!M15-754.07)/12</f>
        <v>-62.839166666666671</v>
      </c>
      <c r="N15" s="31">
        <f>(F.A.L.R.Times!N15-479.59)/12</f>
        <v>-39.965833333333329</v>
      </c>
      <c r="O15" s="31">
        <f>(F.A.L.R.Times!O15-745.8)/12</f>
        <v>-62.15</v>
      </c>
      <c r="P15" s="31">
        <f>(F.A.L.R.Times!P15-708.77)/12</f>
        <v>9.9299999999999979</v>
      </c>
      <c r="Q15" s="31">
        <f>(F.A.L.R.Times!Q15-804.89)/12</f>
        <v>9.0658333333333303</v>
      </c>
      <c r="R15" s="31">
        <f>(F.A.L.R.Times!R15-532.37)/12</f>
        <v>5.1058333333333321</v>
      </c>
      <c r="S15" s="31">
        <f>(F.A.L.R.Times!S15-952.4)/12</f>
        <v>-79.36666666666666</v>
      </c>
      <c r="T15" s="31">
        <f>(F.A.L.R.Times!T15-696.16)/12</f>
        <v>-58.013333333333328</v>
      </c>
      <c r="U15" s="11">
        <f t="shared" si="2"/>
        <v>-36.670789473684216</v>
      </c>
      <c r="V15" s="11">
        <f t="shared" si="0"/>
        <v>-92.838789473684216</v>
      </c>
      <c r="W15" t="s">
        <v>430</v>
      </c>
      <c r="X15">
        <f t="shared" si="1"/>
        <v>19</v>
      </c>
    </row>
    <row r="16" spans="1:25" x14ac:dyDescent="0.25">
      <c r="A16" s="24" t="str">
        <f>F.A.L.R.Times!A16</f>
        <v>hollywoodboyxxx</v>
      </c>
      <c r="B16" s="31">
        <f>(F.A.L.R.Times!B16-716.87)/12</f>
        <v>5.3200000000000029</v>
      </c>
      <c r="C16" s="31">
        <f>(F.A.L.R.Times!C16-739.52)/12</f>
        <v>-61.626666666666665</v>
      </c>
      <c r="D16" s="31">
        <f>(F.A.L.R.Times!D16-743.29)/12</f>
        <v>-61.94083333333333</v>
      </c>
      <c r="E16" s="31">
        <f>(F.A.L.R.Times!E16-688.32)/12</f>
        <v>-57.360000000000007</v>
      </c>
      <c r="F16" s="31">
        <f>(F.A.L.R.Times!F16-703.13)/12</f>
        <v>-58.594166666666666</v>
      </c>
      <c r="G16" s="31">
        <f>(F.A.L.R.Times!G16-585.75)/12</f>
        <v>8.9941666666666631</v>
      </c>
      <c r="H16" s="31">
        <f>(F.A.L.R.Times!H16-890.64)/12</f>
        <v>-74.22</v>
      </c>
      <c r="I16" s="31">
        <f>(F.A.L.R.Times!I16-618.63)/12</f>
        <v>-51.552500000000002</v>
      </c>
      <c r="J16" s="31">
        <f>(F.A.L.R.Times!J16-799.77)/12</f>
        <v>-66.647499999999994</v>
      </c>
      <c r="K16" s="31">
        <f>(F.A.L.R.Times!K16-800.27)/12</f>
        <v>-66.689166666666665</v>
      </c>
      <c r="L16" s="31">
        <f>(F.A.L.R.Times!L16-689.47)/12</f>
        <v>-57.455833333333338</v>
      </c>
      <c r="M16" s="31">
        <f>(F.A.L.R.Times!M16-754.07)/12</f>
        <v>13.772499999999999</v>
      </c>
      <c r="N16" s="31">
        <f>(F.A.L.R.Times!N16-479.59)/12</f>
        <v>11.156666666666672</v>
      </c>
      <c r="O16" s="31">
        <f>(F.A.L.R.Times!O16-745.8)/12</f>
        <v>-62.15</v>
      </c>
      <c r="P16" s="31">
        <f>(F.A.L.R.Times!P16-708.77)/12</f>
        <v>14.964166666666671</v>
      </c>
      <c r="Q16" s="31">
        <f>(F.A.L.R.Times!Q16-804.89)/12</f>
        <v>9.9074999999999989</v>
      </c>
      <c r="R16" s="31">
        <f>(F.A.L.R.Times!R16-532.37)/12</f>
        <v>7.7183333333333337</v>
      </c>
      <c r="S16" s="31">
        <f>(F.A.L.R.Times!S16-952.4)/12</f>
        <v>-79.36666666666666</v>
      </c>
      <c r="T16" s="31">
        <f>(F.A.L.R.Times!T16-696.16)/12</f>
        <v>-58.013333333333328</v>
      </c>
      <c r="U16" s="11">
        <f t="shared" si="2"/>
        <v>-36.008596491228069</v>
      </c>
      <c r="V16" s="11">
        <f t="shared" si="0"/>
        <v>-92.176596491228068</v>
      </c>
      <c r="W16" t="s">
        <v>436</v>
      </c>
      <c r="X16">
        <f t="shared" si="1"/>
        <v>19</v>
      </c>
    </row>
    <row r="17" spans="1:24" x14ac:dyDescent="0.25">
      <c r="A17" s="24" t="str">
        <f>F.A.L.R.Times!A17</f>
        <v>alecin</v>
      </c>
      <c r="B17" s="31">
        <f>(F.A.L.R.Times!B17-716.87)/12</f>
        <v>5.7250000000000041</v>
      </c>
      <c r="C17" s="31">
        <f>(F.A.L.R.Times!C17-739.52)/12</f>
        <v>-61.626666666666665</v>
      </c>
      <c r="D17" s="31">
        <f>(F.A.L.R.Times!D17-743.29)/12</f>
        <v>-61.94083333333333</v>
      </c>
      <c r="E17" s="31">
        <f>(F.A.L.R.Times!E17-688.32)/12</f>
        <v>-57.360000000000007</v>
      </c>
      <c r="F17" s="31">
        <f>(F.A.L.R.Times!F17-703.13)/12</f>
        <v>-58.594166666666666</v>
      </c>
      <c r="G17" s="31">
        <f>(F.A.L.R.Times!G17-585.75)/12</f>
        <v>-48.8125</v>
      </c>
      <c r="H17" s="31">
        <f>(F.A.L.R.Times!H17-890.64)/12</f>
        <v>-74.22</v>
      </c>
      <c r="I17" s="31">
        <f>(F.A.L.R.Times!I17-618.63)/12</f>
        <v>-51.552500000000002</v>
      </c>
      <c r="J17" s="31">
        <f>(F.A.L.R.Times!J17-799.77)/12</f>
        <v>-66.647499999999994</v>
      </c>
      <c r="K17" s="31">
        <f>(F.A.L.R.Times!K17-800.27)/12</f>
        <v>-66.689166666666665</v>
      </c>
      <c r="L17" s="31">
        <f>(F.A.L.R.Times!L17-689.47)/12</f>
        <v>-57.455833333333338</v>
      </c>
      <c r="M17" s="31">
        <f>(F.A.L.R.Times!M17-754.07)/12</f>
        <v>-62.839166666666671</v>
      </c>
      <c r="N17" s="31">
        <f>(F.A.L.R.Times!N17-479.59)/12</f>
        <v>-39.965833333333329</v>
      </c>
      <c r="O17" s="31">
        <f>(F.A.L.R.Times!O17-745.8)/12</f>
        <v>-62.15</v>
      </c>
      <c r="P17" s="31">
        <f>(F.A.L.R.Times!P17-708.77)/12</f>
        <v>-59.064166666666665</v>
      </c>
      <c r="Q17" s="31">
        <f>(F.A.L.R.Times!Q17-804.89)/12</f>
        <v>-67.07416666666667</v>
      </c>
      <c r="R17" s="31">
        <f>(F.A.L.R.Times!R17-532.37)/12</f>
        <v>-44.364166666666669</v>
      </c>
      <c r="S17" s="31">
        <f>(F.A.L.R.Times!S17-952.4)/12</f>
        <v>-79.36666666666666</v>
      </c>
      <c r="T17" s="31">
        <f>(F.A.L.R.Times!T17-696.16)/12</f>
        <v>-58.013333333333328</v>
      </c>
      <c r="U17" s="11">
        <f t="shared" si="2"/>
        <v>-56.441666666666663</v>
      </c>
      <c r="V17" s="11">
        <f t="shared" si="0"/>
        <v>-112.60966666666667</v>
      </c>
      <c r="W17" t="s">
        <v>458</v>
      </c>
      <c r="X17">
        <f t="shared" si="1"/>
        <v>19</v>
      </c>
    </row>
    <row r="18" spans="1:24" x14ac:dyDescent="0.25">
      <c r="A18" s="24" t="str">
        <f>F.A.L.R.Times!A18</f>
        <v>edisonb</v>
      </c>
      <c r="B18" s="31">
        <f>(F.A.L.R.Times!B18-716.87)/12</f>
        <v>5.9641666666666708</v>
      </c>
      <c r="C18" s="31">
        <f>(F.A.L.R.Times!C18-739.52)/12</f>
        <v>-61.626666666666665</v>
      </c>
      <c r="D18" s="31">
        <f>(F.A.L.R.Times!D18-743.29)/12</f>
        <v>-61.94083333333333</v>
      </c>
      <c r="E18" s="31">
        <f>(F.A.L.R.Times!E18-688.32)/12</f>
        <v>-57.360000000000007</v>
      </c>
      <c r="F18" s="31">
        <f>(F.A.L.R.Times!F18-703.13)/12</f>
        <v>-58.594166666666666</v>
      </c>
      <c r="G18" s="31">
        <f>(F.A.L.R.Times!G18-585.75)/12</f>
        <v>-48.8125</v>
      </c>
      <c r="H18" s="31">
        <f>(F.A.L.R.Times!H18-890.64)/12</f>
        <v>-74.22</v>
      </c>
      <c r="I18" s="31">
        <f>(F.A.L.R.Times!I18-618.63)/12</f>
        <v>-51.552500000000002</v>
      </c>
      <c r="J18" s="31">
        <f>(F.A.L.R.Times!J18-799.77)/12</f>
        <v>-66.647499999999994</v>
      </c>
      <c r="K18" s="31">
        <f>(F.A.L.R.Times!K18-800.27)/12</f>
        <v>-66.689166666666665</v>
      </c>
      <c r="L18" s="31">
        <f>(F.A.L.R.Times!L18-689.47)/12</f>
        <v>-57.455833333333338</v>
      </c>
      <c r="M18" s="31">
        <f>(F.A.L.R.Times!M18-754.07)/12</f>
        <v>-62.839166666666671</v>
      </c>
      <c r="N18" s="31">
        <f>(F.A.L.R.Times!N18-479.59)/12</f>
        <v>-39.965833333333329</v>
      </c>
      <c r="O18" s="31">
        <f>(F.A.L.R.Times!O18-745.8)/12</f>
        <v>-62.15</v>
      </c>
      <c r="P18" s="31">
        <f>(F.A.L.R.Times!P18-708.77)/12</f>
        <v>-59.064166666666665</v>
      </c>
      <c r="Q18" s="31">
        <f>(F.A.L.R.Times!Q18-804.89)/12</f>
        <v>-67.07416666666667</v>
      </c>
      <c r="R18" s="31">
        <f>(F.A.L.R.Times!R18-532.37)/12</f>
        <v>-44.364166666666669</v>
      </c>
      <c r="S18" s="31">
        <f>(F.A.L.R.Times!S18-952.4)/12</f>
        <v>-79.36666666666666</v>
      </c>
      <c r="T18" s="31">
        <f>(F.A.L.R.Times!T18-696.16)/12</f>
        <v>-58.013333333333328</v>
      </c>
      <c r="U18" s="11">
        <f t="shared" si="2"/>
        <v>-56.429078947368424</v>
      </c>
      <c r="V18" s="11">
        <f t="shared" si="0"/>
        <v>-112.59707894736843</v>
      </c>
      <c r="W18" t="s">
        <v>459</v>
      </c>
      <c r="X18">
        <f t="shared" si="1"/>
        <v>19</v>
      </c>
    </row>
    <row r="19" spans="1:24" x14ac:dyDescent="0.25">
      <c r="A19" s="24" t="str">
        <f>F.A.L.R.Times!A19</f>
        <v>Samateh77</v>
      </c>
      <c r="B19" s="31">
        <f>(F.A.L.R.Times!B19-716.87)/12</f>
        <v>6.7483333333333348</v>
      </c>
      <c r="C19" s="31">
        <f>(F.A.L.R.Times!C19-739.52)/12</f>
        <v>-61.626666666666665</v>
      </c>
      <c r="D19" s="31">
        <f>(F.A.L.R.Times!D19-743.29)/12</f>
        <v>-61.94083333333333</v>
      </c>
      <c r="E19" s="31">
        <f>(F.A.L.R.Times!E19-688.32)/12</f>
        <v>-57.360000000000007</v>
      </c>
      <c r="F19" s="31">
        <f>(F.A.L.R.Times!F19-703.13)/12</f>
        <v>-58.594166666666666</v>
      </c>
      <c r="G19" s="31">
        <f>(F.A.L.R.Times!G19-585.75)/12</f>
        <v>-48.8125</v>
      </c>
      <c r="H19" s="31">
        <f>(F.A.L.R.Times!H19-890.64)/12</f>
        <v>-74.22</v>
      </c>
      <c r="I19" s="31">
        <f>(F.A.L.R.Times!I19-618.63)/12</f>
        <v>-51.552500000000002</v>
      </c>
      <c r="J19" s="31">
        <f>(F.A.L.R.Times!J19-799.77)/12</f>
        <v>-66.647499999999994</v>
      </c>
      <c r="K19" s="31">
        <f>(F.A.L.R.Times!K19-800.27)/12</f>
        <v>-66.689166666666665</v>
      </c>
      <c r="L19" s="31">
        <f>(F.A.L.R.Times!L19-689.47)/12</f>
        <v>-57.455833333333338</v>
      </c>
      <c r="M19" s="31">
        <f>(F.A.L.R.Times!M19-754.07)/12</f>
        <v>-62.839166666666671</v>
      </c>
      <c r="N19" s="31">
        <f>(F.A.L.R.Times!N19-479.59)/12</f>
        <v>-39.965833333333329</v>
      </c>
      <c r="O19" s="31">
        <f>(F.A.L.R.Times!O19-745.8)/12</f>
        <v>-62.15</v>
      </c>
      <c r="P19" s="31">
        <f>(F.A.L.R.Times!P19-708.77)/12</f>
        <v>-59.064166666666665</v>
      </c>
      <c r="Q19" s="31">
        <f>(F.A.L.R.Times!Q19-804.89)/12</f>
        <v>-67.07416666666667</v>
      </c>
      <c r="R19" s="31">
        <f>(F.A.L.R.Times!R19-532.37)/12</f>
        <v>-44.364166666666669</v>
      </c>
      <c r="S19" s="31">
        <f>(F.A.L.R.Times!S19-952.4)/12</f>
        <v>-79.36666666666666</v>
      </c>
      <c r="T19" s="31">
        <f>(F.A.L.R.Times!T19-696.16)/12</f>
        <v>-58.013333333333328</v>
      </c>
      <c r="U19" s="11">
        <f t="shared" si="2"/>
        <v>-56.387807017543857</v>
      </c>
      <c r="V19" s="11">
        <f t="shared" si="0"/>
        <v>-112.55580701754386</v>
      </c>
      <c r="W19" t="s">
        <v>460</v>
      </c>
      <c r="X19">
        <f t="shared" si="1"/>
        <v>19</v>
      </c>
    </row>
    <row r="20" spans="1:24" x14ac:dyDescent="0.25">
      <c r="A20" s="23" t="str">
        <f>F.A.L.R.Times!A20</f>
        <v>ninjasnacks</v>
      </c>
      <c r="B20" s="31">
        <f>(F.A.L.R.Times!B20-716.87)/12</f>
        <v>7.0458333333333298</v>
      </c>
      <c r="C20" s="31">
        <f>(F.A.L.R.Times!C20-739.52)/12</f>
        <v>-61.626666666666665</v>
      </c>
      <c r="D20" s="31">
        <f>(F.A.L.R.Times!D20-743.29)/12</f>
        <v>-61.94083333333333</v>
      </c>
      <c r="E20" s="31">
        <f>(F.A.L.R.Times!E20-688.32)/12</f>
        <v>-57.360000000000007</v>
      </c>
      <c r="F20" s="31">
        <f>(F.A.L.R.Times!F20-703.13)/12</f>
        <v>-58.594166666666666</v>
      </c>
      <c r="G20" s="31">
        <f>(F.A.L.R.Times!G20-585.75)/12</f>
        <v>17.863333333333333</v>
      </c>
      <c r="H20" s="31">
        <f>(F.A.L.R.Times!H20-890.64)/12</f>
        <v>16.499166666666678</v>
      </c>
      <c r="I20" s="31">
        <f>(F.A.L.R.Times!I20-618.63)/12</f>
        <v>11.526666666666671</v>
      </c>
      <c r="J20" s="31">
        <f>(F.A.L.R.Times!J20-799.77)/12</f>
        <v>-66.647499999999994</v>
      </c>
      <c r="K20" s="31">
        <f>(F.A.L.R.Times!K20-800.27)/12</f>
        <v>-66.689166666666665</v>
      </c>
      <c r="L20" s="31">
        <f>(F.A.L.R.Times!L20-689.47)/12</f>
        <v>-57.455833333333338</v>
      </c>
      <c r="M20" s="31">
        <f>(F.A.L.R.Times!M20-754.07)/12</f>
        <v>-62.839166666666671</v>
      </c>
      <c r="N20" s="31">
        <f>(F.A.L.R.Times!N20-479.59)/12</f>
        <v>-39.965833333333329</v>
      </c>
      <c r="O20" s="31">
        <f>(F.A.L.R.Times!O20-745.8)/12</f>
        <v>-62.15</v>
      </c>
      <c r="P20" s="31">
        <f>(F.A.L.R.Times!P20-708.77)/12</f>
        <v>13.86166666666667</v>
      </c>
      <c r="Q20" s="31">
        <f>(F.A.L.R.Times!Q20-804.89)/12</f>
        <v>-67.07416666666667</v>
      </c>
      <c r="R20" s="31">
        <f>(F.A.L.R.Times!R20-532.37)/12</f>
        <v>12.123333333333335</v>
      </c>
      <c r="S20" s="31">
        <f>(F.A.L.R.Times!S20-952.4)/12</f>
        <v>-79.36666666666666</v>
      </c>
      <c r="T20" s="31">
        <f>(F.A.L.R.Times!T20-696.16)/12</f>
        <v>-58.013333333333328</v>
      </c>
      <c r="U20" s="11">
        <f t="shared" si="2"/>
        <v>-37.957017543859649</v>
      </c>
      <c r="V20" s="11">
        <f t="shared" si="0"/>
        <v>-94.125017543859656</v>
      </c>
      <c r="X20">
        <f t="shared" si="1"/>
        <v>19</v>
      </c>
    </row>
    <row r="21" spans="1:24" x14ac:dyDescent="0.25">
      <c r="A21" s="23" t="str">
        <f>F.A.L.R.Times!A21</f>
        <v>haghageb</v>
      </c>
      <c r="B21" s="31">
        <f>(F.A.L.R.Times!B21-716.87)/12</f>
        <v>7.7108333333333308</v>
      </c>
      <c r="C21" s="31">
        <f>(F.A.L.R.Times!C21-739.52)/12</f>
        <v>-61.626666666666665</v>
      </c>
      <c r="D21" s="31">
        <f>(F.A.L.R.Times!D21-743.29)/12</f>
        <v>-61.94083333333333</v>
      </c>
      <c r="E21" s="31">
        <f>(F.A.L.R.Times!E21-688.32)/12</f>
        <v>-57.360000000000007</v>
      </c>
      <c r="F21" s="31">
        <f>(F.A.L.R.Times!F21-703.13)/12</f>
        <v>-58.594166666666666</v>
      </c>
      <c r="G21" s="31">
        <f>(F.A.L.R.Times!G21-585.75)/12</f>
        <v>-48.8125</v>
      </c>
      <c r="H21" s="31">
        <f>(F.A.L.R.Times!H21-890.64)/12</f>
        <v>-74.22</v>
      </c>
      <c r="I21" s="31">
        <f>(F.A.L.R.Times!I21-618.63)/12</f>
        <v>-51.552500000000002</v>
      </c>
      <c r="J21" s="31">
        <f>(F.A.L.R.Times!J21-799.77)/12</f>
        <v>-66.647499999999994</v>
      </c>
      <c r="K21" s="31">
        <f>(F.A.L.R.Times!K21-800.27)/12</f>
        <v>-66.689166666666665</v>
      </c>
      <c r="L21" s="31">
        <f>(F.A.L.R.Times!L21-689.47)/12</f>
        <v>-57.455833333333338</v>
      </c>
      <c r="M21" s="31">
        <f>(F.A.L.R.Times!M21-754.07)/12</f>
        <v>-62.839166666666671</v>
      </c>
      <c r="N21" s="31">
        <f>(F.A.L.R.Times!N21-479.59)/12</f>
        <v>-39.965833333333329</v>
      </c>
      <c r="O21" s="31">
        <f>(F.A.L.R.Times!O21-745.8)/12</f>
        <v>-62.15</v>
      </c>
      <c r="P21" s="31">
        <f>(F.A.L.R.Times!P21-708.77)/12</f>
        <v>-59.064166666666665</v>
      </c>
      <c r="Q21" s="31">
        <f>(F.A.L.R.Times!Q21-804.89)/12</f>
        <v>-67.07416666666667</v>
      </c>
      <c r="R21" s="31">
        <f>(F.A.L.R.Times!R21-532.37)/12</f>
        <v>-44.364166666666669</v>
      </c>
      <c r="S21" s="31">
        <f>(F.A.L.R.Times!S21-952.4)/12</f>
        <v>-79.36666666666666</v>
      </c>
      <c r="T21" s="31">
        <f>(F.A.L.R.Times!T21-696.16)/12</f>
        <v>-58.013333333333328</v>
      </c>
      <c r="U21" s="11">
        <f t="shared" si="2"/>
        <v>-56.33714912280702</v>
      </c>
      <c r="V21" s="11">
        <f t="shared" si="0"/>
        <v>-112.50514912280701</v>
      </c>
      <c r="X21">
        <f t="shared" si="1"/>
        <v>19</v>
      </c>
    </row>
    <row r="22" spans="1:24" x14ac:dyDescent="0.25">
      <c r="A22" s="23" t="str">
        <f>F.A.L.R.Times!A22</f>
        <v>afridi25</v>
      </c>
      <c r="B22" s="31">
        <f>(F.A.L.R.Times!B22-716.87)/12</f>
        <v>9.6391666666666627</v>
      </c>
      <c r="C22" s="31">
        <f>(F.A.L.R.Times!C22-739.52)/12</f>
        <v>-61.626666666666665</v>
      </c>
      <c r="D22" s="31">
        <f>(F.A.L.R.Times!D22-743.29)/12</f>
        <v>-61.94083333333333</v>
      </c>
      <c r="E22" s="31">
        <f>(F.A.L.R.Times!E22-688.32)/12</f>
        <v>-57.360000000000007</v>
      </c>
      <c r="F22" s="31">
        <f>(F.A.L.R.Times!F22-703.13)/12</f>
        <v>-58.594166666666666</v>
      </c>
      <c r="G22" s="31">
        <f>(F.A.L.R.Times!G22-585.75)/12</f>
        <v>-48.8125</v>
      </c>
      <c r="H22" s="31">
        <f>(F.A.L.R.Times!H22-890.64)/12</f>
        <v>-74.22</v>
      </c>
      <c r="I22" s="31">
        <f>(F.A.L.R.Times!I22-618.63)/12</f>
        <v>-51.552500000000002</v>
      </c>
      <c r="J22" s="31">
        <f>(F.A.L.R.Times!J22-799.77)/12</f>
        <v>-66.647499999999994</v>
      </c>
      <c r="K22" s="31">
        <f>(F.A.L.R.Times!K22-800.27)/12</f>
        <v>-66.689166666666665</v>
      </c>
      <c r="L22" s="31">
        <f>(F.A.L.R.Times!L22-689.47)/12</f>
        <v>-57.455833333333338</v>
      </c>
      <c r="M22" s="31">
        <f>(F.A.L.R.Times!M22-754.07)/12</f>
        <v>5.6941666666666606</v>
      </c>
      <c r="N22" s="31">
        <f>(F.A.L.R.Times!N22-479.59)/12</f>
        <v>-39.965833333333329</v>
      </c>
      <c r="O22" s="31">
        <f>(F.A.L.R.Times!O22-745.8)/12</f>
        <v>-62.15</v>
      </c>
      <c r="P22" s="31">
        <f>(F.A.L.R.Times!P22-708.77)/12</f>
        <v>-59.064166666666665</v>
      </c>
      <c r="Q22" s="31">
        <f>(F.A.L.R.Times!Q22-804.89)/12</f>
        <v>-67.07416666666667</v>
      </c>
      <c r="R22" s="31">
        <f>(F.A.L.R.Times!R22-532.37)/12</f>
        <v>-44.364166666666669</v>
      </c>
      <c r="S22" s="31">
        <f>(F.A.L.R.Times!S22-952.4)/12</f>
        <v>-79.36666666666666</v>
      </c>
      <c r="T22" s="31">
        <f>(F.A.L.R.Times!T22-696.16)/12</f>
        <v>-58.013333333333328</v>
      </c>
      <c r="U22" s="11">
        <f t="shared" si="2"/>
        <v>-52.628640350877198</v>
      </c>
      <c r="V22" s="11">
        <f t="shared" si="0"/>
        <v>-108.7966403508772</v>
      </c>
      <c r="W22" t="s">
        <v>461</v>
      </c>
      <c r="X22">
        <f t="shared" si="1"/>
        <v>19</v>
      </c>
    </row>
    <row r="23" spans="1:24" x14ac:dyDescent="0.25">
      <c r="A23" s="23" t="str">
        <f>F.A.L.R.Times!A23</f>
        <v>will9292</v>
      </c>
      <c r="B23" s="31">
        <f>(F.A.L.R.Times!B23-716.87)/12</f>
        <v>9.9125000000000032</v>
      </c>
      <c r="C23" s="31">
        <f>(F.A.L.R.Times!C23-739.52)/12</f>
        <v>-61.626666666666665</v>
      </c>
      <c r="D23" s="31">
        <f>(F.A.L.R.Times!D23-743.29)/12</f>
        <v>-61.94083333333333</v>
      </c>
      <c r="E23" s="31">
        <f>(F.A.L.R.Times!E23-688.32)/12</f>
        <v>-57.360000000000007</v>
      </c>
      <c r="F23" s="31">
        <f>(F.A.L.R.Times!F23-703.13)/12</f>
        <v>-58.594166666666666</v>
      </c>
      <c r="G23" s="31">
        <f>(F.A.L.R.Times!G23-585.75)/12</f>
        <v>-48.8125</v>
      </c>
      <c r="H23" s="31">
        <f>(F.A.L.R.Times!H23-890.64)/12</f>
        <v>-74.22</v>
      </c>
      <c r="I23" s="31">
        <f>(F.A.L.R.Times!I23-618.63)/12</f>
        <v>-51.552500000000002</v>
      </c>
      <c r="J23" s="31">
        <f>(F.A.L.R.Times!J23-799.77)/12</f>
        <v>-66.647499999999994</v>
      </c>
      <c r="K23" s="31">
        <f>(F.A.L.R.Times!K23-800.27)/12</f>
        <v>-66.689166666666665</v>
      </c>
      <c r="L23" s="31">
        <f>(F.A.L.R.Times!L23-689.47)/12</f>
        <v>-57.455833333333338</v>
      </c>
      <c r="M23" s="31">
        <f>(F.A.L.R.Times!M23-754.07)/12</f>
        <v>-62.839166666666671</v>
      </c>
      <c r="N23" s="31">
        <f>(F.A.L.R.Times!N23-479.59)/12</f>
        <v>-39.965833333333329</v>
      </c>
      <c r="O23" s="31">
        <f>(F.A.L.R.Times!O23-745.8)/12</f>
        <v>-62.15</v>
      </c>
      <c r="P23" s="31">
        <f>(F.A.L.R.Times!P23-708.77)/12</f>
        <v>8.3300000000000036</v>
      </c>
      <c r="Q23" s="31">
        <f>(F.A.L.R.Times!Q23-804.89)/12</f>
        <v>-67.07416666666667</v>
      </c>
      <c r="R23" s="31">
        <f>(F.A.L.R.Times!R23-532.37)/12</f>
        <v>-44.364166666666669</v>
      </c>
      <c r="S23" s="31">
        <f>(F.A.L.R.Times!S23-952.4)/12</f>
        <v>-79.36666666666666</v>
      </c>
      <c r="T23" s="31">
        <f>(F.A.L.R.Times!T23-696.16)/12</f>
        <v>-58.013333333333328</v>
      </c>
      <c r="U23" s="11">
        <f t="shared" si="2"/>
        <v>-52.674210526315775</v>
      </c>
      <c r="V23" s="11">
        <f t="shared" si="0"/>
        <v>-108.84221052631577</v>
      </c>
      <c r="W23" t="s">
        <v>462</v>
      </c>
      <c r="X23">
        <f t="shared" si="1"/>
        <v>19</v>
      </c>
    </row>
    <row r="24" spans="1:24" x14ac:dyDescent="0.25">
      <c r="A24" s="24" t="str">
        <f>F.A.L.R.Times!A24</f>
        <v>PoKeR123484</v>
      </c>
      <c r="B24" s="31">
        <f>(F.A.L.R.Times!B24-716.87)/12</f>
        <v>10.218333333333334</v>
      </c>
      <c r="C24" s="31">
        <f>(F.A.L.R.Times!C24-739.52)/12</f>
        <v>-61.626666666666665</v>
      </c>
      <c r="D24" s="31">
        <f>(F.A.L.R.Times!D24-743.29)/12</f>
        <v>-61.94083333333333</v>
      </c>
      <c r="E24" s="31">
        <f>(F.A.L.R.Times!E24-688.32)/12</f>
        <v>-57.360000000000007</v>
      </c>
      <c r="F24" s="31">
        <f>(F.A.L.R.Times!F24-703.13)/12</f>
        <v>-58.594166666666666</v>
      </c>
      <c r="G24" s="31">
        <f>(F.A.L.R.Times!G24-585.75)/12</f>
        <v>-48.8125</v>
      </c>
      <c r="H24" s="31">
        <f>(F.A.L.R.Times!H24-890.64)/12</f>
        <v>-74.22</v>
      </c>
      <c r="I24" s="31">
        <f>(F.A.L.R.Times!I24-618.63)/12</f>
        <v>-51.552500000000002</v>
      </c>
      <c r="J24" s="31">
        <f>(F.A.L.R.Times!J24-799.77)/12</f>
        <v>-66.647499999999994</v>
      </c>
      <c r="K24" s="31">
        <f>(F.A.L.R.Times!K24-800.27)/12</f>
        <v>-66.689166666666665</v>
      </c>
      <c r="L24" s="31">
        <f>(F.A.L.R.Times!L24-689.47)/12</f>
        <v>7.5183333333333353</v>
      </c>
      <c r="M24" s="31">
        <f>(F.A.L.R.Times!M24-754.07)/12</f>
        <v>-62.839166666666671</v>
      </c>
      <c r="N24" s="31">
        <f>(F.A.L.R.Times!N24-479.59)/12</f>
        <v>-39.965833333333329</v>
      </c>
      <c r="O24" s="31">
        <f>(F.A.L.R.Times!O24-745.8)/12</f>
        <v>-62.15</v>
      </c>
      <c r="P24" s="31">
        <f>(F.A.L.R.Times!P24-708.77)/12</f>
        <v>-59.064166666666665</v>
      </c>
      <c r="Q24" s="31">
        <f>(F.A.L.R.Times!Q24-804.89)/12</f>
        <v>-67.07416666666667</v>
      </c>
      <c r="R24" s="31">
        <f>(F.A.L.R.Times!R24-532.37)/12</f>
        <v>10.764999999999995</v>
      </c>
      <c r="S24" s="27">
        <f>(F.A.L.R.Times!S24-952.4)/12</f>
        <v>0</v>
      </c>
      <c r="T24" s="31">
        <f>(F.A.L.R.Times!T24-696.16)/12</f>
        <v>-58.013333333333328</v>
      </c>
      <c r="U24" s="11">
        <f t="shared" si="2"/>
        <v>-45.706754385964906</v>
      </c>
      <c r="V24" s="11">
        <f t="shared" si="0"/>
        <v>-101.87475438596491</v>
      </c>
      <c r="W24" t="s">
        <v>463</v>
      </c>
      <c r="X24">
        <f t="shared" si="1"/>
        <v>19</v>
      </c>
    </row>
    <row r="25" spans="1:24" x14ac:dyDescent="0.25">
      <c r="A25" s="23" t="str">
        <f>F.A.L.R.Times!A25</f>
        <v>cammy5</v>
      </c>
      <c r="B25" s="31">
        <f>(F.A.L.R.Times!B25-716.87)/12</f>
        <v>10.341666666666669</v>
      </c>
      <c r="C25" s="31">
        <f>(F.A.L.R.Times!C25-739.52)/12</f>
        <v>-61.626666666666665</v>
      </c>
      <c r="D25" s="31">
        <f>(F.A.L.R.Times!D25-743.29)/12</f>
        <v>-61.94083333333333</v>
      </c>
      <c r="E25" s="31">
        <f>(F.A.L.R.Times!E25-688.32)/12</f>
        <v>-57.360000000000007</v>
      </c>
      <c r="F25" s="31">
        <f>(F.A.L.R.Times!F25-703.13)/12</f>
        <v>-58.594166666666666</v>
      </c>
      <c r="G25" s="31">
        <f>(F.A.L.R.Times!G25-585.75)/12</f>
        <v>-48.8125</v>
      </c>
      <c r="H25" s="31">
        <f>(F.A.L.R.Times!H25-890.64)/12</f>
        <v>-74.22</v>
      </c>
      <c r="I25" s="31">
        <f>(F.A.L.R.Times!I25-618.63)/12</f>
        <v>-51.552500000000002</v>
      </c>
      <c r="J25" s="31">
        <f>(F.A.L.R.Times!J25-799.77)/12</f>
        <v>-66.647499999999994</v>
      </c>
      <c r="K25" s="31">
        <f>(F.A.L.R.Times!K25-800.27)/12</f>
        <v>-66.689166666666665</v>
      </c>
      <c r="L25" s="31">
        <f>(F.A.L.R.Times!L25-689.47)/12</f>
        <v>-57.455833333333338</v>
      </c>
      <c r="M25" s="31">
        <f>(F.A.L.R.Times!M25-754.07)/12</f>
        <v>-62.839166666666671</v>
      </c>
      <c r="N25" s="31">
        <f>(F.A.L.R.Times!N25-479.59)/12</f>
        <v>-39.965833333333329</v>
      </c>
      <c r="O25" s="31">
        <f>(F.A.L.R.Times!O25-745.8)/12</f>
        <v>-62.15</v>
      </c>
      <c r="P25" s="31">
        <f>(F.A.L.R.Times!P25-708.77)/12</f>
        <v>-59.064166666666665</v>
      </c>
      <c r="Q25" s="31">
        <f>(F.A.L.R.Times!Q25-804.89)/12</f>
        <v>21.968333333333334</v>
      </c>
      <c r="R25" s="31">
        <f>(F.A.L.R.Times!R25-532.37)/12</f>
        <v>-44.364166666666669</v>
      </c>
      <c r="S25" s="31">
        <f>(F.A.L.R.Times!S25-952.4)/12</f>
        <v>-79.36666666666666</v>
      </c>
      <c r="T25" s="31">
        <f>(F.A.L.R.Times!T25-696.16)/12</f>
        <v>-58.013333333333328</v>
      </c>
      <c r="U25" s="11">
        <f t="shared" si="2"/>
        <v>-51.51223684210526</v>
      </c>
      <c r="V25" s="11">
        <f t="shared" si="0"/>
        <v>-107.68023684210526</v>
      </c>
      <c r="X25">
        <f t="shared" si="1"/>
        <v>19</v>
      </c>
    </row>
    <row r="26" spans="1:24" x14ac:dyDescent="0.25">
      <c r="A26" s="24" t="str">
        <f>F.A.L.R.Times!A26</f>
        <v>DaleEarnhardtSr</v>
      </c>
      <c r="B26" s="31">
        <f>(F.A.L.R.Times!B26-716.87)/12</f>
        <v>11.506666666666669</v>
      </c>
      <c r="C26" s="31">
        <f>(F.A.L.R.Times!C26-739.52)/12</f>
        <v>-61.626666666666665</v>
      </c>
      <c r="D26" s="31">
        <f>(F.A.L.R.Times!D26-743.29)/12</f>
        <v>-61.94083333333333</v>
      </c>
      <c r="E26" s="31">
        <f>(F.A.L.R.Times!E26-688.32)/12</f>
        <v>-57.360000000000007</v>
      </c>
      <c r="F26" s="31">
        <f>(F.A.L.R.Times!F26-703.13)/12</f>
        <v>-58.594166666666666</v>
      </c>
      <c r="G26" s="31">
        <f>(F.A.L.R.Times!G26-585.75)/12</f>
        <v>-48.8125</v>
      </c>
      <c r="H26" s="31">
        <f>(F.A.L.R.Times!H26-890.64)/12</f>
        <v>-74.22</v>
      </c>
      <c r="I26" s="31">
        <f>(F.A.L.R.Times!I26-618.63)/12</f>
        <v>-51.552500000000002</v>
      </c>
      <c r="J26" s="31">
        <f>(F.A.L.R.Times!J26-799.77)/12</f>
        <v>-66.647499999999994</v>
      </c>
      <c r="K26" s="31">
        <f>(F.A.L.R.Times!K26-800.27)/12</f>
        <v>-66.689166666666665</v>
      </c>
      <c r="L26" s="31">
        <f>(F.A.L.R.Times!L26-689.47)/12</f>
        <v>-57.455833333333338</v>
      </c>
      <c r="M26" s="31">
        <f>(F.A.L.R.Times!M26-754.07)/12</f>
        <v>-62.839166666666671</v>
      </c>
      <c r="N26" s="31">
        <f>(F.A.L.R.Times!N26-479.59)/12</f>
        <v>-39.965833333333329</v>
      </c>
      <c r="O26" s="31">
        <f>(F.A.L.R.Times!O26-745.8)/12</f>
        <v>-62.15</v>
      </c>
      <c r="P26" s="31">
        <f>(F.A.L.R.Times!P26-708.77)/12</f>
        <v>-59.064166666666665</v>
      </c>
      <c r="Q26" s="31">
        <f>(F.A.L.R.Times!Q26-804.89)/12</f>
        <v>-67.07416666666667</v>
      </c>
      <c r="R26" s="31">
        <f>(F.A.L.R.Times!R26-532.37)/12</f>
        <v>-44.364166666666669</v>
      </c>
      <c r="S26" s="31">
        <f>(F.A.L.R.Times!S26-952.4)/12</f>
        <v>-79.36666666666666</v>
      </c>
      <c r="T26" s="31">
        <f>(F.A.L.R.Times!T26-696.16)/12</f>
        <v>-58.013333333333328</v>
      </c>
      <c r="U26" s="11">
        <f t="shared" si="2"/>
        <v>-56.137368421052635</v>
      </c>
      <c r="V26" s="11">
        <f t="shared" si="0"/>
        <v>-112.30536842105263</v>
      </c>
      <c r="X26">
        <f t="shared" si="1"/>
        <v>19</v>
      </c>
    </row>
    <row r="27" spans="1:24" x14ac:dyDescent="0.25">
      <c r="A27" s="23" t="str">
        <f>F.A.L.R.Times!A27</f>
        <v>Superdani</v>
      </c>
      <c r="B27" s="31">
        <f>(F.A.L.R.Times!B27-716.87)/12</f>
        <v>11.725833333333336</v>
      </c>
      <c r="C27" s="31">
        <f>(F.A.L.R.Times!C27-739.52)/12</f>
        <v>-61.626666666666665</v>
      </c>
      <c r="D27" s="31">
        <f>(F.A.L.R.Times!D27-743.29)/12</f>
        <v>-61.94083333333333</v>
      </c>
      <c r="E27" s="31">
        <f>(F.A.L.R.Times!E27-688.32)/12</f>
        <v>-57.360000000000007</v>
      </c>
      <c r="F27" s="31">
        <f>(F.A.L.R.Times!F27-703.13)/12</f>
        <v>-58.594166666666666</v>
      </c>
      <c r="G27" s="31">
        <f>(F.A.L.R.Times!G27-585.75)/12</f>
        <v>-48.8125</v>
      </c>
      <c r="H27" s="31">
        <f>(F.A.L.R.Times!H27-890.64)/12</f>
        <v>-74.22</v>
      </c>
      <c r="I27" s="31">
        <f>(F.A.L.R.Times!I27-618.63)/12</f>
        <v>-51.552500000000002</v>
      </c>
      <c r="J27" s="31">
        <f>(F.A.L.R.Times!J27-799.77)/12</f>
        <v>-66.647499999999994</v>
      </c>
      <c r="K27" s="31">
        <f>(F.A.L.R.Times!K27-800.27)/12</f>
        <v>-66.689166666666665</v>
      </c>
      <c r="L27" s="31">
        <f>(F.A.L.R.Times!L27-689.47)/12</f>
        <v>-57.455833333333338</v>
      </c>
      <c r="M27" s="31">
        <f>(F.A.L.R.Times!M27-754.07)/12</f>
        <v>-62.839166666666671</v>
      </c>
      <c r="N27" s="31">
        <f>(F.A.L.R.Times!N27-479.59)/12</f>
        <v>-39.965833333333329</v>
      </c>
      <c r="O27" s="31">
        <f>(F.A.L.R.Times!O27-745.8)/12</f>
        <v>-62.15</v>
      </c>
      <c r="P27" s="31">
        <f>(F.A.L.R.Times!P27-708.77)/12</f>
        <v>-59.064166666666665</v>
      </c>
      <c r="Q27" s="31">
        <f>(F.A.L.R.Times!Q27-804.89)/12</f>
        <v>-67.07416666666667</v>
      </c>
      <c r="R27" s="31">
        <f>(F.A.L.R.Times!R27-532.37)/12</f>
        <v>-44.364166666666669</v>
      </c>
      <c r="S27" s="31">
        <f>(F.A.L.R.Times!S27-952.4)/12</f>
        <v>-79.36666666666666</v>
      </c>
      <c r="T27" s="31">
        <f>(F.A.L.R.Times!T27-696.16)/12</f>
        <v>-58.013333333333328</v>
      </c>
      <c r="U27" s="11">
        <f t="shared" si="2"/>
        <v>-56.125833333333333</v>
      </c>
      <c r="V27" s="11">
        <f t="shared" si="0"/>
        <v>-112.29383333333334</v>
      </c>
      <c r="X27">
        <f t="shared" si="1"/>
        <v>19</v>
      </c>
    </row>
    <row r="28" spans="1:24" x14ac:dyDescent="0.25">
      <c r="A28" s="23" t="str">
        <f>F.A.L.R.Times!A28</f>
        <v>russs</v>
      </c>
      <c r="B28" s="31">
        <f>(F.A.L.R.Times!B28-716.87)/12</f>
        <v>11.819166666666669</v>
      </c>
      <c r="C28" s="31">
        <f>(F.A.L.R.Times!C28-739.52)/12</f>
        <v>-61.626666666666665</v>
      </c>
      <c r="D28" s="31">
        <f>(F.A.L.R.Times!D28-743.29)/12</f>
        <v>-61.94083333333333</v>
      </c>
      <c r="E28" s="31">
        <f>(F.A.L.R.Times!E28-688.32)/12</f>
        <v>-57.360000000000007</v>
      </c>
      <c r="F28" s="31">
        <f>(F.A.L.R.Times!F28-703.13)/12</f>
        <v>-58.594166666666666</v>
      </c>
      <c r="G28" s="31">
        <f>(F.A.L.R.Times!G28-585.75)/12</f>
        <v>-48.8125</v>
      </c>
      <c r="H28" s="31">
        <f>(F.A.L.R.Times!H28-890.64)/12</f>
        <v>-74.22</v>
      </c>
      <c r="I28" s="31">
        <f>(F.A.L.R.Times!I28-618.63)/12</f>
        <v>-51.552500000000002</v>
      </c>
      <c r="J28" s="31">
        <f>(F.A.L.R.Times!J28-799.77)/12</f>
        <v>-66.647499999999994</v>
      </c>
      <c r="K28" s="31">
        <f>(F.A.L.R.Times!K28-800.27)/12</f>
        <v>-66.689166666666665</v>
      </c>
      <c r="L28" s="31">
        <f>(F.A.L.R.Times!L28-689.47)/12</f>
        <v>-57.455833333333338</v>
      </c>
      <c r="M28" s="31">
        <f>(F.A.L.R.Times!M28-754.07)/12</f>
        <v>-62.839166666666671</v>
      </c>
      <c r="N28" s="31">
        <f>(F.A.L.R.Times!N28-479.59)/12</f>
        <v>-39.965833333333329</v>
      </c>
      <c r="O28" s="31">
        <f>(F.A.L.R.Times!O28-745.8)/12</f>
        <v>-62.15</v>
      </c>
      <c r="P28" s="31">
        <f>(F.A.L.R.Times!P28-708.77)/12</f>
        <v>-59.064166666666665</v>
      </c>
      <c r="Q28" s="31">
        <f>(F.A.L.R.Times!Q28-804.89)/12</f>
        <v>-67.07416666666667</v>
      </c>
      <c r="R28" s="31">
        <f>(F.A.L.R.Times!R28-532.37)/12</f>
        <v>-44.364166666666669</v>
      </c>
      <c r="S28" s="31">
        <f>(F.A.L.R.Times!S28-952.4)/12</f>
        <v>-79.36666666666666</v>
      </c>
      <c r="T28" s="31">
        <f>(F.A.L.R.Times!T28-696.16)/12</f>
        <v>-58.013333333333328</v>
      </c>
      <c r="U28" s="11">
        <f t="shared" si="2"/>
        <v>-56.12092105263158</v>
      </c>
      <c r="V28" s="11">
        <f t="shared" si="0"/>
        <v>-112.28892105263158</v>
      </c>
      <c r="X28">
        <f t="shared" si="1"/>
        <v>19</v>
      </c>
    </row>
    <row r="29" spans="1:24" x14ac:dyDescent="0.25">
      <c r="A29" s="23" t="str">
        <f>F.A.L.R.Times!A29</f>
        <v>alwasi</v>
      </c>
      <c r="B29" s="31">
        <f>(F.A.L.R.Times!B29-716.87)/12</f>
        <v>12.43416666666667</v>
      </c>
      <c r="C29" s="31">
        <f>(F.A.L.R.Times!C29-739.52)/12</f>
        <v>-61.626666666666665</v>
      </c>
      <c r="D29" s="31">
        <f>(F.A.L.R.Times!D29-743.29)/12</f>
        <v>-61.94083333333333</v>
      </c>
      <c r="E29" s="31">
        <f>(F.A.L.R.Times!E29-688.32)/12</f>
        <v>-57.360000000000007</v>
      </c>
      <c r="F29" s="31">
        <f>(F.A.L.R.Times!F29-703.13)/12</f>
        <v>-58.594166666666666</v>
      </c>
      <c r="G29" s="31">
        <f>(F.A.L.R.Times!G29-585.75)/12</f>
        <v>-48.8125</v>
      </c>
      <c r="H29" s="31">
        <f>(F.A.L.R.Times!H29-890.64)/12</f>
        <v>-74.22</v>
      </c>
      <c r="I29" s="31">
        <f>(F.A.L.R.Times!I29-618.63)/12</f>
        <v>-51.552500000000002</v>
      </c>
      <c r="J29" s="31">
        <f>(F.A.L.R.Times!J29-799.77)/12</f>
        <v>-66.647499999999994</v>
      </c>
      <c r="K29" s="31">
        <f>(F.A.L.R.Times!K29-800.27)/12</f>
        <v>-66.689166666666665</v>
      </c>
      <c r="L29" s="31">
        <f>(F.A.L.R.Times!L29-689.47)/12</f>
        <v>-57.455833333333338</v>
      </c>
      <c r="M29" s="31">
        <f>(F.A.L.R.Times!M29-754.07)/12</f>
        <v>-62.839166666666671</v>
      </c>
      <c r="N29" s="31">
        <f>(F.A.L.R.Times!N29-479.59)/12</f>
        <v>-39.965833333333329</v>
      </c>
      <c r="O29" s="31">
        <f>(F.A.L.R.Times!O29-745.8)/12</f>
        <v>-62.15</v>
      </c>
      <c r="P29" s="31">
        <f>(F.A.L.R.Times!P29-708.77)/12</f>
        <v>-59.064166666666665</v>
      </c>
      <c r="Q29" s="31">
        <f>(F.A.L.R.Times!Q29-804.89)/12</f>
        <v>-67.07416666666667</v>
      </c>
      <c r="R29" s="31">
        <f>(F.A.L.R.Times!R29-532.37)/12</f>
        <v>-44.364166666666669</v>
      </c>
      <c r="S29" s="31">
        <f>(F.A.L.R.Times!S29-952.4)/12</f>
        <v>-79.36666666666666</v>
      </c>
      <c r="T29" s="31">
        <f>(F.A.L.R.Times!T29-696.16)/12</f>
        <v>-58.013333333333328</v>
      </c>
      <c r="U29" s="11">
        <f t="shared" si="2"/>
        <v>-56.088552631578949</v>
      </c>
      <c r="V29" s="11">
        <f t="shared" si="0"/>
        <v>-112.25655263157896</v>
      </c>
      <c r="X29">
        <f t="shared" si="1"/>
        <v>19</v>
      </c>
    </row>
    <row r="30" spans="1:24" x14ac:dyDescent="0.25">
      <c r="A30" s="23" t="str">
        <f>F.A.L.R.Times!A30</f>
        <v>emets</v>
      </c>
      <c r="B30" s="31">
        <f>(F.A.L.R.Times!B30-716.87)/12</f>
        <v>13.62166666666667</v>
      </c>
      <c r="C30" s="31">
        <f>(F.A.L.R.Times!C30-739.52)/12</f>
        <v>-61.626666666666665</v>
      </c>
      <c r="D30" s="31">
        <f>(F.A.L.R.Times!D30-743.29)/12</f>
        <v>-61.94083333333333</v>
      </c>
      <c r="E30" s="31">
        <f>(F.A.L.R.Times!E30-688.32)/12</f>
        <v>-57.360000000000007</v>
      </c>
      <c r="F30" s="31">
        <f>(F.A.L.R.Times!F30-703.13)/12</f>
        <v>-58.594166666666666</v>
      </c>
      <c r="G30" s="31">
        <f>(F.A.L.R.Times!G30-585.75)/12</f>
        <v>-48.8125</v>
      </c>
      <c r="H30" s="31">
        <f>(F.A.L.R.Times!H30-890.64)/12</f>
        <v>-74.22</v>
      </c>
      <c r="I30" s="31">
        <f>(F.A.L.R.Times!I30-618.63)/12</f>
        <v>-51.552500000000002</v>
      </c>
      <c r="J30" s="31">
        <f>(F.A.L.R.Times!J30-799.77)/12</f>
        <v>-66.647499999999994</v>
      </c>
      <c r="K30" s="31">
        <f>(F.A.L.R.Times!K30-800.27)/12</f>
        <v>-66.689166666666665</v>
      </c>
      <c r="L30" s="31">
        <f>(F.A.L.R.Times!L30-689.47)/12</f>
        <v>-57.455833333333338</v>
      </c>
      <c r="M30" s="31">
        <f>(F.A.L.R.Times!M30-754.07)/12</f>
        <v>-62.839166666666671</v>
      </c>
      <c r="N30" s="31">
        <f>(F.A.L.R.Times!N30-479.59)/12</f>
        <v>-39.965833333333329</v>
      </c>
      <c r="O30" s="31">
        <f>(F.A.L.R.Times!O30-745.8)/12</f>
        <v>-62.15</v>
      </c>
      <c r="P30" s="31">
        <f>(F.A.L.R.Times!P30-708.77)/12</f>
        <v>-59.064166666666665</v>
      </c>
      <c r="Q30" s="31">
        <f>(F.A.L.R.Times!Q30-804.89)/12</f>
        <v>-67.07416666666667</v>
      </c>
      <c r="R30" s="31">
        <f>(F.A.L.R.Times!R30-532.37)/12</f>
        <v>-44.364166666666669</v>
      </c>
      <c r="S30" s="31">
        <f>(F.A.L.R.Times!S30-952.4)/12</f>
        <v>-79.36666666666666</v>
      </c>
      <c r="T30" s="31">
        <f>(F.A.L.R.Times!T30-696.16)/12</f>
        <v>-58.013333333333328</v>
      </c>
      <c r="U30" s="11">
        <f t="shared" si="2"/>
        <v>-56.026052631578949</v>
      </c>
      <c r="V30" s="11">
        <f t="shared" si="0"/>
        <v>-112.19405263157896</v>
      </c>
      <c r="X30">
        <f t="shared" si="1"/>
        <v>19</v>
      </c>
    </row>
    <row r="31" spans="1:24" x14ac:dyDescent="0.25">
      <c r="A31" s="24" t="str">
        <f>F.A.L.R.Times!A31</f>
        <v>Junaid50</v>
      </c>
      <c r="B31" s="31">
        <f>(F.A.L.R.Times!B31-716.87)/12</f>
        <v>15.49666666666667</v>
      </c>
      <c r="C31" s="31">
        <f>(F.A.L.R.Times!C31-739.52)/12</f>
        <v>-61.626666666666665</v>
      </c>
      <c r="D31" s="31">
        <f>(F.A.L.R.Times!D31-743.29)/12</f>
        <v>-61.94083333333333</v>
      </c>
      <c r="E31" s="31">
        <f>(F.A.L.R.Times!E31-688.32)/12</f>
        <v>-57.360000000000007</v>
      </c>
      <c r="F31" s="31">
        <f>(F.A.L.R.Times!F31-703.13)/12</f>
        <v>-58.594166666666666</v>
      </c>
      <c r="G31" s="31">
        <f>(F.A.L.R.Times!G31-585.75)/12</f>
        <v>-48.8125</v>
      </c>
      <c r="H31" s="31">
        <f>(F.A.L.R.Times!H31-890.64)/12</f>
        <v>-74.22</v>
      </c>
      <c r="I31" s="31">
        <f>(F.A.L.R.Times!I31-618.63)/12</f>
        <v>-51.552500000000002</v>
      </c>
      <c r="J31" s="31">
        <f>(F.A.L.R.Times!J31-799.77)/12</f>
        <v>-66.647499999999994</v>
      </c>
      <c r="K31" s="31">
        <f>(F.A.L.R.Times!K31-800.27)/12</f>
        <v>-66.689166666666665</v>
      </c>
      <c r="L31" s="31">
        <f>(F.A.L.R.Times!L31-689.47)/12</f>
        <v>-57.455833333333338</v>
      </c>
      <c r="M31" s="31">
        <f>(F.A.L.R.Times!M31-754.07)/12</f>
        <v>-62.839166666666671</v>
      </c>
      <c r="N31" s="31">
        <f>(F.A.L.R.Times!N31-479.59)/12</f>
        <v>-39.965833333333329</v>
      </c>
      <c r="O31" s="31">
        <f>(F.A.L.R.Times!O31-745.8)/12</f>
        <v>-62.15</v>
      </c>
      <c r="P31" s="31">
        <f>(F.A.L.R.Times!P31-708.77)/12</f>
        <v>13.891666666666671</v>
      </c>
      <c r="Q31" s="31">
        <f>(F.A.L.R.Times!Q31-804.89)/12</f>
        <v>-67.07416666666667</v>
      </c>
      <c r="R31" s="31">
        <f>(F.A.L.R.Times!R31-532.37)/12</f>
        <v>10.382500000000002</v>
      </c>
      <c r="S31" s="31">
        <f>(F.A.L.R.Times!S31-952.4)/12</f>
        <v>-79.36666666666666</v>
      </c>
      <c r="T31" s="31">
        <f>(F.A.L.R.Times!T31-696.16)/12</f>
        <v>-58.013333333333328</v>
      </c>
      <c r="U31" s="11">
        <f t="shared" si="2"/>
        <v>-49.206184210526317</v>
      </c>
      <c r="V31" s="11">
        <f t="shared" si="0"/>
        <v>-105.37418421052632</v>
      </c>
      <c r="X31">
        <f t="shared" si="1"/>
        <v>19</v>
      </c>
    </row>
    <row r="32" spans="1:24" x14ac:dyDescent="0.25">
      <c r="A32" s="23" t="str">
        <f>F.A.L.R.Times!A32</f>
        <v>Reck_786</v>
      </c>
      <c r="B32" s="31">
        <f>(F.A.L.R.Times!B32-716.87)/12</f>
        <v>17.151666666666671</v>
      </c>
      <c r="C32" s="31">
        <f>(F.A.L.R.Times!C32-739.52)/12</f>
        <v>-61.626666666666665</v>
      </c>
      <c r="D32" s="31">
        <f>(F.A.L.R.Times!D32-743.29)/12</f>
        <v>-61.94083333333333</v>
      </c>
      <c r="E32" s="31">
        <f>(F.A.L.R.Times!E32-688.32)/12</f>
        <v>-57.360000000000007</v>
      </c>
      <c r="F32" s="31">
        <f>(F.A.L.R.Times!F32-703.13)/12</f>
        <v>-58.594166666666666</v>
      </c>
      <c r="G32" s="31">
        <f>(F.A.L.R.Times!G32-585.75)/12</f>
        <v>-48.8125</v>
      </c>
      <c r="H32" s="31">
        <f>(F.A.L.R.Times!H32-890.64)/12</f>
        <v>-74.22</v>
      </c>
      <c r="I32" s="31">
        <f>(F.A.L.R.Times!I32-618.63)/12</f>
        <v>-51.552500000000002</v>
      </c>
      <c r="J32" s="31">
        <f>(F.A.L.R.Times!J32-799.77)/12</f>
        <v>-66.647499999999994</v>
      </c>
      <c r="K32" s="31">
        <f>(F.A.L.R.Times!K32-800.27)/12</f>
        <v>-66.689166666666665</v>
      </c>
      <c r="L32" s="31">
        <f>(F.A.L.R.Times!L32-689.47)/12</f>
        <v>-57.455833333333338</v>
      </c>
      <c r="M32" s="31">
        <f>(F.A.L.R.Times!M32-754.07)/12</f>
        <v>-62.839166666666671</v>
      </c>
      <c r="N32" s="31">
        <f>(F.A.L.R.Times!N32-479.59)/12</f>
        <v>-39.965833333333329</v>
      </c>
      <c r="O32" s="31">
        <f>(F.A.L.R.Times!O32-745.8)/12</f>
        <v>19.954166666666669</v>
      </c>
      <c r="P32" s="31">
        <f>(F.A.L.R.Times!P32-708.77)/12</f>
        <v>15.542499999999999</v>
      </c>
      <c r="Q32" s="31">
        <f>(F.A.L.R.Times!Q32-804.89)/12</f>
        <v>-67.07416666666667</v>
      </c>
      <c r="R32" s="31">
        <f>(F.A.L.R.Times!R32-532.37)/12</f>
        <v>-44.364166666666669</v>
      </c>
      <c r="S32" s="31">
        <f>(F.A.L.R.Times!S32-952.4)/12</f>
        <v>19.366666666666664</v>
      </c>
      <c r="T32" s="31">
        <f>(F.A.L.R.Times!T32-696.16)/12</f>
        <v>-58.013333333333328</v>
      </c>
      <c r="U32" s="11">
        <f t="shared" si="2"/>
        <v>-42.395833333333336</v>
      </c>
      <c r="V32" s="11">
        <f t="shared" si="0"/>
        <v>-98.563833333333335</v>
      </c>
      <c r="X32">
        <f t="shared" si="1"/>
        <v>19</v>
      </c>
    </row>
    <row r="33" spans="1:24" x14ac:dyDescent="0.25">
      <c r="A33" s="24" t="str">
        <f>F.A.L.R.Times!A33</f>
        <v>daltonDK</v>
      </c>
      <c r="B33" s="31">
        <f>(F.A.L.R.Times!B33-716.87)/12</f>
        <v>17.448333333333334</v>
      </c>
      <c r="C33" s="31">
        <f>(F.A.L.R.Times!C33-739.52)/12</f>
        <v>-61.626666666666665</v>
      </c>
      <c r="D33" s="31">
        <f>(F.A.L.R.Times!D33-743.29)/12</f>
        <v>-61.94083333333333</v>
      </c>
      <c r="E33" s="31">
        <f>(F.A.L.R.Times!E33-688.32)/12</f>
        <v>-57.360000000000007</v>
      </c>
      <c r="F33" s="31">
        <f>(F.A.L.R.Times!F33-703.13)/12</f>
        <v>-58.594166666666666</v>
      </c>
      <c r="G33" s="31">
        <f>(F.A.L.R.Times!G33-585.75)/12</f>
        <v>-48.8125</v>
      </c>
      <c r="H33" s="31">
        <f>(F.A.L.R.Times!H33-890.64)/12</f>
        <v>-74.22</v>
      </c>
      <c r="I33" s="31">
        <f>(F.A.L.R.Times!I33-618.63)/12</f>
        <v>-51.552500000000002</v>
      </c>
      <c r="J33" s="31">
        <f>(F.A.L.R.Times!J33-799.77)/12</f>
        <v>-66.647499999999994</v>
      </c>
      <c r="K33" s="31">
        <f>(F.A.L.R.Times!K33-800.27)/12</f>
        <v>-66.689166666666665</v>
      </c>
      <c r="L33" s="31">
        <f>(F.A.L.R.Times!L33-689.47)/12</f>
        <v>-57.455833333333338</v>
      </c>
      <c r="M33" s="31">
        <f>(F.A.L.R.Times!M33-754.07)/12</f>
        <v>-62.839166666666671</v>
      </c>
      <c r="N33" s="31">
        <f>(F.A.L.R.Times!N33-479.59)/12</f>
        <v>-39.965833333333329</v>
      </c>
      <c r="O33" s="31">
        <f>(F.A.L.R.Times!O33-745.8)/12</f>
        <v>-62.15</v>
      </c>
      <c r="P33" s="31">
        <f>(F.A.L.R.Times!P33-708.77)/12</f>
        <v>-59.064166666666665</v>
      </c>
      <c r="Q33" s="31">
        <f>(F.A.L.R.Times!Q33-804.89)/12</f>
        <v>-67.07416666666667</v>
      </c>
      <c r="R33" s="31">
        <f>(F.A.L.R.Times!R33-532.37)/12</f>
        <v>10.624166666666667</v>
      </c>
      <c r="S33" s="31">
        <f>(F.A.L.R.Times!S33-952.4)/12</f>
        <v>-79.36666666666666</v>
      </c>
      <c r="T33" s="31">
        <f>(F.A.L.R.Times!T33-696.16)/12</f>
        <v>-58.013333333333328</v>
      </c>
      <c r="U33" s="11">
        <f t="shared" si="2"/>
        <v>-52.930526315789471</v>
      </c>
      <c r="V33" s="11">
        <f t="shared" si="0"/>
        <v>-109.09852631578947</v>
      </c>
      <c r="X33">
        <f t="shared" si="1"/>
        <v>19</v>
      </c>
    </row>
    <row r="34" spans="1:24" x14ac:dyDescent="0.25">
      <c r="A34" s="23" t="str">
        <f>F.A.L.R.Times!A34</f>
        <v>tia03</v>
      </c>
      <c r="B34" s="31">
        <f>(F.A.L.R.Times!B34-716.87)/12</f>
        <v>17.530833333333334</v>
      </c>
      <c r="C34" s="31">
        <f>(F.A.L.R.Times!C34-739.52)/12</f>
        <v>-61.626666666666665</v>
      </c>
      <c r="D34" s="31">
        <f>(F.A.L.R.Times!D34-743.29)/12</f>
        <v>-61.94083333333333</v>
      </c>
      <c r="E34" s="31">
        <f>(F.A.L.R.Times!E34-688.32)/12</f>
        <v>-57.360000000000007</v>
      </c>
      <c r="F34" s="31">
        <f>(F.A.L.R.Times!F34-703.13)/12</f>
        <v>-58.594166666666666</v>
      </c>
      <c r="G34" s="31">
        <f>(F.A.L.R.Times!G34-585.75)/12</f>
        <v>-48.8125</v>
      </c>
      <c r="H34" s="31">
        <f>(F.A.L.R.Times!H34-890.64)/12</f>
        <v>-74.22</v>
      </c>
      <c r="I34" s="31">
        <f>(F.A.L.R.Times!I34-618.63)/12</f>
        <v>-51.552500000000002</v>
      </c>
      <c r="J34" s="31">
        <f>(F.A.L.R.Times!J34-799.77)/12</f>
        <v>-66.647499999999994</v>
      </c>
      <c r="K34" s="31">
        <f>(F.A.L.R.Times!K34-800.27)/12</f>
        <v>-66.689166666666665</v>
      </c>
      <c r="L34" s="31">
        <f>(F.A.L.R.Times!L34-689.47)/12</f>
        <v>-57.455833333333338</v>
      </c>
      <c r="M34" s="31">
        <f>(F.A.L.R.Times!M34-754.07)/12</f>
        <v>-62.839166666666671</v>
      </c>
      <c r="N34" s="31">
        <f>(F.A.L.R.Times!N34-479.59)/12</f>
        <v>-39.965833333333329</v>
      </c>
      <c r="O34" s="31">
        <f>(F.A.L.R.Times!O34-745.8)/12</f>
        <v>-62.15</v>
      </c>
      <c r="P34" s="31">
        <f>(F.A.L.R.Times!P34-708.77)/12</f>
        <v>8.2566666666666695</v>
      </c>
      <c r="Q34" s="31">
        <f>(F.A.L.R.Times!Q34-804.89)/12</f>
        <v>21.670000000000005</v>
      </c>
      <c r="R34" s="31">
        <f>(F.A.L.R.Times!R34-532.37)/12</f>
        <v>6.0441666666666647</v>
      </c>
      <c r="S34" s="31">
        <f>(F.A.L.R.Times!S34-952.4)/12</f>
        <v>-79.36666666666666</v>
      </c>
      <c r="T34" s="31">
        <f>(F.A.L.R.Times!T34-696.16)/12</f>
        <v>-58.013333333333328</v>
      </c>
      <c r="U34" s="11">
        <f t="shared" si="2"/>
        <v>-44.953289473684208</v>
      </c>
      <c r="V34" s="11">
        <f t="shared" si="0"/>
        <v>-101.12128947368421</v>
      </c>
      <c r="X34">
        <f t="shared" si="1"/>
        <v>19</v>
      </c>
    </row>
    <row r="35" spans="1:24" x14ac:dyDescent="0.25">
      <c r="A35" s="23" t="str">
        <f>F.A.L.R.Times!A35</f>
        <v>justin9999</v>
      </c>
      <c r="B35" s="31">
        <f>(F.A.L.R.Times!B35-716.87)/12</f>
        <v>17.881666666666671</v>
      </c>
      <c r="C35" s="31">
        <f>(F.A.L.R.Times!C35-739.52)/12</f>
        <v>-61.626666666666665</v>
      </c>
      <c r="D35" s="31">
        <f>(F.A.L.R.Times!D35-743.29)/12</f>
        <v>-61.94083333333333</v>
      </c>
      <c r="E35" s="31">
        <f>(F.A.L.R.Times!E35-688.32)/12</f>
        <v>-57.360000000000007</v>
      </c>
      <c r="F35" s="31">
        <f>(F.A.L.R.Times!F35-703.13)/12</f>
        <v>-58.594166666666666</v>
      </c>
      <c r="G35" s="31">
        <f>(F.A.L.R.Times!G35-585.75)/12</f>
        <v>-48.8125</v>
      </c>
      <c r="H35" s="31">
        <f>(F.A.L.R.Times!H35-890.64)/12</f>
        <v>-74.22</v>
      </c>
      <c r="I35" s="31">
        <f>(F.A.L.R.Times!I35-618.63)/12</f>
        <v>-51.552500000000002</v>
      </c>
      <c r="J35" s="31">
        <f>(F.A.L.R.Times!J35-799.77)/12</f>
        <v>-66.647499999999994</v>
      </c>
      <c r="K35" s="31">
        <f>(F.A.L.R.Times!K35-800.27)/12</f>
        <v>-66.689166666666665</v>
      </c>
      <c r="L35" s="31">
        <f>(F.A.L.R.Times!L35-689.47)/12</f>
        <v>-57.455833333333338</v>
      </c>
      <c r="M35" s="31">
        <f>(F.A.L.R.Times!M35-754.07)/12</f>
        <v>9.8041666666666654</v>
      </c>
      <c r="N35" s="31">
        <f>(F.A.L.R.Times!N35-479.59)/12</f>
        <v>-39.965833333333329</v>
      </c>
      <c r="O35" s="31">
        <f>(F.A.L.R.Times!O35-745.8)/12</f>
        <v>12.568333333333337</v>
      </c>
      <c r="P35" s="31">
        <f>(F.A.L.R.Times!P35-708.77)/12</f>
        <v>14.429166666666665</v>
      </c>
      <c r="Q35" s="31">
        <f>(F.A.L.R.Times!Q35-804.89)/12</f>
        <v>8.4474999999999998</v>
      </c>
      <c r="R35" s="31">
        <f>(F.A.L.R.Times!R35-532.37)/12</f>
        <v>11.155000000000001</v>
      </c>
      <c r="S35" s="31">
        <f>(F.A.L.R.Times!S35-952.4)/12</f>
        <v>-79.36666666666666</v>
      </c>
      <c r="T35" s="31">
        <f>(F.A.L.R.Times!T35-696.16)/12</f>
        <v>-58.013333333333328</v>
      </c>
      <c r="U35" s="11">
        <f t="shared" si="2"/>
        <v>-37.281008771929827</v>
      </c>
      <c r="V35" s="11">
        <f t="shared" si="0"/>
        <v>-93.449008771929826</v>
      </c>
      <c r="X35">
        <f t="shared" si="1"/>
        <v>19</v>
      </c>
    </row>
    <row r="36" spans="1:24" x14ac:dyDescent="0.25">
      <c r="A36" s="24" t="str">
        <f>F.A.L.R.Times!A36</f>
        <v>Mutcholoko</v>
      </c>
      <c r="B36" s="31">
        <f>(F.A.L.R.Times!B36-716.87)/12</f>
        <v>-59.739166666666669</v>
      </c>
      <c r="C36" s="31">
        <f>(F.A.L.R.Times!C36-739.52)/12</f>
        <v>-61.626666666666665</v>
      </c>
      <c r="D36" s="31">
        <f>(F.A.L.R.Times!D36-743.29)/12</f>
        <v>-61.94083333333333</v>
      </c>
      <c r="E36" s="31">
        <f>(F.A.L.R.Times!E36-688.32)/12</f>
        <v>-57.360000000000007</v>
      </c>
      <c r="F36" s="31">
        <f>(F.A.L.R.Times!F36-703.13)/12</f>
        <v>-58.594166666666666</v>
      </c>
      <c r="G36" s="31">
        <f>(F.A.L.R.Times!G36-585.75)/12</f>
        <v>-48.8125</v>
      </c>
      <c r="H36" s="31">
        <f>(F.A.L.R.Times!H36-890.64)/12</f>
        <v>-74.22</v>
      </c>
      <c r="I36" s="31">
        <f>(F.A.L.R.Times!I36-618.63)/12</f>
        <v>-51.552500000000002</v>
      </c>
      <c r="J36" s="31">
        <f>(F.A.L.R.Times!J36-799.77)/12</f>
        <v>-66.647499999999994</v>
      </c>
      <c r="K36" s="31">
        <f>(F.A.L.R.Times!K36-800.27)/12</f>
        <v>-66.689166666666665</v>
      </c>
      <c r="L36" s="31">
        <f>(F.A.L.R.Times!L36-689.47)/12</f>
        <v>-57.455833333333338</v>
      </c>
      <c r="M36" s="31">
        <f>(F.A.L.R.Times!M36-754.07)/12</f>
        <v>-62.839166666666671</v>
      </c>
      <c r="N36" s="31">
        <f>(F.A.L.R.Times!N36-479.59)/12</f>
        <v>-39.965833333333329</v>
      </c>
      <c r="O36" s="31">
        <f>(F.A.L.R.Times!O36-745.8)/12</f>
        <v>-62.15</v>
      </c>
      <c r="P36" s="31">
        <f>(F.A.L.R.Times!P36-708.77)/12</f>
        <v>-59.064166666666665</v>
      </c>
      <c r="Q36" s="31">
        <f>(F.A.L.R.Times!Q36-804.89)/12</f>
        <v>-67.07416666666667</v>
      </c>
      <c r="R36" s="31">
        <f>(F.A.L.R.Times!R36-532.37)/12</f>
        <v>-44.364166666666669</v>
      </c>
      <c r="S36" s="31">
        <f>(F.A.L.R.Times!S36-952.4)/12</f>
        <v>-79.36666666666666</v>
      </c>
      <c r="T36" s="31">
        <f>(F.A.L.R.Times!T36-696.16)/12</f>
        <v>-58.013333333333328</v>
      </c>
      <c r="U36" s="11">
        <f t="shared" si="2"/>
        <v>-59.88714912280701</v>
      </c>
      <c r="V36" s="11">
        <f t="shared" si="0"/>
        <v>-116.05514912280701</v>
      </c>
      <c r="X36">
        <f t="shared" si="1"/>
        <v>19</v>
      </c>
    </row>
    <row r="37" spans="1:24" x14ac:dyDescent="0.25">
      <c r="A37" s="23" t="str">
        <f>F.A.L.R.Times!A37</f>
        <v>fallen_jvc</v>
      </c>
      <c r="B37" s="31">
        <f>(F.A.L.R.Times!B37-716.87)/12</f>
        <v>-59.739166666666669</v>
      </c>
      <c r="C37" s="31">
        <f>(F.A.L.R.Times!C37-739.52)/12</f>
        <v>-61.626666666666665</v>
      </c>
      <c r="D37" s="31">
        <f>(F.A.L.R.Times!D37-743.29)/12</f>
        <v>-61.94083333333333</v>
      </c>
      <c r="E37" s="31">
        <f>(F.A.L.R.Times!E37-688.32)/12</f>
        <v>-57.360000000000007</v>
      </c>
      <c r="F37" s="31">
        <f>(F.A.L.R.Times!F37-703.13)/12</f>
        <v>-58.594166666666666</v>
      </c>
      <c r="G37" s="31">
        <f>(F.A.L.R.Times!G37-585.75)/12</f>
        <v>-48.8125</v>
      </c>
      <c r="H37" s="31">
        <f>(F.A.L.R.Times!H37-890.64)/12</f>
        <v>-74.22</v>
      </c>
      <c r="I37" s="31">
        <f>(F.A.L.R.Times!I37-618.63)/12</f>
        <v>-51.552500000000002</v>
      </c>
      <c r="J37" s="31">
        <f>(F.A.L.R.Times!J37-799.77)/12</f>
        <v>-66.647499999999994</v>
      </c>
      <c r="K37" s="31">
        <f>(F.A.L.R.Times!K37-800.27)/12</f>
        <v>-66.689166666666665</v>
      </c>
      <c r="L37" s="31">
        <f>(F.A.L.R.Times!L37-689.47)/12</f>
        <v>-57.455833333333338</v>
      </c>
      <c r="M37" s="31">
        <f>(F.A.L.R.Times!M37-754.07)/12</f>
        <v>-62.839166666666671</v>
      </c>
      <c r="N37" s="31">
        <f>(F.A.L.R.Times!N37-479.59)/12</f>
        <v>-39.965833333333329</v>
      </c>
      <c r="O37" s="31">
        <f>(F.A.L.R.Times!O37-745.8)/12</f>
        <v>-62.15</v>
      </c>
      <c r="P37" s="31">
        <f>(F.A.L.R.Times!P37-708.77)/12</f>
        <v>-59.064166666666665</v>
      </c>
      <c r="Q37" s="31">
        <f>(F.A.L.R.Times!Q37-804.89)/12</f>
        <v>-67.07416666666667</v>
      </c>
      <c r="R37" s="31">
        <f>(F.A.L.R.Times!R37-532.37)/12</f>
        <v>-44.364166666666669</v>
      </c>
      <c r="S37" s="31">
        <f>(F.A.L.R.Times!S37-952.4)/12</f>
        <v>-79.36666666666666</v>
      </c>
      <c r="T37" s="31">
        <f>(F.A.L.R.Times!T37-696.16)/12</f>
        <v>-58.013333333333328</v>
      </c>
      <c r="U37" s="11">
        <f t="shared" si="2"/>
        <v>-59.88714912280701</v>
      </c>
      <c r="V37" s="11">
        <f t="shared" si="0"/>
        <v>-116.05514912280701</v>
      </c>
      <c r="X37">
        <f t="shared" si="1"/>
        <v>19</v>
      </c>
    </row>
    <row r="38" spans="1:24" x14ac:dyDescent="0.25">
      <c r="A38" s="23" t="str">
        <f>F.A.L.R.Times!A38</f>
        <v>Eruc</v>
      </c>
      <c r="B38" s="31">
        <f>(F.A.L.R.Times!B38-716.87)/12</f>
        <v>-59.739166666666669</v>
      </c>
      <c r="C38" s="31">
        <f>(F.A.L.R.Times!C38-739.52)/12</f>
        <v>-61.626666666666665</v>
      </c>
      <c r="D38" s="31">
        <f>(F.A.L.R.Times!D38-743.29)/12</f>
        <v>-61.94083333333333</v>
      </c>
      <c r="E38" s="31">
        <f>(F.A.L.R.Times!E38-688.32)/12</f>
        <v>-57.360000000000007</v>
      </c>
      <c r="F38" s="31">
        <f>(F.A.L.R.Times!F38-703.13)/12</f>
        <v>-58.594166666666666</v>
      </c>
      <c r="G38" s="31">
        <f>(F.A.L.R.Times!G38-585.75)/12</f>
        <v>-48.8125</v>
      </c>
      <c r="H38" s="31">
        <f>(F.A.L.R.Times!H38-890.64)/12</f>
        <v>-74.22</v>
      </c>
      <c r="I38" s="31">
        <f>(F.A.L.R.Times!I38-618.63)/12</f>
        <v>-51.552500000000002</v>
      </c>
      <c r="J38" s="31">
        <f>(F.A.L.R.Times!J38-799.77)/12</f>
        <v>-66.647499999999994</v>
      </c>
      <c r="K38" s="31">
        <f>(F.A.L.R.Times!K38-800.27)/12</f>
        <v>-66.689166666666665</v>
      </c>
      <c r="L38" s="31">
        <f>(F.A.L.R.Times!L38-689.47)/12</f>
        <v>-57.455833333333338</v>
      </c>
      <c r="M38" s="31">
        <f>(F.A.L.R.Times!M38-754.07)/12</f>
        <v>-62.839166666666671</v>
      </c>
      <c r="N38" s="31">
        <f>(F.A.L.R.Times!N38-479.59)/12</f>
        <v>-39.965833333333329</v>
      </c>
      <c r="O38" s="31">
        <f>(F.A.L.R.Times!O38-745.8)/12</f>
        <v>-62.15</v>
      </c>
      <c r="P38" s="31">
        <f>(F.A.L.R.Times!P38-708.77)/12</f>
        <v>-59.064166666666665</v>
      </c>
      <c r="Q38" s="31">
        <f>(F.A.L.R.Times!Q38-804.89)/12</f>
        <v>-67.07416666666667</v>
      </c>
      <c r="R38" s="31">
        <f>(F.A.L.R.Times!R38-532.37)/12</f>
        <v>-44.364166666666669</v>
      </c>
      <c r="S38" s="31">
        <f>(F.A.L.R.Times!S38-952.4)/12</f>
        <v>-79.36666666666666</v>
      </c>
      <c r="T38" s="31">
        <f>(F.A.L.R.Times!T38-696.16)/12</f>
        <v>-58.013333333333328</v>
      </c>
      <c r="U38" s="11">
        <f t="shared" si="2"/>
        <v>-59.88714912280701</v>
      </c>
      <c r="V38" s="11">
        <f t="shared" si="0"/>
        <v>-116.05514912280701</v>
      </c>
      <c r="X38">
        <f t="shared" si="1"/>
        <v>19</v>
      </c>
    </row>
    <row r="39" spans="1:24" x14ac:dyDescent="0.25">
      <c r="A39" s="23" t="str">
        <f>F.A.L.R.Times!A39</f>
        <v>kojith</v>
      </c>
      <c r="B39" s="31">
        <f>(F.A.L.R.Times!B39-716.87)/12</f>
        <v>-59.739166666666669</v>
      </c>
      <c r="C39" s="31">
        <f>(F.A.L.R.Times!C39-739.52)/12</f>
        <v>-61.626666666666665</v>
      </c>
      <c r="D39" s="31">
        <f>(F.A.L.R.Times!D39-743.29)/12</f>
        <v>-61.94083333333333</v>
      </c>
      <c r="E39" s="31">
        <f>(F.A.L.R.Times!E39-688.32)/12</f>
        <v>-57.360000000000007</v>
      </c>
      <c r="F39" s="31">
        <f>(F.A.L.R.Times!F39-703.13)/12</f>
        <v>-58.594166666666666</v>
      </c>
      <c r="G39" s="31">
        <f>(F.A.L.R.Times!G39-585.75)/12</f>
        <v>-48.8125</v>
      </c>
      <c r="H39" s="31">
        <f>(F.A.L.R.Times!H39-890.64)/12</f>
        <v>-74.22</v>
      </c>
      <c r="I39" s="31">
        <f>(F.A.L.R.Times!I39-618.63)/12</f>
        <v>-51.552500000000002</v>
      </c>
      <c r="J39" s="31">
        <f>(F.A.L.R.Times!J39-799.77)/12</f>
        <v>-66.647499999999994</v>
      </c>
      <c r="K39" s="31">
        <f>(F.A.L.R.Times!K39-800.27)/12</f>
        <v>-66.689166666666665</v>
      </c>
      <c r="L39" s="31">
        <f>(F.A.L.R.Times!L39-689.47)/12</f>
        <v>-57.455833333333338</v>
      </c>
      <c r="M39" s="31">
        <f>(F.A.L.R.Times!M39-754.07)/12</f>
        <v>-62.839166666666671</v>
      </c>
      <c r="N39" s="31">
        <f>(F.A.L.R.Times!N39-479.59)/12</f>
        <v>-39.965833333333329</v>
      </c>
      <c r="O39" s="31">
        <f>(F.A.L.R.Times!O39-745.8)/12</f>
        <v>-62.15</v>
      </c>
      <c r="P39" s="31">
        <f>(F.A.L.R.Times!P39-708.77)/12</f>
        <v>-59.064166666666665</v>
      </c>
      <c r="Q39" s="31">
        <f>(F.A.L.R.Times!Q39-804.89)/12</f>
        <v>-67.07416666666667</v>
      </c>
      <c r="R39" s="31">
        <f>(F.A.L.R.Times!R39-532.37)/12</f>
        <v>-44.364166666666669</v>
      </c>
      <c r="S39" s="31">
        <f>(F.A.L.R.Times!S39-952.4)/12</f>
        <v>-79.36666666666666</v>
      </c>
      <c r="T39" s="31">
        <f>(F.A.L.R.Times!T39-696.16)/12</f>
        <v>-58.013333333333328</v>
      </c>
      <c r="U39" s="11">
        <f t="shared" si="2"/>
        <v>-59.88714912280701</v>
      </c>
      <c r="V39" s="11">
        <f t="shared" si="0"/>
        <v>-116.05514912280701</v>
      </c>
      <c r="X39">
        <f t="shared" si="1"/>
        <v>19</v>
      </c>
    </row>
    <row r="40" spans="1:24" x14ac:dyDescent="0.25">
      <c r="A40" s="23" t="str">
        <f>F.A.L.R.Times!A40</f>
        <v>eruccc</v>
      </c>
      <c r="B40" s="31">
        <f>(F.A.L.R.Times!B40-716.87)/12</f>
        <v>-59.739166666666669</v>
      </c>
      <c r="C40" s="31">
        <f>(F.A.L.R.Times!C40-739.52)/12</f>
        <v>-61.626666666666665</v>
      </c>
      <c r="D40" s="31">
        <f>(F.A.L.R.Times!D40-743.29)/12</f>
        <v>-61.94083333333333</v>
      </c>
      <c r="E40" s="31">
        <f>(F.A.L.R.Times!E40-688.32)/12</f>
        <v>-57.360000000000007</v>
      </c>
      <c r="F40" s="31">
        <f>(F.A.L.R.Times!F40-703.13)/12</f>
        <v>-58.594166666666666</v>
      </c>
      <c r="G40" s="31">
        <f>(F.A.L.R.Times!G40-585.75)/12</f>
        <v>-48.8125</v>
      </c>
      <c r="H40" s="31">
        <f>(F.A.L.R.Times!H40-890.64)/12</f>
        <v>-74.22</v>
      </c>
      <c r="I40" s="31">
        <f>(F.A.L.R.Times!I40-618.63)/12</f>
        <v>-51.552500000000002</v>
      </c>
      <c r="J40" s="31">
        <f>(F.A.L.R.Times!J40-799.77)/12</f>
        <v>-66.647499999999994</v>
      </c>
      <c r="K40" s="31">
        <f>(F.A.L.R.Times!K40-800.27)/12</f>
        <v>-66.689166666666665</v>
      </c>
      <c r="L40" s="31">
        <f>(F.A.L.R.Times!L40-689.47)/12</f>
        <v>-57.455833333333338</v>
      </c>
      <c r="M40" s="31">
        <f>(F.A.L.R.Times!M40-754.07)/12</f>
        <v>-62.839166666666671</v>
      </c>
      <c r="N40" s="31">
        <f>(F.A.L.R.Times!N40-479.59)/12</f>
        <v>-39.965833333333329</v>
      </c>
      <c r="O40" s="31">
        <f>(F.A.L.R.Times!O40-745.8)/12</f>
        <v>-62.15</v>
      </c>
      <c r="P40" s="31">
        <f>(F.A.L.R.Times!P40-708.77)/12</f>
        <v>-59.064166666666665</v>
      </c>
      <c r="Q40" s="31">
        <f>(F.A.L.R.Times!Q40-804.89)/12</f>
        <v>-67.07416666666667</v>
      </c>
      <c r="R40" s="31">
        <f>(F.A.L.R.Times!R40-532.37)/12</f>
        <v>-44.364166666666669</v>
      </c>
      <c r="S40" s="31">
        <f>(F.A.L.R.Times!S40-952.4)/12</f>
        <v>-79.36666666666666</v>
      </c>
      <c r="T40" s="31">
        <f>(F.A.L.R.Times!T40-696.16)/12</f>
        <v>-58.013333333333328</v>
      </c>
      <c r="U40" s="11">
        <f t="shared" si="2"/>
        <v>-59.88714912280701</v>
      </c>
      <c r="V40" s="11">
        <f t="shared" si="0"/>
        <v>-116.05514912280701</v>
      </c>
      <c r="X40">
        <f t="shared" si="1"/>
        <v>19</v>
      </c>
    </row>
    <row r="41" spans="1:24" x14ac:dyDescent="0.25">
      <c r="A41" s="23" t="str">
        <f>F.A.L.R.Times!A41</f>
        <v>jack513</v>
      </c>
      <c r="B41" s="31">
        <f>(F.A.L.R.Times!B41-716.87)/12</f>
        <v>-59.739166666666669</v>
      </c>
      <c r="C41" s="31">
        <f>(F.A.L.R.Times!C41-739.52)/12</f>
        <v>-61.626666666666665</v>
      </c>
      <c r="D41" s="31">
        <f>(F.A.L.R.Times!D41-743.29)/12</f>
        <v>-61.94083333333333</v>
      </c>
      <c r="E41" s="31">
        <f>(F.A.L.R.Times!E41-688.32)/12</f>
        <v>-57.360000000000007</v>
      </c>
      <c r="F41" s="31">
        <f>(F.A.L.R.Times!F41-703.13)/12</f>
        <v>-58.594166666666666</v>
      </c>
      <c r="G41" s="31">
        <f>(F.A.L.R.Times!G41-585.75)/12</f>
        <v>-48.8125</v>
      </c>
      <c r="H41" s="31">
        <f>(F.A.L.R.Times!H41-890.64)/12</f>
        <v>-74.22</v>
      </c>
      <c r="I41" s="31">
        <f>(F.A.L.R.Times!I41-618.63)/12</f>
        <v>-51.552500000000002</v>
      </c>
      <c r="J41" s="31">
        <f>(F.A.L.R.Times!J41-799.77)/12</f>
        <v>-66.647499999999994</v>
      </c>
      <c r="K41" s="31">
        <f>(F.A.L.R.Times!K41-800.27)/12</f>
        <v>-66.689166666666665</v>
      </c>
      <c r="L41" s="31">
        <f>(F.A.L.R.Times!L41-689.47)/12</f>
        <v>-57.455833333333338</v>
      </c>
      <c r="M41" s="31">
        <f>(F.A.L.R.Times!M41-754.07)/12</f>
        <v>-62.839166666666671</v>
      </c>
      <c r="N41" s="31">
        <f>(F.A.L.R.Times!N41-479.59)/12</f>
        <v>-39.965833333333329</v>
      </c>
      <c r="O41" s="31">
        <f>(F.A.L.R.Times!O41-745.8)/12</f>
        <v>-62.15</v>
      </c>
      <c r="P41" s="31">
        <f>(F.A.L.R.Times!P41-708.77)/12</f>
        <v>-59.064166666666665</v>
      </c>
      <c r="Q41" s="31">
        <f>(F.A.L.R.Times!Q41-804.89)/12</f>
        <v>-67.07416666666667</v>
      </c>
      <c r="R41" s="31">
        <f>(F.A.L.R.Times!R41-532.37)/12</f>
        <v>-44.364166666666669</v>
      </c>
      <c r="S41" s="31">
        <f>(F.A.L.R.Times!S41-952.4)/12</f>
        <v>-79.36666666666666</v>
      </c>
      <c r="T41" s="31">
        <f>(F.A.L.R.Times!T41-696.16)/12</f>
        <v>-58.013333333333328</v>
      </c>
      <c r="U41" s="11">
        <f t="shared" si="2"/>
        <v>-59.88714912280701</v>
      </c>
      <c r="V41" s="11">
        <f t="shared" si="0"/>
        <v>-116.05514912280701</v>
      </c>
      <c r="X41">
        <f t="shared" si="1"/>
        <v>19</v>
      </c>
    </row>
    <row r="42" spans="1:24" x14ac:dyDescent="0.25">
      <c r="A42" s="23" t="str">
        <f>F.A.L.R.Times!A42</f>
        <v>Turkish_Accaunt</v>
      </c>
      <c r="B42" s="31">
        <f>(F.A.L.R.Times!B42-716.87)/12</f>
        <v>-59.739166666666669</v>
      </c>
      <c r="C42" s="31">
        <f>(F.A.L.R.Times!C42-739.52)/12</f>
        <v>-61.626666666666665</v>
      </c>
      <c r="D42" s="31">
        <f>(F.A.L.R.Times!D42-743.29)/12</f>
        <v>-61.94083333333333</v>
      </c>
      <c r="E42" s="31">
        <f>(F.A.L.R.Times!E42-688.32)/12</f>
        <v>-57.360000000000007</v>
      </c>
      <c r="F42" s="31">
        <f>(F.A.L.R.Times!F42-703.13)/12</f>
        <v>-58.594166666666666</v>
      </c>
      <c r="G42" s="31">
        <f>(F.A.L.R.Times!G42-585.75)/12</f>
        <v>-48.8125</v>
      </c>
      <c r="H42" s="31">
        <f>(F.A.L.R.Times!H42-890.64)/12</f>
        <v>-74.22</v>
      </c>
      <c r="I42" s="31">
        <f>(F.A.L.R.Times!I42-618.63)/12</f>
        <v>-51.552500000000002</v>
      </c>
      <c r="J42" s="31">
        <f>(F.A.L.R.Times!J42-799.77)/12</f>
        <v>-66.647499999999994</v>
      </c>
      <c r="K42" s="31">
        <f>(F.A.L.R.Times!K42-800.27)/12</f>
        <v>-66.689166666666665</v>
      </c>
      <c r="L42" s="31">
        <f>(F.A.L.R.Times!L42-689.47)/12</f>
        <v>-57.455833333333338</v>
      </c>
      <c r="M42" s="31">
        <f>(F.A.L.R.Times!M42-754.07)/12</f>
        <v>-62.839166666666671</v>
      </c>
      <c r="N42" s="31">
        <f>(F.A.L.R.Times!N42-479.59)/12</f>
        <v>-39.965833333333329</v>
      </c>
      <c r="O42" s="31">
        <f>(F.A.L.R.Times!O42-745.8)/12</f>
        <v>-62.15</v>
      </c>
      <c r="P42" s="31">
        <f>(F.A.L.R.Times!P42-708.77)/12</f>
        <v>-59.064166666666665</v>
      </c>
      <c r="Q42" s="31">
        <f>(F.A.L.R.Times!Q42-804.89)/12</f>
        <v>-67.07416666666667</v>
      </c>
      <c r="R42" s="31">
        <f>(F.A.L.R.Times!R42-532.37)/12</f>
        <v>-44.364166666666669</v>
      </c>
      <c r="S42" s="31">
        <f>(F.A.L.R.Times!S42-952.4)/12</f>
        <v>-79.36666666666666</v>
      </c>
      <c r="T42" s="31">
        <f>(F.A.L.R.Times!T42-696.16)/12</f>
        <v>-58.013333333333328</v>
      </c>
      <c r="U42" s="11">
        <f t="shared" si="2"/>
        <v>-59.88714912280701</v>
      </c>
      <c r="V42" s="11">
        <f t="shared" si="0"/>
        <v>-116.05514912280701</v>
      </c>
      <c r="X42">
        <f t="shared" si="1"/>
        <v>19</v>
      </c>
    </row>
    <row r="43" spans="1:24" x14ac:dyDescent="0.25">
      <c r="A43" s="23" t="str">
        <f>F.A.L.R.Times!A43</f>
        <v>rulala</v>
      </c>
      <c r="B43" s="31">
        <f>(F.A.L.R.Times!B43-716.87)/12</f>
        <v>-59.739166666666669</v>
      </c>
      <c r="C43" s="31">
        <f>(F.A.L.R.Times!C43-739.52)/12</f>
        <v>-61.626666666666665</v>
      </c>
      <c r="D43" s="31">
        <f>(F.A.L.R.Times!D43-743.29)/12</f>
        <v>-61.94083333333333</v>
      </c>
      <c r="E43" s="31">
        <f>(F.A.L.R.Times!E43-688.32)/12</f>
        <v>-57.360000000000007</v>
      </c>
      <c r="F43" s="31">
        <f>(F.A.L.R.Times!F43-703.13)/12</f>
        <v>-58.594166666666666</v>
      </c>
      <c r="G43" s="31">
        <f>(F.A.L.R.Times!G43-585.75)/12</f>
        <v>-48.8125</v>
      </c>
      <c r="H43" s="31">
        <f>(F.A.L.R.Times!H43-890.64)/12</f>
        <v>-74.22</v>
      </c>
      <c r="I43" s="31">
        <f>(F.A.L.R.Times!I43-618.63)/12</f>
        <v>-51.552500000000002</v>
      </c>
      <c r="J43" s="31">
        <f>(F.A.L.R.Times!J43-799.77)/12</f>
        <v>-66.647499999999994</v>
      </c>
      <c r="K43" s="31">
        <f>(F.A.L.R.Times!K43-800.27)/12</f>
        <v>-66.689166666666665</v>
      </c>
      <c r="L43" s="31">
        <f>(F.A.L.R.Times!L43-689.47)/12</f>
        <v>-57.455833333333338</v>
      </c>
      <c r="M43" s="31">
        <f>(F.A.L.R.Times!M43-754.07)/12</f>
        <v>-62.839166666666671</v>
      </c>
      <c r="N43" s="31">
        <f>(F.A.L.R.Times!N43-479.59)/12</f>
        <v>-39.965833333333329</v>
      </c>
      <c r="O43" s="31">
        <f>(F.A.L.R.Times!O43-745.8)/12</f>
        <v>-62.15</v>
      </c>
      <c r="P43" s="31">
        <f>(F.A.L.R.Times!P43-708.77)/12</f>
        <v>-59.064166666666665</v>
      </c>
      <c r="Q43" s="31">
        <f>(F.A.L.R.Times!Q43-804.89)/12</f>
        <v>-67.07416666666667</v>
      </c>
      <c r="R43" s="31">
        <f>(F.A.L.R.Times!R43-532.37)/12</f>
        <v>-44.364166666666669</v>
      </c>
      <c r="S43" s="31">
        <f>(F.A.L.R.Times!S43-952.4)/12</f>
        <v>-79.36666666666666</v>
      </c>
      <c r="T43" s="31">
        <f>(F.A.L.R.Times!T43-696.16)/12</f>
        <v>-58.013333333333328</v>
      </c>
      <c r="U43" s="11">
        <f t="shared" si="2"/>
        <v>-59.88714912280701</v>
      </c>
      <c r="V43" s="11">
        <f t="shared" si="0"/>
        <v>-116.05514912280701</v>
      </c>
      <c r="X43">
        <f t="shared" si="1"/>
        <v>19</v>
      </c>
    </row>
    <row r="44" spans="1:24" x14ac:dyDescent="0.25">
      <c r="A44" s="23" t="str">
        <f>F.A.L.R.Times!A44</f>
        <v>dalibor</v>
      </c>
      <c r="B44" s="31">
        <f>(F.A.L.R.Times!B44-716.87)/12</f>
        <v>-59.739166666666669</v>
      </c>
      <c r="C44" s="31">
        <f>(F.A.L.R.Times!C44-739.52)/12</f>
        <v>-61.626666666666665</v>
      </c>
      <c r="D44" s="31">
        <f>(F.A.L.R.Times!D44-743.29)/12</f>
        <v>-61.94083333333333</v>
      </c>
      <c r="E44" s="31">
        <f>(F.A.L.R.Times!E44-688.32)/12</f>
        <v>-57.360000000000007</v>
      </c>
      <c r="F44" s="31">
        <f>(F.A.L.R.Times!F44-703.13)/12</f>
        <v>-58.594166666666666</v>
      </c>
      <c r="G44" s="31">
        <f>(F.A.L.R.Times!G44-585.75)/12</f>
        <v>-48.8125</v>
      </c>
      <c r="H44" s="31">
        <f>(F.A.L.R.Times!H44-890.64)/12</f>
        <v>-74.22</v>
      </c>
      <c r="I44" s="31">
        <f>(F.A.L.R.Times!I44-618.63)/12</f>
        <v>-51.552500000000002</v>
      </c>
      <c r="J44" s="31">
        <f>(F.A.L.R.Times!J44-799.77)/12</f>
        <v>-66.647499999999994</v>
      </c>
      <c r="K44" s="31">
        <f>(F.A.L.R.Times!K44-800.27)/12</f>
        <v>-66.689166666666665</v>
      </c>
      <c r="L44" s="31">
        <f>(F.A.L.R.Times!L44-689.47)/12</f>
        <v>-57.455833333333338</v>
      </c>
      <c r="M44" s="31">
        <f>(F.A.L.R.Times!M44-754.07)/12</f>
        <v>-62.839166666666671</v>
      </c>
      <c r="N44" s="31">
        <f>(F.A.L.R.Times!N44-479.59)/12</f>
        <v>-39.965833333333329</v>
      </c>
      <c r="O44" s="31">
        <f>(F.A.L.R.Times!O44-745.8)/12</f>
        <v>-62.15</v>
      </c>
      <c r="P44" s="31">
        <f>(F.A.L.R.Times!P44-708.77)/12</f>
        <v>-59.064166666666665</v>
      </c>
      <c r="Q44" s="31">
        <f>(F.A.L.R.Times!Q44-804.89)/12</f>
        <v>-67.07416666666667</v>
      </c>
      <c r="R44" s="31">
        <f>(F.A.L.R.Times!R44-532.37)/12</f>
        <v>-44.364166666666669</v>
      </c>
      <c r="S44" s="31">
        <f>(F.A.L.R.Times!S44-952.4)/12</f>
        <v>-79.36666666666666</v>
      </c>
      <c r="T44" s="31">
        <f>(F.A.L.R.Times!T44-696.16)/12</f>
        <v>-58.013333333333328</v>
      </c>
      <c r="U44" s="11">
        <f t="shared" si="2"/>
        <v>-59.88714912280701</v>
      </c>
      <c r="V44" s="11">
        <f t="shared" si="0"/>
        <v>-116.05514912280701</v>
      </c>
      <c r="X44">
        <f t="shared" si="1"/>
        <v>19</v>
      </c>
    </row>
    <row r="45" spans="1:24" x14ac:dyDescent="0.25">
      <c r="A45" s="23" t="str">
        <f>F.A.L.R.Times!A45</f>
        <v>master257</v>
      </c>
      <c r="B45" s="31">
        <f>(F.A.L.R.Times!B45-716.87)/12</f>
        <v>-59.739166666666669</v>
      </c>
      <c r="C45" s="31">
        <f>(F.A.L.R.Times!C45-739.52)/12</f>
        <v>-61.626666666666665</v>
      </c>
      <c r="D45" s="31">
        <f>(F.A.L.R.Times!D45-743.29)/12</f>
        <v>-61.94083333333333</v>
      </c>
      <c r="E45" s="31">
        <f>(F.A.L.R.Times!E45-688.32)/12</f>
        <v>-57.360000000000007</v>
      </c>
      <c r="F45" s="31">
        <f>(F.A.L.R.Times!F45-703.13)/12</f>
        <v>-58.594166666666666</v>
      </c>
      <c r="G45" s="31">
        <f>(F.A.L.R.Times!G45-585.75)/12</f>
        <v>-48.8125</v>
      </c>
      <c r="H45" s="31">
        <f>(F.A.L.R.Times!H45-890.64)/12</f>
        <v>-74.22</v>
      </c>
      <c r="I45" s="31">
        <f>(F.A.L.R.Times!I45-618.63)/12</f>
        <v>-51.552500000000002</v>
      </c>
      <c r="J45" s="31">
        <f>(F.A.L.R.Times!J45-799.77)/12</f>
        <v>-66.647499999999994</v>
      </c>
      <c r="K45" s="31">
        <f>(F.A.L.R.Times!K45-800.27)/12</f>
        <v>-66.689166666666665</v>
      </c>
      <c r="L45" s="31">
        <f>(F.A.L.R.Times!L45-689.47)/12</f>
        <v>-57.455833333333338</v>
      </c>
      <c r="M45" s="31">
        <f>(F.A.L.R.Times!M45-754.07)/12</f>
        <v>-62.839166666666671</v>
      </c>
      <c r="N45" s="31">
        <f>(F.A.L.R.Times!N45-479.59)/12</f>
        <v>-39.965833333333329</v>
      </c>
      <c r="O45" s="31">
        <f>(F.A.L.R.Times!O45-745.8)/12</f>
        <v>-62.15</v>
      </c>
      <c r="P45" s="31">
        <f>(F.A.L.R.Times!P45-708.77)/12</f>
        <v>-59.064166666666665</v>
      </c>
      <c r="Q45" s="31">
        <f>(F.A.L.R.Times!Q45-804.89)/12</f>
        <v>-67.07416666666667</v>
      </c>
      <c r="R45" s="31">
        <f>(F.A.L.R.Times!R45-532.37)/12</f>
        <v>-44.364166666666669</v>
      </c>
      <c r="S45" s="31">
        <f>(F.A.L.R.Times!S45-952.4)/12</f>
        <v>-79.36666666666666</v>
      </c>
      <c r="T45" s="31">
        <f>(F.A.L.R.Times!T45-696.16)/12</f>
        <v>-58.013333333333328</v>
      </c>
      <c r="U45" s="11">
        <f t="shared" si="2"/>
        <v>-59.88714912280701</v>
      </c>
      <c r="V45" s="11">
        <f t="shared" si="0"/>
        <v>-116.05514912280701</v>
      </c>
      <c r="X45">
        <f t="shared" si="1"/>
        <v>19</v>
      </c>
    </row>
    <row r="46" spans="1:24" x14ac:dyDescent="0.25">
      <c r="A46" s="23" t="str">
        <f>F.A.L.R.Times!A46</f>
        <v>robertq0</v>
      </c>
      <c r="B46" s="8">
        <f>F.A.L.R.Times!B46</f>
        <v>0</v>
      </c>
      <c r="C46" s="31">
        <f>F.A.L.R.Times!C46</f>
        <v>0</v>
      </c>
      <c r="D46" s="8">
        <f>F.A.L.R.Times!D46</f>
        <v>0</v>
      </c>
      <c r="E46" s="8">
        <f>F.A.L.R.Times!E46</f>
        <v>0</v>
      </c>
      <c r="F46" s="8">
        <f>F.A.L.R.Times!F46</f>
        <v>0</v>
      </c>
      <c r="G46" s="31">
        <f>(F.A.L.R.Times!G46-585.75)/12</f>
        <v>-48.8125</v>
      </c>
      <c r="H46" s="8">
        <f>F.A.L.R.Times!H46</f>
        <v>0</v>
      </c>
      <c r="I46" s="8">
        <f>F.A.L.R.Times!I46</f>
        <v>0</v>
      </c>
      <c r="J46" s="8">
        <f>F.A.L.R.Times!J46</f>
        <v>0</v>
      </c>
      <c r="K46" s="8">
        <f>F.A.L.R.Times!K46</f>
        <v>0</v>
      </c>
      <c r="L46" s="8">
        <f>F.A.L.R.Times!L46</f>
        <v>0</v>
      </c>
      <c r="M46" s="8">
        <f>F.A.L.R.Times!M46</f>
        <v>0</v>
      </c>
      <c r="N46" s="8">
        <f>F.A.L.R.Times!N46</f>
        <v>0</v>
      </c>
      <c r="O46" s="8">
        <f>F.A.L.R.Times!O46</f>
        <v>0</v>
      </c>
      <c r="P46" s="8">
        <f>F.A.L.R.Times!P46</f>
        <v>0</v>
      </c>
      <c r="Q46" s="8">
        <f>F.A.L.R.Times!Q46</f>
        <v>0</v>
      </c>
      <c r="R46" s="31">
        <f>F.A.L.R.Times!R46</f>
        <v>0</v>
      </c>
      <c r="S46" s="8">
        <f>F.A.L.R.Times!S46</f>
        <v>0</v>
      </c>
      <c r="T46" s="8">
        <f>F.A.L.R.Times!T46</f>
        <v>0</v>
      </c>
      <c r="U46" s="11">
        <f t="shared" si="2"/>
        <v>-2.5890789473684213</v>
      </c>
    </row>
    <row r="47" spans="1:24" x14ac:dyDescent="0.25">
      <c r="A47" s="23"/>
      <c r="B47" s="20"/>
      <c r="C47" s="4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44"/>
      <c r="S47" s="20"/>
      <c r="T47" s="20"/>
    </row>
    <row r="48" spans="1:24" x14ac:dyDescent="0.25">
      <c r="A48" s="24"/>
      <c r="C48" s="44"/>
      <c r="D48" s="20"/>
      <c r="I48" s="20"/>
      <c r="J48" s="20"/>
      <c r="K48" s="20"/>
      <c r="O48" s="20"/>
      <c r="P48" s="20"/>
      <c r="Q48" s="20"/>
    </row>
    <row r="49" spans="1:21" customFormat="1" x14ac:dyDescent="0.25">
      <c r="A49" s="24"/>
      <c r="B49" s="8"/>
      <c r="C49" s="44"/>
      <c r="D49" s="8"/>
      <c r="E49" s="8"/>
      <c r="F49" s="8"/>
      <c r="G49" s="8"/>
      <c r="H49" s="20"/>
      <c r="I49" s="8"/>
      <c r="J49" s="20"/>
      <c r="K49" s="8"/>
      <c r="L49" s="20"/>
      <c r="M49" s="20"/>
      <c r="N49" s="8"/>
      <c r="O49" s="8"/>
      <c r="P49" s="20"/>
      <c r="Q49" s="8"/>
      <c r="R49" s="31"/>
      <c r="S49" s="20"/>
      <c r="T49" s="8"/>
      <c r="U49" s="11"/>
    </row>
    <row r="50" spans="1:21" customFormat="1" x14ac:dyDescent="0.25">
      <c r="A50" s="24"/>
      <c r="B50" s="20"/>
      <c r="C50" s="4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8"/>
      <c r="Q50" s="20"/>
      <c r="R50" s="44"/>
      <c r="S50" s="20"/>
      <c r="T50" s="20"/>
      <c r="U50" s="11"/>
    </row>
    <row r="51" spans="1:21" customFormat="1" x14ac:dyDescent="0.25">
      <c r="A51" s="24"/>
      <c r="B51" s="8"/>
      <c r="C51" s="3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1"/>
      <c r="S51" s="8"/>
      <c r="T51" s="8"/>
      <c r="U51" s="11"/>
    </row>
  </sheetData>
  <conditionalFormatting sqref="X1:X1048576">
    <cfRule type="cellIs" dxfId="10" priority="2" operator="equal">
      <formula>19</formula>
    </cfRule>
  </conditionalFormatting>
  <conditionalFormatting sqref="B1:T1048576">
    <cfRule type="cellIs" dxfId="9" priority="1" operator="lessThanOrEqual">
      <formula>0</formula>
    </cfRule>
  </conditionalFormatting>
  <hyperlinks>
    <hyperlink ref="A1" location="Explanations!A10" display="Explanations!A10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80" zoomScaleNormal="80" workbookViewId="0">
      <selection activeCell="Q7" sqref="Q7"/>
    </sheetView>
  </sheetViews>
  <sheetFormatPr defaultRowHeight="15" x14ac:dyDescent="0.25"/>
  <cols>
    <col min="1" max="1" width="17.140625" customWidth="1"/>
    <col min="2" max="20" width="4.7109375" style="19" customWidth="1"/>
    <col min="21" max="21" width="7.140625" style="35" customWidth="1"/>
    <col min="22" max="23" width="5.7109375" customWidth="1"/>
  </cols>
  <sheetData>
    <row r="1" spans="1:23" s="25" customFormat="1" x14ac:dyDescent="0.25">
      <c r="B1" s="32" t="s">
        <v>316</v>
      </c>
      <c r="C1" s="32" t="s">
        <v>317</v>
      </c>
      <c r="D1" s="32" t="s">
        <v>318</v>
      </c>
      <c r="E1" s="32" t="s">
        <v>319</v>
      </c>
      <c r="F1" s="32" t="s">
        <v>320</v>
      </c>
      <c r="G1" s="32" t="s">
        <v>321</v>
      </c>
      <c r="H1" s="32" t="s">
        <v>322</v>
      </c>
      <c r="I1" s="32" t="s">
        <v>323</v>
      </c>
      <c r="J1" s="32" t="s">
        <v>324</v>
      </c>
      <c r="K1" s="32" t="s">
        <v>325</v>
      </c>
      <c r="L1" s="32" t="s">
        <v>326</v>
      </c>
      <c r="M1" s="32" t="s">
        <v>327</v>
      </c>
      <c r="N1" s="32" t="s">
        <v>328</v>
      </c>
      <c r="O1" s="32" t="s">
        <v>329</v>
      </c>
      <c r="P1" s="32" t="s">
        <v>330</v>
      </c>
      <c r="Q1" s="32" t="s">
        <v>331</v>
      </c>
      <c r="R1" s="32" t="s">
        <v>332</v>
      </c>
      <c r="S1" s="32" t="s">
        <v>333</v>
      </c>
      <c r="T1" s="32" t="s">
        <v>334</v>
      </c>
      <c r="U1" s="37" t="s">
        <v>494</v>
      </c>
    </row>
    <row r="2" spans="1:23" x14ac:dyDescent="0.25">
      <c r="A2" s="24" t="s">
        <v>336</v>
      </c>
      <c r="B2" s="33">
        <v>2</v>
      </c>
      <c r="C2" s="33">
        <v>1</v>
      </c>
      <c r="D2" s="33">
        <v>1</v>
      </c>
      <c r="E2" s="33">
        <v>1</v>
      </c>
      <c r="F2" s="34">
        <v>2</v>
      </c>
      <c r="G2" s="33">
        <v>1</v>
      </c>
      <c r="H2" s="33">
        <v>1</v>
      </c>
      <c r="I2" s="33">
        <v>1</v>
      </c>
      <c r="J2" s="34">
        <v>1</v>
      </c>
      <c r="K2" s="19">
        <v>1</v>
      </c>
      <c r="L2" s="33">
        <v>1</v>
      </c>
      <c r="M2" s="34">
        <v>1</v>
      </c>
      <c r="N2" s="33">
        <v>1</v>
      </c>
      <c r="O2" s="33">
        <v>1</v>
      </c>
      <c r="P2" s="33">
        <v>1</v>
      </c>
      <c r="Q2" s="33">
        <v>1</v>
      </c>
      <c r="R2" s="33">
        <v>1</v>
      </c>
      <c r="S2" s="19">
        <v>2</v>
      </c>
      <c r="T2" s="33">
        <v>1</v>
      </c>
      <c r="U2" s="35" t="s">
        <v>564</v>
      </c>
      <c r="V2" s="27" t="s">
        <v>371</v>
      </c>
      <c r="W2">
        <f t="shared" ref="W2" si="0">COUNTA(B2:T2)</f>
        <v>19</v>
      </c>
    </row>
    <row r="3" spans="1:23" x14ac:dyDescent="0.25">
      <c r="A3" s="24" t="s">
        <v>453</v>
      </c>
      <c r="B3" s="19">
        <v>25</v>
      </c>
      <c r="C3" s="19">
        <v>10</v>
      </c>
      <c r="D3" s="19">
        <v>2</v>
      </c>
      <c r="E3" s="19">
        <v>3</v>
      </c>
      <c r="F3" s="19">
        <v>5</v>
      </c>
      <c r="G3" s="19">
        <v>5</v>
      </c>
      <c r="H3" s="19">
        <v>3</v>
      </c>
      <c r="I3" s="19">
        <v>6</v>
      </c>
      <c r="J3" s="34">
        <v>4</v>
      </c>
      <c r="K3" s="34">
        <v>3</v>
      </c>
      <c r="L3" s="19">
        <v>5</v>
      </c>
      <c r="M3" s="34">
        <v>5</v>
      </c>
      <c r="N3" s="19">
        <v>4</v>
      </c>
      <c r="O3" s="19">
        <v>4</v>
      </c>
      <c r="P3" s="19">
        <v>5</v>
      </c>
      <c r="Q3" s="19">
        <v>10</v>
      </c>
      <c r="R3" s="19">
        <v>5</v>
      </c>
      <c r="S3" s="19">
        <v>4</v>
      </c>
      <c r="T3" s="19">
        <v>4</v>
      </c>
      <c r="U3" s="35" t="s">
        <v>514</v>
      </c>
      <c r="V3" t="s">
        <v>373</v>
      </c>
      <c r="W3">
        <f t="shared" ref="W3:W45" si="1">COUNTA(B3:T3)</f>
        <v>19</v>
      </c>
    </row>
    <row r="4" spans="1:23" x14ac:dyDescent="0.25">
      <c r="A4" s="24" t="s">
        <v>435</v>
      </c>
      <c r="B4" s="19">
        <v>23</v>
      </c>
      <c r="C4" s="19" t="s">
        <v>507</v>
      </c>
      <c r="D4" s="19" t="s">
        <v>507</v>
      </c>
      <c r="E4" s="19" t="s">
        <v>507</v>
      </c>
      <c r="F4" s="19" t="s">
        <v>507</v>
      </c>
      <c r="G4" s="19" t="s">
        <v>507</v>
      </c>
      <c r="H4" s="19" t="s">
        <v>507</v>
      </c>
      <c r="I4" s="19" t="s">
        <v>507</v>
      </c>
      <c r="J4" s="19" t="s">
        <v>507</v>
      </c>
      <c r="K4" s="19" t="s">
        <v>507</v>
      </c>
      <c r="L4" s="19">
        <v>4</v>
      </c>
      <c r="M4" s="19" t="s">
        <v>507</v>
      </c>
      <c r="N4" s="19" t="s">
        <v>507</v>
      </c>
      <c r="O4" s="19" t="s">
        <v>507</v>
      </c>
      <c r="P4" s="19" t="s">
        <v>507</v>
      </c>
      <c r="Q4" s="19" t="s">
        <v>507</v>
      </c>
      <c r="R4" s="19">
        <v>15</v>
      </c>
      <c r="S4" s="19">
        <v>1</v>
      </c>
      <c r="T4" s="19" t="s">
        <v>507</v>
      </c>
      <c r="U4" s="35" t="s">
        <v>466</v>
      </c>
      <c r="V4" t="s">
        <v>430</v>
      </c>
      <c r="W4">
        <f t="shared" si="1"/>
        <v>19</v>
      </c>
    </row>
    <row r="5" spans="1:23" x14ac:dyDescent="0.25">
      <c r="A5" s="23" t="s">
        <v>338</v>
      </c>
      <c r="B5" s="19">
        <v>33</v>
      </c>
      <c r="C5" s="19">
        <v>2</v>
      </c>
      <c r="D5" s="34">
        <v>4</v>
      </c>
      <c r="E5" s="19" t="s">
        <v>507</v>
      </c>
      <c r="F5" s="19" t="s">
        <v>507</v>
      </c>
      <c r="G5" s="19" t="s">
        <v>507</v>
      </c>
      <c r="H5" s="19" t="s">
        <v>507</v>
      </c>
      <c r="I5" s="19">
        <v>9</v>
      </c>
      <c r="J5" s="19" t="s">
        <v>507</v>
      </c>
      <c r="K5" s="19" t="s">
        <v>507</v>
      </c>
      <c r="L5" s="19" t="s">
        <v>507</v>
      </c>
      <c r="M5" s="19" t="s">
        <v>507</v>
      </c>
      <c r="N5" s="19" t="s">
        <v>507</v>
      </c>
      <c r="O5" s="19">
        <v>3</v>
      </c>
      <c r="P5" s="19">
        <v>2</v>
      </c>
      <c r="Q5" s="19">
        <v>3</v>
      </c>
      <c r="R5" s="19">
        <v>2</v>
      </c>
      <c r="S5" s="19" t="s">
        <v>507</v>
      </c>
      <c r="T5" s="19">
        <v>2</v>
      </c>
      <c r="U5" s="35" t="s">
        <v>511</v>
      </c>
      <c r="V5" t="s">
        <v>413</v>
      </c>
      <c r="W5">
        <f t="shared" si="1"/>
        <v>19</v>
      </c>
    </row>
    <row r="6" spans="1:23" x14ac:dyDescent="0.25">
      <c r="A6" s="23" t="s">
        <v>237</v>
      </c>
      <c r="B6" s="19" t="s">
        <v>507</v>
      </c>
      <c r="G6" s="19" t="s">
        <v>507</v>
      </c>
      <c r="H6" s="19" t="s">
        <v>507</v>
      </c>
      <c r="R6" s="19" t="s">
        <v>507</v>
      </c>
      <c r="T6" s="19" t="s">
        <v>507</v>
      </c>
      <c r="W6">
        <f t="shared" si="1"/>
        <v>5</v>
      </c>
    </row>
    <row r="7" spans="1:23" x14ac:dyDescent="0.25">
      <c r="A7" s="24" t="s">
        <v>11</v>
      </c>
      <c r="B7" s="19">
        <v>3</v>
      </c>
      <c r="C7" s="19">
        <v>4</v>
      </c>
      <c r="D7" s="19">
        <v>3</v>
      </c>
      <c r="E7" s="19">
        <v>2</v>
      </c>
      <c r="F7" s="19">
        <v>1</v>
      </c>
      <c r="G7" s="19">
        <v>2</v>
      </c>
      <c r="H7" s="19">
        <v>2</v>
      </c>
      <c r="I7" s="19">
        <v>3</v>
      </c>
      <c r="J7" s="19">
        <v>3</v>
      </c>
      <c r="K7" s="19">
        <v>2</v>
      </c>
      <c r="L7" s="19">
        <v>2</v>
      </c>
      <c r="M7" s="19">
        <v>2</v>
      </c>
      <c r="N7" s="19">
        <v>2</v>
      </c>
      <c r="O7" s="19">
        <v>2</v>
      </c>
      <c r="P7" s="19">
        <v>4</v>
      </c>
      <c r="Q7" s="60">
        <v>2</v>
      </c>
      <c r="R7" s="19">
        <v>3</v>
      </c>
      <c r="S7" s="19">
        <v>3</v>
      </c>
      <c r="T7" s="19">
        <v>3</v>
      </c>
      <c r="U7" s="35" t="s">
        <v>563</v>
      </c>
      <c r="V7" t="s">
        <v>372</v>
      </c>
      <c r="W7">
        <f t="shared" si="1"/>
        <v>19</v>
      </c>
    </row>
    <row r="8" spans="1:23" x14ac:dyDescent="0.25">
      <c r="A8" s="24" t="s">
        <v>337</v>
      </c>
      <c r="B8" s="19">
        <v>2</v>
      </c>
      <c r="C8" s="19">
        <v>6</v>
      </c>
      <c r="D8" s="19">
        <v>8</v>
      </c>
      <c r="E8" s="19">
        <v>5</v>
      </c>
      <c r="F8" s="19">
        <v>3</v>
      </c>
      <c r="G8" s="19">
        <v>3</v>
      </c>
      <c r="H8" s="19">
        <v>5</v>
      </c>
      <c r="I8" s="19">
        <v>7</v>
      </c>
      <c r="J8" s="19">
        <v>5</v>
      </c>
      <c r="K8" s="19">
        <v>5</v>
      </c>
      <c r="L8" s="19">
        <v>3</v>
      </c>
      <c r="M8" s="19">
        <v>7</v>
      </c>
      <c r="N8" s="19">
        <v>3</v>
      </c>
      <c r="O8" s="19">
        <v>9</v>
      </c>
      <c r="P8" s="19">
        <v>7</v>
      </c>
      <c r="Q8" s="19">
        <v>6</v>
      </c>
      <c r="R8" s="19">
        <v>6</v>
      </c>
      <c r="T8" s="19" t="s">
        <v>507</v>
      </c>
      <c r="U8" s="35" t="s">
        <v>562</v>
      </c>
      <c r="V8" t="s">
        <v>374</v>
      </c>
      <c r="W8">
        <f t="shared" si="1"/>
        <v>18</v>
      </c>
    </row>
    <row r="9" spans="1:23" x14ac:dyDescent="0.25">
      <c r="A9" s="24" t="s">
        <v>342</v>
      </c>
      <c r="B9" s="19">
        <v>4</v>
      </c>
      <c r="C9" s="19">
        <v>7</v>
      </c>
      <c r="D9" s="19">
        <v>9</v>
      </c>
      <c r="E9" s="19" t="s">
        <v>507</v>
      </c>
      <c r="F9" s="19">
        <v>4</v>
      </c>
      <c r="G9" s="19">
        <v>6</v>
      </c>
      <c r="H9" s="19" t="s">
        <v>507</v>
      </c>
      <c r="I9" s="19" t="s">
        <v>507</v>
      </c>
      <c r="J9" s="19">
        <v>7</v>
      </c>
      <c r="K9" s="19" t="s">
        <v>507</v>
      </c>
      <c r="L9" s="19" t="s">
        <v>507</v>
      </c>
      <c r="M9" s="19">
        <v>3</v>
      </c>
      <c r="N9" s="19">
        <v>5</v>
      </c>
      <c r="O9" s="19">
        <v>6</v>
      </c>
      <c r="P9" s="19">
        <v>11</v>
      </c>
      <c r="Q9" s="19">
        <v>5</v>
      </c>
      <c r="R9" s="19">
        <v>10</v>
      </c>
      <c r="S9" s="19">
        <v>7</v>
      </c>
      <c r="T9" s="19" t="s">
        <v>507</v>
      </c>
      <c r="U9" s="35" t="s">
        <v>513</v>
      </c>
      <c r="V9" t="s">
        <v>415</v>
      </c>
      <c r="W9">
        <f t="shared" si="1"/>
        <v>19</v>
      </c>
    </row>
    <row r="10" spans="1:23" x14ac:dyDescent="0.25">
      <c r="A10" s="24" t="s">
        <v>339</v>
      </c>
      <c r="B10" s="19">
        <v>14</v>
      </c>
      <c r="C10" s="19">
        <v>5</v>
      </c>
      <c r="D10" s="19">
        <v>10</v>
      </c>
      <c r="E10" s="19">
        <v>7</v>
      </c>
      <c r="F10" s="19">
        <v>9</v>
      </c>
      <c r="G10" s="19">
        <v>8</v>
      </c>
      <c r="H10" s="19">
        <v>8</v>
      </c>
      <c r="I10" s="19">
        <v>11</v>
      </c>
      <c r="J10" s="19">
        <v>6</v>
      </c>
      <c r="K10" s="19">
        <v>6</v>
      </c>
      <c r="L10" s="19">
        <v>7</v>
      </c>
      <c r="M10" s="19">
        <v>4</v>
      </c>
      <c r="N10" s="19">
        <v>10</v>
      </c>
      <c r="O10" s="19">
        <v>10</v>
      </c>
      <c r="P10" s="19">
        <v>9</v>
      </c>
      <c r="Q10" s="19">
        <v>12</v>
      </c>
      <c r="R10" s="19">
        <v>7</v>
      </c>
      <c r="S10" s="19">
        <v>5</v>
      </c>
      <c r="T10" s="19">
        <v>5</v>
      </c>
      <c r="U10" s="35" t="s">
        <v>504</v>
      </c>
      <c r="V10" t="s">
        <v>414</v>
      </c>
      <c r="W10">
        <f t="shared" si="1"/>
        <v>19</v>
      </c>
    </row>
    <row r="11" spans="1:23" x14ac:dyDescent="0.25">
      <c r="A11" s="24" t="s">
        <v>349</v>
      </c>
      <c r="B11" s="19">
        <v>6</v>
      </c>
      <c r="C11" s="19">
        <v>8</v>
      </c>
      <c r="D11" s="19">
        <v>6</v>
      </c>
      <c r="E11" s="19">
        <v>4</v>
      </c>
      <c r="F11" s="19">
        <v>6</v>
      </c>
      <c r="G11" s="19">
        <v>7</v>
      </c>
      <c r="H11" s="19">
        <v>4</v>
      </c>
      <c r="I11" s="19">
        <v>10</v>
      </c>
      <c r="J11" s="19">
        <v>8</v>
      </c>
      <c r="K11" s="19">
        <v>7</v>
      </c>
      <c r="L11" s="19">
        <v>6</v>
      </c>
      <c r="M11" s="19">
        <v>10</v>
      </c>
      <c r="N11" s="19">
        <v>6</v>
      </c>
      <c r="O11" s="19">
        <v>7</v>
      </c>
      <c r="P11" s="19">
        <v>3</v>
      </c>
      <c r="Q11" s="19" t="s">
        <v>507</v>
      </c>
      <c r="R11" s="19">
        <v>12</v>
      </c>
      <c r="S11" s="19">
        <v>6</v>
      </c>
      <c r="T11" s="19" t="s">
        <v>507</v>
      </c>
      <c r="U11" s="35" t="s">
        <v>515</v>
      </c>
      <c r="V11" t="s">
        <v>376</v>
      </c>
      <c r="W11">
        <f t="shared" si="1"/>
        <v>19</v>
      </c>
    </row>
    <row r="12" spans="1:23" x14ac:dyDescent="0.25">
      <c r="A12" s="24" t="s">
        <v>341</v>
      </c>
      <c r="B12" s="19" t="s">
        <v>507</v>
      </c>
      <c r="C12" s="19" t="s">
        <v>507</v>
      </c>
      <c r="D12" s="19" t="s">
        <v>507</v>
      </c>
      <c r="E12" s="19" t="s">
        <v>507</v>
      </c>
      <c r="G12" s="19" t="s">
        <v>507</v>
      </c>
      <c r="H12" s="19" t="s">
        <v>507</v>
      </c>
      <c r="I12" s="19" t="s">
        <v>507</v>
      </c>
      <c r="M12" s="19" t="s">
        <v>507</v>
      </c>
      <c r="O12" s="19" t="s">
        <v>507</v>
      </c>
      <c r="P12" s="19" t="s">
        <v>507</v>
      </c>
      <c r="Q12" s="19" t="s">
        <v>507</v>
      </c>
      <c r="R12" s="19" t="s">
        <v>507</v>
      </c>
      <c r="S12" s="19" t="s">
        <v>507</v>
      </c>
      <c r="W12">
        <f t="shared" si="1"/>
        <v>13</v>
      </c>
    </row>
    <row r="13" spans="1:23" x14ac:dyDescent="0.25">
      <c r="A13" s="23" t="s">
        <v>347</v>
      </c>
      <c r="B13" s="19">
        <v>8</v>
      </c>
      <c r="C13" s="19" t="s">
        <v>507</v>
      </c>
      <c r="D13" s="19">
        <v>7</v>
      </c>
      <c r="E13" s="19" t="s">
        <v>507</v>
      </c>
      <c r="G13" s="19">
        <v>4</v>
      </c>
      <c r="I13" s="19">
        <v>4</v>
      </c>
      <c r="J13" s="19" t="s">
        <v>507</v>
      </c>
      <c r="K13" s="19" t="s">
        <v>507</v>
      </c>
      <c r="L13" s="19" t="s">
        <v>507</v>
      </c>
      <c r="M13" s="19" t="s">
        <v>507</v>
      </c>
      <c r="N13" s="19" t="s">
        <v>507</v>
      </c>
      <c r="O13" s="19" t="s">
        <v>507</v>
      </c>
      <c r="P13" s="19">
        <v>12</v>
      </c>
      <c r="Q13" s="19">
        <v>8</v>
      </c>
      <c r="R13" s="19">
        <v>4</v>
      </c>
      <c r="S13" s="19" t="s">
        <v>507</v>
      </c>
      <c r="T13" s="19" t="s">
        <v>507</v>
      </c>
      <c r="U13" s="35" t="s">
        <v>510</v>
      </c>
      <c r="V13" t="s">
        <v>416</v>
      </c>
      <c r="W13">
        <f t="shared" si="1"/>
        <v>17</v>
      </c>
    </row>
    <row r="14" spans="1:23" x14ac:dyDescent="0.25">
      <c r="A14" s="24" t="s">
        <v>340</v>
      </c>
      <c r="B14" s="19">
        <v>7</v>
      </c>
      <c r="C14" s="19">
        <v>3</v>
      </c>
      <c r="D14" s="19">
        <v>5</v>
      </c>
      <c r="E14" s="19">
        <v>6</v>
      </c>
      <c r="F14" s="19" t="s">
        <v>507</v>
      </c>
      <c r="G14" s="19" t="s">
        <v>507</v>
      </c>
      <c r="H14" s="19">
        <v>6</v>
      </c>
      <c r="I14" s="19">
        <v>2</v>
      </c>
      <c r="J14" s="19">
        <v>2</v>
      </c>
      <c r="K14" s="19">
        <v>4</v>
      </c>
      <c r="L14" s="19" t="s">
        <v>507</v>
      </c>
      <c r="M14" s="19">
        <v>8</v>
      </c>
      <c r="N14" s="19" t="s">
        <v>507</v>
      </c>
      <c r="O14" s="19">
        <v>5</v>
      </c>
      <c r="P14" s="19">
        <v>6</v>
      </c>
      <c r="Q14" s="19">
        <v>4</v>
      </c>
      <c r="R14" s="19">
        <v>9</v>
      </c>
      <c r="S14" s="19" t="s">
        <v>507</v>
      </c>
      <c r="T14" s="19">
        <v>7</v>
      </c>
      <c r="U14" s="35" t="s">
        <v>512</v>
      </c>
      <c r="V14" t="s">
        <v>375</v>
      </c>
      <c r="W14">
        <f t="shared" si="1"/>
        <v>19</v>
      </c>
    </row>
    <row r="15" spans="1:23" x14ac:dyDescent="0.25">
      <c r="A15" s="24" t="s">
        <v>346</v>
      </c>
      <c r="B15" s="19">
        <v>18</v>
      </c>
      <c r="R15" s="19">
        <v>14</v>
      </c>
      <c r="W15">
        <f t="shared" si="1"/>
        <v>2</v>
      </c>
    </row>
    <row r="16" spans="1:23" x14ac:dyDescent="0.25">
      <c r="A16" s="24" t="s">
        <v>454</v>
      </c>
      <c r="B16" s="19">
        <v>21</v>
      </c>
      <c r="M16" s="19">
        <v>6</v>
      </c>
      <c r="U16" s="35" t="s">
        <v>496</v>
      </c>
      <c r="V16" t="s">
        <v>463</v>
      </c>
      <c r="W16">
        <f t="shared" si="1"/>
        <v>2</v>
      </c>
    </row>
    <row r="17" spans="1:23" x14ac:dyDescent="0.25">
      <c r="A17" s="24" t="s">
        <v>345</v>
      </c>
      <c r="B17" s="19">
        <v>9</v>
      </c>
      <c r="G17" s="19">
        <v>9</v>
      </c>
      <c r="M17" s="19">
        <v>11</v>
      </c>
      <c r="N17" s="19">
        <v>8</v>
      </c>
      <c r="P17" s="19">
        <v>18</v>
      </c>
      <c r="Q17" s="19">
        <v>9</v>
      </c>
      <c r="R17" s="19">
        <v>11</v>
      </c>
      <c r="U17" s="35" t="s">
        <v>506</v>
      </c>
      <c r="V17" t="s">
        <v>436</v>
      </c>
      <c r="W17">
        <f t="shared" si="1"/>
        <v>7</v>
      </c>
    </row>
    <row r="18" spans="1:23" x14ac:dyDescent="0.25">
      <c r="A18" s="24" t="s">
        <v>343</v>
      </c>
      <c r="B18" s="19">
        <v>5</v>
      </c>
      <c r="U18" s="35" t="s">
        <v>495</v>
      </c>
      <c r="V18" t="s">
        <v>462</v>
      </c>
      <c r="W18">
        <f t="shared" si="1"/>
        <v>1</v>
      </c>
    </row>
    <row r="19" spans="1:23" x14ac:dyDescent="0.25">
      <c r="A19" s="24" t="s">
        <v>350</v>
      </c>
      <c r="B19" s="19">
        <v>19</v>
      </c>
      <c r="P19" s="19">
        <v>8</v>
      </c>
      <c r="Q19" s="19">
        <v>13</v>
      </c>
      <c r="R19" s="19">
        <v>8</v>
      </c>
      <c r="U19" s="35" t="s">
        <v>495</v>
      </c>
      <c r="V19" t="s">
        <v>461</v>
      </c>
      <c r="W19">
        <f t="shared" si="1"/>
        <v>4</v>
      </c>
    </row>
    <row r="20" spans="1:23" x14ac:dyDescent="0.25">
      <c r="A20" s="24" t="s">
        <v>351</v>
      </c>
      <c r="B20" s="19">
        <v>20</v>
      </c>
      <c r="M20" s="19">
        <v>9</v>
      </c>
      <c r="O20" s="19">
        <v>8</v>
      </c>
      <c r="P20" s="19">
        <v>17</v>
      </c>
      <c r="Q20" s="19">
        <v>7</v>
      </c>
      <c r="R20" s="19">
        <v>16</v>
      </c>
      <c r="U20" s="35" t="s">
        <v>503</v>
      </c>
      <c r="V20" t="s">
        <v>460</v>
      </c>
      <c r="W20">
        <f t="shared" si="1"/>
        <v>6</v>
      </c>
    </row>
    <row r="21" spans="1:23" x14ac:dyDescent="0.25">
      <c r="A21" s="24" t="s">
        <v>354</v>
      </c>
      <c r="B21" s="19">
        <v>17</v>
      </c>
      <c r="F21" s="19">
        <v>7</v>
      </c>
      <c r="I21" s="19">
        <v>8</v>
      </c>
      <c r="N21" s="19">
        <v>7</v>
      </c>
      <c r="P21" s="19">
        <v>14</v>
      </c>
      <c r="U21" s="35" t="s">
        <v>505</v>
      </c>
      <c r="V21" t="s">
        <v>459</v>
      </c>
      <c r="W21">
        <f t="shared" si="1"/>
        <v>5</v>
      </c>
    </row>
    <row r="22" spans="1:23" x14ac:dyDescent="0.25">
      <c r="A22" s="24" t="s">
        <v>455</v>
      </c>
      <c r="B22" s="19">
        <v>31</v>
      </c>
      <c r="P22" s="19">
        <v>16</v>
      </c>
      <c r="R22" s="19">
        <v>13</v>
      </c>
      <c r="W22">
        <f t="shared" si="1"/>
        <v>3</v>
      </c>
    </row>
    <row r="23" spans="1:23" x14ac:dyDescent="0.25">
      <c r="A23" s="23" t="s">
        <v>348</v>
      </c>
      <c r="B23" s="19">
        <v>26</v>
      </c>
      <c r="W23">
        <f t="shared" si="1"/>
        <v>1</v>
      </c>
    </row>
    <row r="24" spans="1:23" x14ac:dyDescent="0.25">
      <c r="A24" s="23" t="s">
        <v>356</v>
      </c>
      <c r="B24" s="19">
        <v>16</v>
      </c>
      <c r="C24" s="19">
        <v>9</v>
      </c>
      <c r="D24" s="19">
        <v>11</v>
      </c>
      <c r="F24" s="19">
        <v>8</v>
      </c>
      <c r="G24" s="19">
        <v>10</v>
      </c>
      <c r="I24" s="19">
        <v>12</v>
      </c>
      <c r="J24" s="19">
        <v>9</v>
      </c>
      <c r="K24" s="19">
        <v>8</v>
      </c>
      <c r="N24" s="19">
        <v>9</v>
      </c>
      <c r="O24" s="19">
        <v>11</v>
      </c>
      <c r="P24" s="19">
        <v>13</v>
      </c>
      <c r="Q24" s="19">
        <v>11</v>
      </c>
      <c r="R24" s="19">
        <v>17</v>
      </c>
      <c r="S24" s="19">
        <v>8</v>
      </c>
      <c r="T24" s="19">
        <v>6</v>
      </c>
      <c r="U24" s="35" t="s">
        <v>501</v>
      </c>
      <c r="V24" t="s">
        <v>417</v>
      </c>
      <c r="W24">
        <f t="shared" si="1"/>
        <v>15</v>
      </c>
    </row>
    <row r="25" spans="1:23" x14ac:dyDescent="0.25">
      <c r="A25" s="23" t="s">
        <v>352</v>
      </c>
      <c r="B25" s="19">
        <v>10</v>
      </c>
      <c r="U25" s="35" t="s">
        <v>498</v>
      </c>
      <c r="V25" t="s">
        <v>471</v>
      </c>
      <c r="W25">
        <f t="shared" si="1"/>
        <v>1</v>
      </c>
    </row>
    <row r="26" spans="1:23" x14ac:dyDescent="0.25">
      <c r="A26" s="23" t="s">
        <v>344</v>
      </c>
      <c r="B26" s="19">
        <v>11</v>
      </c>
      <c r="U26" s="35" t="s">
        <v>499</v>
      </c>
      <c r="V26" t="s">
        <v>472</v>
      </c>
      <c r="W26">
        <f t="shared" si="1"/>
        <v>1</v>
      </c>
    </row>
    <row r="27" spans="1:23" x14ac:dyDescent="0.25">
      <c r="A27" s="23" t="s">
        <v>355</v>
      </c>
      <c r="B27" s="19">
        <v>13</v>
      </c>
      <c r="G27" s="19">
        <v>11</v>
      </c>
      <c r="H27" s="19">
        <v>7</v>
      </c>
      <c r="I27" s="19">
        <v>5</v>
      </c>
      <c r="P27" s="19">
        <v>15</v>
      </c>
      <c r="R27" s="19">
        <v>18</v>
      </c>
      <c r="U27" s="35" t="s">
        <v>502</v>
      </c>
      <c r="V27" t="s">
        <v>458</v>
      </c>
      <c r="W27">
        <f t="shared" si="1"/>
        <v>6</v>
      </c>
    </row>
    <row r="28" spans="1:23" x14ac:dyDescent="0.25">
      <c r="A28" s="23" t="s">
        <v>360</v>
      </c>
      <c r="W28">
        <f t="shared" si="1"/>
        <v>0</v>
      </c>
    </row>
    <row r="29" spans="1:23" x14ac:dyDescent="0.25">
      <c r="A29" s="24" t="s">
        <v>366</v>
      </c>
      <c r="W29">
        <f t="shared" si="1"/>
        <v>0</v>
      </c>
    </row>
    <row r="30" spans="1:23" x14ac:dyDescent="0.25">
      <c r="A30" s="23" t="s">
        <v>456</v>
      </c>
      <c r="B30" s="19">
        <v>30</v>
      </c>
      <c r="W30">
        <f t="shared" si="1"/>
        <v>1</v>
      </c>
    </row>
    <row r="31" spans="1:23" x14ac:dyDescent="0.25">
      <c r="A31" s="23" t="s">
        <v>362</v>
      </c>
      <c r="W31">
        <f t="shared" si="1"/>
        <v>0</v>
      </c>
    </row>
    <row r="32" spans="1:23" x14ac:dyDescent="0.25">
      <c r="A32" s="23" t="s">
        <v>361</v>
      </c>
      <c r="B32" s="19">
        <v>27</v>
      </c>
      <c r="W32">
        <f t="shared" si="1"/>
        <v>1</v>
      </c>
    </row>
    <row r="33" spans="1:23" x14ac:dyDescent="0.25">
      <c r="A33" s="24" t="s">
        <v>358</v>
      </c>
      <c r="B33" s="19">
        <v>22</v>
      </c>
      <c r="P33" s="19">
        <v>10</v>
      </c>
      <c r="U33" s="35" t="s">
        <v>498</v>
      </c>
      <c r="V33" t="s">
        <v>470</v>
      </c>
      <c r="W33">
        <f t="shared" si="1"/>
        <v>2</v>
      </c>
    </row>
    <row r="34" spans="1:23" x14ac:dyDescent="0.25">
      <c r="A34" s="23" t="s">
        <v>353</v>
      </c>
      <c r="B34" s="19">
        <v>12</v>
      </c>
      <c r="U34" s="35" t="s">
        <v>500</v>
      </c>
      <c r="V34" t="s">
        <v>464</v>
      </c>
      <c r="W34">
        <f t="shared" si="1"/>
        <v>1</v>
      </c>
    </row>
    <row r="35" spans="1:23" x14ac:dyDescent="0.25">
      <c r="A35" s="23" t="s">
        <v>364</v>
      </c>
      <c r="W35">
        <f t="shared" si="1"/>
        <v>0</v>
      </c>
    </row>
    <row r="36" spans="1:23" x14ac:dyDescent="0.25">
      <c r="A36" s="23" t="s">
        <v>357</v>
      </c>
      <c r="B36" s="19">
        <v>28</v>
      </c>
      <c r="W36">
        <f t="shared" si="1"/>
        <v>1</v>
      </c>
    </row>
    <row r="37" spans="1:23" x14ac:dyDescent="0.25">
      <c r="A37" s="23" t="s">
        <v>359</v>
      </c>
      <c r="B37" s="19">
        <v>15</v>
      </c>
      <c r="W37">
        <f t="shared" si="1"/>
        <v>1</v>
      </c>
    </row>
    <row r="38" spans="1:23" x14ac:dyDescent="0.25">
      <c r="A38" s="23" t="s">
        <v>363</v>
      </c>
      <c r="B38" s="19">
        <v>24</v>
      </c>
      <c r="Q38" s="19">
        <v>14</v>
      </c>
      <c r="W38">
        <f t="shared" si="1"/>
        <v>2</v>
      </c>
    </row>
    <row r="39" spans="1:23" x14ac:dyDescent="0.25">
      <c r="A39" s="23" t="s">
        <v>335</v>
      </c>
      <c r="B39" s="19">
        <v>32</v>
      </c>
      <c r="O39" s="19">
        <v>12</v>
      </c>
      <c r="P39" s="19">
        <v>19</v>
      </c>
      <c r="S39" s="19">
        <v>9</v>
      </c>
      <c r="U39" s="35" t="s">
        <v>497</v>
      </c>
      <c r="V39" t="s">
        <v>465</v>
      </c>
      <c r="W39">
        <f t="shared" si="1"/>
        <v>4</v>
      </c>
    </row>
    <row r="40" spans="1:23" x14ac:dyDescent="0.25">
      <c r="A40" s="23" t="s">
        <v>457</v>
      </c>
      <c r="B40" s="19">
        <v>29</v>
      </c>
      <c r="W40">
        <f t="shared" si="1"/>
        <v>1</v>
      </c>
    </row>
    <row r="41" spans="1:23" x14ac:dyDescent="0.25">
      <c r="A41" s="23" t="s">
        <v>370</v>
      </c>
      <c r="W41">
        <f t="shared" si="1"/>
        <v>0</v>
      </c>
    </row>
    <row r="42" spans="1:23" x14ac:dyDescent="0.25">
      <c r="A42" s="23" t="s">
        <v>369</v>
      </c>
      <c r="W42">
        <f t="shared" si="1"/>
        <v>0</v>
      </c>
    </row>
    <row r="43" spans="1:23" x14ac:dyDescent="0.25">
      <c r="A43" s="23" t="s">
        <v>367</v>
      </c>
      <c r="W43">
        <f t="shared" si="1"/>
        <v>0</v>
      </c>
    </row>
    <row r="44" spans="1:23" x14ac:dyDescent="0.25">
      <c r="A44" s="23" t="s">
        <v>365</v>
      </c>
      <c r="W44">
        <f t="shared" si="1"/>
        <v>0</v>
      </c>
    </row>
    <row r="45" spans="1:23" x14ac:dyDescent="0.25">
      <c r="A45" s="23" t="s">
        <v>368</v>
      </c>
      <c r="W45">
        <f t="shared" si="1"/>
        <v>0</v>
      </c>
    </row>
  </sheetData>
  <conditionalFormatting sqref="W1:W1048576">
    <cfRule type="cellIs" dxfId="8" priority="1" operator="equal">
      <formula>19</formula>
    </cfRule>
  </conditionalFormatting>
  <conditionalFormatting sqref="B1:T1048576">
    <cfRule type="beginsWith" dxfId="7" priority="9" operator="beginsWith" text="R">
      <formula>LEFT(B1,LEN("R"))="R"</formula>
    </cfRule>
    <cfRule type="cellIs" dxfId="6" priority="10" operator="between">
      <formula>13</formula>
      <formula>10000000</formula>
    </cfRule>
    <cfRule type="cellIs" dxfId="5" priority="11" operator="between">
      <formula>2</formula>
      <formula>12</formula>
    </cfRule>
    <cfRule type="cellIs" dxfId="4" priority="12" operator="equal">
      <formula>1</formula>
    </cfRule>
  </conditionalFormatting>
  <hyperlinks>
    <hyperlink ref="Q7" location="Explanations!A11" display="Explanations!A1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8"/>
  <sheetViews>
    <sheetView zoomScale="70" zoomScaleNormal="70"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85546875" customWidth="1"/>
    <col min="2" max="20" width="6.7109375" style="5" customWidth="1"/>
    <col min="21" max="22" width="9.140625" style="5"/>
  </cols>
  <sheetData>
    <row r="1" spans="1:24" x14ac:dyDescent="0.25">
      <c r="A1" s="58" t="s">
        <v>602</v>
      </c>
      <c r="B1" s="6" t="s">
        <v>0</v>
      </c>
      <c r="C1" s="6" t="s">
        <v>1</v>
      </c>
      <c r="D1" s="6" t="s">
        <v>112</v>
      </c>
      <c r="E1" s="6" t="s">
        <v>126</v>
      </c>
      <c r="F1" s="6" t="s">
        <v>3</v>
      </c>
      <c r="G1" s="6" t="s">
        <v>2</v>
      </c>
      <c r="H1" s="6" t="s">
        <v>5</v>
      </c>
      <c r="I1" s="6" t="s">
        <v>6</v>
      </c>
      <c r="J1" s="6" t="s">
        <v>145</v>
      </c>
      <c r="K1" s="6" t="s">
        <v>146</v>
      </c>
      <c r="L1" s="6" t="s">
        <v>147</v>
      </c>
      <c r="M1" s="6" t="s">
        <v>150</v>
      </c>
      <c r="N1" s="6" t="s">
        <v>151</v>
      </c>
      <c r="O1" s="6" t="s">
        <v>152</v>
      </c>
      <c r="P1" s="6" t="s">
        <v>153</v>
      </c>
      <c r="Q1" s="6" t="s">
        <v>4</v>
      </c>
      <c r="R1" s="6" t="s">
        <v>154</v>
      </c>
      <c r="S1" s="6" t="s">
        <v>155</v>
      </c>
      <c r="T1" s="6" t="s">
        <v>156</v>
      </c>
      <c r="U1" s="12" t="s">
        <v>157</v>
      </c>
      <c r="V1" s="4" t="s">
        <v>412</v>
      </c>
      <c r="W1" s="1" t="s">
        <v>159</v>
      </c>
      <c r="X1" s="1" t="s">
        <v>158</v>
      </c>
    </row>
    <row r="2" spans="1:24" x14ac:dyDescent="0.25">
      <c r="A2" s="3" t="s">
        <v>10</v>
      </c>
      <c r="B2" s="7">
        <v>103.78</v>
      </c>
      <c r="C2" s="10">
        <v>112.12</v>
      </c>
      <c r="D2" s="7"/>
      <c r="E2" s="7"/>
      <c r="F2" s="10"/>
      <c r="G2" s="7"/>
      <c r="H2" s="10"/>
      <c r="I2" s="10"/>
      <c r="J2" s="10"/>
      <c r="K2" s="10"/>
      <c r="L2" s="7"/>
      <c r="M2" s="10"/>
      <c r="N2" s="10"/>
      <c r="O2" s="10"/>
      <c r="P2" s="7"/>
      <c r="Q2" s="10"/>
      <c r="R2" s="10"/>
      <c r="S2" s="10"/>
      <c r="T2" s="7"/>
      <c r="U2" s="12">
        <f t="shared" ref="U2:U65" si="0">X2/W2</f>
        <v>107.95</v>
      </c>
      <c r="V2" s="4"/>
      <c r="W2" s="4">
        <f t="shared" ref="W2:W65" si="1">COUNTA(B2:T2)</f>
        <v>2</v>
      </c>
      <c r="X2" s="7">
        <f t="shared" ref="X2:X65" si="2">SUM(B2:T2)</f>
        <v>215.9</v>
      </c>
    </row>
    <row r="3" spans="1:24" x14ac:dyDescent="0.25">
      <c r="A3" s="3" t="s">
        <v>8</v>
      </c>
      <c r="B3" s="7">
        <v>104.21</v>
      </c>
      <c r="C3" s="7">
        <v>112.27</v>
      </c>
      <c r="D3" s="10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2">
        <f t="shared" si="0"/>
        <v>108.24</v>
      </c>
      <c r="V3" s="4"/>
      <c r="W3" s="4">
        <f t="shared" si="1"/>
        <v>2</v>
      </c>
      <c r="X3" s="7">
        <f t="shared" si="2"/>
        <v>216.48</v>
      </c>
    </row>
    <row r="4" spans="1:24" x14ac:dyDescent="0.25">
      <c r="A4" s="3" t="s">
        <v>14</v>
      </c>
      <c r="B4" s="7">
        <v>104.94</v>
      </c>
      <c r="C4" s="7">
        <v>112.49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2">
        <f t="shared" si="0"/>
        <v>108.715</v>
      </c>
      <c r="V4" s="4"/>
      <c r="W4" s="4">
        <f t="shared" si="1"/>
        <v>2</v>
      </c>
      <c r="X4" s="7">
        <f t="shared" si="2"/>
        <v>217.43</v>
      </c>
    </row>
    <row r="5" spans="1:24" x14ac:dyDescent="0.25">
      <c r="A5" s="3" t="s">
        <v>7</v>
      </c>
      <c r="B5" s="10">
        <v>103.63</v>
      </c>
      <c r="C5" s="7">
        <v>114.75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">
        <f t="shared" si="0"/>
        <v>109.19</v>
      </c>
      <c r="V5" s="4"/>
      <c r="W5" s="4">
        <f t="shared" si="1"/>
        <v>2</v>
      </c>
      <c r="X5" s="7">
        <f t="shared" si="2"/>
        <v>218.38</v>
      </c>
    </row>
    <row r="6" spans="1:24" x14ac:dyDescent="0.25">
      <c r="A6" s="3" t="s">
        <v>105</v>
      </c>
      <c r="B6" s="7">
        <v>106.44</v>
      </c>
      <c r="C6" s="7">
        <v>112.14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2">
        <f t="shared" si="0"/>
        <v>109.28999999999999</v>
      </c>
      <c r="V6" s="4"/>
      <c r="W6" s="4">
        <f t="shared" si="1"/>
        <v>2</v>
      </c>
      <c r="X6" s="7">
        <f t="shared" si="2"/>
        <v>218.57999999999998</v>
      </c>
    </row>
    <row r="7" spans="1:24" x14ac:dyDescent="0.25">
      <c r="A7" s="3" t="s">
        <v>13</v>
      </c>
      <c r="B7" s="7">
        <v>105.77</v>
      </c>
      <c r="C7" s="7">
        <v>113.28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2">
        <f t="shared" si="0"/>
        <v>109.52500000000001</v>
      </c>
      <c r="V7" s="4"/>
      <c r="W7" s="4">
        <f t="shared" si="1"/>
        <v>2</v>
      </c>
      <c r="X7" s="7">
        <f t="shared" si="2"/>
        <v>219.05</v>
      </c>
    </row>
    <row r="8" spans="1:24" x14ac:dyDescent="0.25">
      <c r="A8" s="3" t="s">
        <v>17</v>
      </c>
      <c r="B8" s="7">
        <v>105.75</v>
      </c>
      <c r="C8" s="7">
        <v>113.32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2">
        <f t="shared" si="0"/>
        <v>109.535</v>
      </c>
      <c r="V8" s="4"/>
      <c r="W8" s="4">
        <f t="shared" si="1"/>
        <v>2</v>
      </c>
      <c r="X8" s="7">
        <f t="shared" si="2"/>
        <v>219.07</v>
      </c>
    </row>
    <row r="9" spans="1:24" x14ac:dyDescent="0.25">
      <c r="A9" s="3" t="s">
        <v>26</v>
      </c>
      <c r="B9" s="7">
        <v>106.05</v>
      </c>
      <c r="C9" s="7">
        <v>113.56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2">
        <f t="shared" si="0"/>
        <v>109.80500000000001</v>
      </c>
      <c r="V9" s="4"/>
      <c r="W9" s="4">
        <f t="shared" si="1"/>
        <v>2</v>
      </c>
      <c r="X9" s="7">
        <f t="shared" si="2"/>
        <v>219.61</v>
      </c>
    </row>
    <row r="10" spans="1:24" x14ac:dyDescent="0.25">
      <c r="A10" s="2" t="s">
        <v>15</v>
      </c>
      <c r="B10" s="7">
        <v>107.03</v>
      </c>
      <c r="C10" s="7">
        <v>112.84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2">
        <f t="shared" si="0"/>
        <v>109.935</v>
      </c>
      <c r="V10" s="4"/>
      <c r="W10" s="4">
        <f t="shared" si="1"/>
        <v>2</v>
      </c>
      <c r="X10" s="7">
        <f t="shared" si="2"/>
        <v>219.87</v>
      </c>
    </row>
    <row r="11" spans="1:24" x14ac:dyDescent="0.25">
      <c r="A11" s="3" t="s">
        <v>43</v>
      </c>
      <c r="B11" s="7">
        <v>105.91</v>
      </c>
      <c r="C11" s="7">
        <v>114.38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2">
        <f t="shared" si="0"/>
        <v>110.145</v>
      </c>
      <c r="V11" s="4"/>
      <c r="W11" s="4">
        <f t="shared" si="1"/>
        <v>2</v>
      </c>
      <c r="X11" s="7">
        <f t="shared" si="2"/>
        <v>220.29</v>
      </c>
    </row>
    <row r="12" spans="1:24" x14ac:dyDescent="0.25">
      <c r="A12" s="3" t="s">
        <v>19</v>
      </c>
      <c r="B12" s="7">
        <v>106.01</v>
      </c>
      <c r="C12" s="7">
        <v>114.63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2">
        <f t="shared" si="0"/>
        <v>110.32</v>
      </c>
      <c r="V12" s="4"/>
      <c r="W12" s="4">
        <f t="shared" si="1"/>
        <v>2</v>
      </c>
      <c r="X12" s="7">
        <f t="shared" si="2"/>
        <v>220.64</v>
      </c>
    </row>
    <row r="13" spans="1:24" x14ac:dyDescent="0.25">
      <c r="A13" s="3" t="s">
        <v>76</v>
      </c>
      <c r="B13" s="7">
        <v>106.31</v>
      </c>
      <c r="C13" s="7">
        <v>114.48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2">
        <f t="shared" si="0"/>
        <v>110.39500000000001</v>
      </c>
      <c r="V13" s="4"/>
      <c r="W13" s="4">
        <f t="shared" si="1"/>
        <v>2</v>
      </c>
      <c r="X13" s="7">
        <f t="shared" si="2"/>
        <v>220.79000000000002</v>
      </c>
    </row>
    <row r="14" spans="1:24" x14ac:dyDescent="0.25">
      <c r="A14" s="3" t="s">
        <v>41</v>
      </c>
      <c r="B14" s="7">
        <v>107.12</v>
      </c>
      <c r="C14" s="7">
        <v>113.73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2">
        <f t="shared" si="0"/>
        <v>110.42500000000001</v>
      </c>
      <c r="V14" s="4"/>
      <c r="W14" s="4">
        <f t="shared" si="1"/>
        <v>2</v>
      </c>
      <c r="X14" s="7">
        <f t="shared" si="2"/>
        <v>220.85000000000002</v>
      </c>
    </row>
    <row r="15" spans="1:24" x14ac:dyDescent="0.25">
      <c r="A15" s="3" t="s">
        <v>12</v>
      </c>
      <c r="B15" s="7">
        <v>106.02</v>
      </c>
      <c r="C15" s="7">
        <v>114.86</v>
      </c>
      <c r="D15" s="7"/>
      <c r="E15" s="10"/>
      <c r="F15" s="7"/>
      <c r="G15" s="7"/>
      <c r="H15" s="7"/>
      <c r="I15" s="7"/>
      <c r="J15" s="7"/>
      <c r="K15" s="7"/>
      <c r="L15" s="10"/>
      <c r="M15" s="7"/>
      <c r="N15" s="7"/>
      <c r="O15" s="7"/>
      <c r="P15" s="7"/>
      <c r="Q15" s="7"/>
      <c r="R15" s="7"/>
      <c r="S15" s="7"/>
      <c r="T15" s="7"/>
      <c r="U15" s="12">
        <f t="shared" si="0"/>
        <v>110.44</v>
      </c>
      <c r="V15" s="4"/>
      <c r="W15" s="4">
        <f t="shared" si="1"/>
        <v>2</v>
      </c>
      <c r="X15" s="7">
        <f t="shared" si="2"/>
        <v>220.88</v>
      </c>
    </row>
    <row r="16" spans="1:24" x14ac:dyDescent="0.25">
      <c r="A16" s="3" t="s">
        <v>28</v>
      </c>
      <c r="B16" s="7">
        <v>107.08</v>
      </c>
      <c r="C16" s="7">
        <v>114.41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2">
        <f t="shared" si="0"/>
        <v>110.745</v>
      </c>
      <c r="V16" s="4"/>
      <c r="W16" s="4">
        <f t="shared" si="1"/>
        <v>2</v>
      </c>
      <c r="X16" s="7">
        <f t="shared" si="2"/>
        <v>221.49</v>
      </c>
    </row>
    <row r="17" spans="1:24" x14ac:dyDescent="0.25">
      <c r="A17" s="3" t="s">
        <v>16</v>
      </c>
      <c r="B17" s="7">
        <v>106.7</v>
      </c>
      <c r="C17" s="7">
        <v>114.83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2">
        <f t="shared" si="0"/>
        <v>110.765</v>
      </c>
      <c r="V17" s="4"/>
      <c r="W17" s="4">
        <f t="shared" si="1"/>
        <v>2</v>
      </c>
      <c r="X17" s="7">
        <f t="shared" si="2"/>
        <v>221.53</v>
      </c>
    </row>
    <row r="18" spans="1:24" x14ac:dyDescent="0.25">
      <c r="A18" s="3" t="s">
        <v>27</v>
      </c>
      <c r="B18" s="7">
        <v>107.86</v>
      </c>
      <c r="C18" s="7">
        <v>113.72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2">
        <f t="shared" si="0"/>
        <v>110.78999999999999</v>
      </c>
      <c r="V18" s="4"/>
      <c r="W18" s="4">
        <f t="shared" si="1"/>
        <v>2</v>
      </c>
      <c r="X18" s="7">
        <f t="shared" si="2"/>
        <v>221.57999999999998</v>
      </c>
    </row>
    <row r="19" spans="1:24" x14ac:dyDescent="0.25">
      <c r="A19" s="3" t="s">
        <v>54</v>
      </c>
      <c r="B19" s="7">
        <v>107.65</v>
      </c>
      <c r="C19" s="7">
        <v>114.38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2">
        <f t="shared" si="0"/>
        <v>111.015</v>
      </c>
      <c r="V19" s="4"/>
      <c r="W19" s="4">
        <f t="shared" si="1"/>
        <v>2</v>
      </c>
      <c r="X19" s="7">
        <f t="shared" si="2"/>
        <v>222.03</v>
      </c>
    </row>
    <row r="20" spans="1:24" x14ac:dyDescent="0.25">
      <c r="A20" s="3" t="s">
        <v>36</v>
      </c>
      <c r="B20" s="7">
        <v>107.02</v>
      </c>
      <c r="C20" s="7">
        <v>115.78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2">
        <f t="shared" si="0"/>
        <v>111.4</v>
      </c>
      <c r="V20" s="4"/>
      <c r="W20" s="4">
        <f t="shared" si="1"/>
        <v>2</v>
      </c>
      <c r="X20" s="7">
        <f t="shared" si="2"/>
        <v>222.8</v>
      </c>
    </row>
    <row r="21" spans="1:24" x14ac:dyDescent="0.25">
      <c r="A21" s="3" t="s">
        <v>58</v>
      </c>
      <c r="B21" s="7">
        <v>108.4</v>
      </c>
      <c r="C21" s="7">
        <v>114.56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2">
        <f t="shared" si="0"/>
        <v>111.48</v>
      </c>
      <c r="V21" s="4"/>
      <c r="W21" s="4">
        <f t="shared" si="1"/>
        <v>2</v>
      </c>
      <c r="X21" s="7">
        <f t="shared" si="2"/>
        <v>222.96</v>
      </c>
    </row>
    <row r="22" spans="1:24" x14ac:dyDescent="0.25">
      <c r="A22" s="3" t="s">
        <v>24</v>
      </c>
      <c r="B22" s="7">
        <v>106.62</v>
      </c>
      <c r="C22" s="7">
        <v>116.55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2">
        <f t="shared" si="0"/>
        <v>111.58500000000001</v>
      </c>
      <c r="V22" s="4"/>
      <c r="W22" s="4">
        <f t="shared" si="1"/>
        <v>2</v>
      </c>
      <c r="X22" s="7">
        <f t="shared" si="2"/>
        <v>223.17000000000002</v>
      </c>
    </row>
    <row r="23" spans="1:24" x14ac:dyDescent="0.25">
      <c r="A23" s="3" t="s">
        <v>65</v>
      </c>
      <c r="B23" s="7">
        <v>107.8</v>
      </c>
      <c r="C23" s="7">
        <v>115.55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2">
        <f t="shared" si="0"/>
        <v>111.675</v>
      </c>
      <c r="V23" s="4"/>
      <c r="W23" s="4">
        <f t="shared" si="1"/>
        <v>2</v>
      </c>
      <c r="X23" s="7">
        <f t="shared" si="2"/>
        <v>223.35</v>
      </c>
    </row>
    <row r="24" spans="1:24" x14ac:dyDescent="0.25">
      <c r="A24" s="3" t="s">
        <v>25</v>
      </c>
      <c r="B24" s="7">
        <v>107.4</v>
      </c>
      <c r="C24" s="7">
        <v>115.99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2">
        <f t="shared" si="0"/>
        <v>111.69499999999999</v>
      </c>
      <c r="V24" s="4"/>
      <c r="W24" s="4">
        <f t="shared" si="1"/>
        <v>2</v>
      </c>
      <c r="X24" s="7">
        <f t="shared" si="2"/>
        <v>223.39</v>
      </c>
    </row>
    <row r="25" spans="1:24" x14ac:dyDescent="0.25">
      <c r="A25" s="3" t="s">
        <v>175</v>
      </c>
      <c r="B25" s="7">
        <v>108.26</v>
      </c>
      <c r="C25" s="7">
        <v>115.14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2">
        <f t="shared" si="0"/>
        <v>111.7</v>
      </c>
      <c r="V25" s="4"/>
      <c r="W25" s="4">
        <f t="shared" si="1"/>
        <v>2</v>
      </c>
      <c r="X25" s="7">
        <f t="shared" si="2"/>
        <v>223.4</v>
      </c>
    </row>
    <row r="26" spans="1:24" x14ac:dyDescent="0.25">
      <c r="A26" s="3" t="s">
        <v>32</v>
      </c>
      <c r="B26" s="7">
        <v>107.9</v>
      </c>
      <c r="C26" s="7">
        <v>115.51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2">
        <f t="shared" si="0"/>
        <v>111.70500000000001</v>
      </c>
      <c r="V26" s="4"/>
      <c r="W26" s="4">
        <f t="shared" si="1"/>
        <v>2</v>
      </c>
      <c r="X26" s="7">
        <f t="shared" si="2"/>
        <v>223.41000000000003</v>
      </c>
    </row>
    <row r="27" spans="1:24" x14ac:dyDescent="0.25">
      <c r="A27" s="3" t="s">
        <v>42</v>
      </c>
      <c r="B27" s="7">
        <v>108.25</v>
      </c>
      <c r="C27" s="7">
        <v>115.34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2">
        <f t="shared" si="0"/>
        <v>111.795</v>
      </c>
      <c r="V27" s="4"/>
      <c r="W27" s="4">
        <f t="shared" si="1"/>
        <v>2</v>
      </c>
      <c r="X27" s="7">
        <f t="shared" si="2"/>
        <v>223.59</v>
      </c>
    </row>
    <row r="28" spans="1:24" x14ac:dyDescent="0.25">
      <c r="A28" s="3" t="s">
        <v>60</v>
      </c>
      <c r="B28" s="7">
        <v>108.59</v>
      </c>
      <c r="C28" s="7">
        <v>115.5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2">
        <f t="shared" si="0"/>
        <v>112.045</v>
      </c>
      <c r="V28" s="4"/>
      <c r="W28" s="4">
        <f t="shared" si="1"/>
        <v>2</v>
      </c>
      <c r="X28" s="7">
        <f t="shared" si="2"/>
        <v>224.09</v>
      </c>
    </row>
    <row r="29" spans="1:24" x14ac:dyDescent="0.25">
      <c r="A29" s="3" t="s">
        <v>90</v>
      </c>
      <c r="B29" s="7">
        <v>108.28</v>
      </c>
      <c r="C29" s="7">
        <v>115.99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2">
        <f t="shared" si="0"/>
        <v>112.13499999999999</v>
      </c>
      <c r="V29" s="4"/>
      <c r="W29" s="4">
        <f t="shared" si="1"/>
        <v>2</v>
      </c>
      <c r="X29" s="7">
        <f t="shared" si="2"/>
        <v>224.26999999999998</v>
      </c>
    </row>
    <row r="30" spans="1:24" x14ac:dyDescent="0.25">
      <c r="A30" s="3" t="s">
        <v>39</v>
      </c>
      <c r="B30" s="7">
        <v>108.12</v>
      </c>
      <c r="C30" s="7">
        <v>116.15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2">
        <f t="shared" si="0"/>
        <v>112.13500000000001</v>
      </c>
      <c r="V30" s="4"/>
      <c r="W30" s="4">
        <f t="shared" si="1"/>
        <v>2</v>
      </c>
      <c r="X30" s="7">
        <f t="shared" si="2"/>
        <v>224.27</v>
      </c>
    </row>
    <row r="31" spans="1:24" x14ac:dyDescent="0.25">
      <c r="A31" s="3" t="s">
        <v>124</v>
      </c>
      <c r="B31" s="7">
        <v>108.27</v>
      </c>
      <c r="C31" s="7">
        <v>116.03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2">
        <f t="shared" si="0"/>
        <v>112.15</v>
      </c>
      <c r="V31" s="4"/>
      <c r="W31" s="4">
        <f t="shared" si="1"/>
        <v>2</v>
      </c>
      <c r="X31" s="7">
        <f t="shared" si="2"/>
        <v>224.3</v>
      </c>
    </row>
    <row r="32" spans="1:24" x14ac:dyDescent="0.25">
      <c r="A32" s="3" t="s">
        <v>29</v>
      </c>
      <c r="B32" s="7">
        <v>107.98</v>
      </c>
      <c r="C32" s="7">
        <v>116.37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2">
        <f t="shared" si="0"/>
        <v>112.17500000000001</v>
      </c>
      <c r="V32" s="4"/>
      <c r="W32" s="4">
        <f t="shared" si="1"/>
        <v>2</v>
      </c>
      <c r="X32" s="7">
        <f t="shared" si="2"/>
        <v>224.35000000000002</v>
      </c>
    </row>
    <row r="33" spans="1:24" x14ac:dyDescent="0.25">
      <c r="A33" s="3" t="s">
        <v>139</v>
      </c>
      <c r="B33" s="7">
        <v>108.61</v>
      </c>
      <c r="C33" s="7">
        <v>115.81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2">
        <f t="shared" si="0"/>
        <v>112.21000000000001</v>
      </c>
      <c r="V33" s="4"/>
      <c r="W33" s="4">
        <f t="shared" si="1"/>
        <v>2</v>
      </c>
      <c r="X33" s="7">
        <f t="shared" si="2"/>
        <v>224.42000000000002</v>
      </c>
    </row>
    <row r="34" spans="1:24" x14ac:dyDescent="0.25">
      <c r="A34" s="3" t="s">
        <v>34</v>
      </c>
      <c r="B34" s="7">
        <v>108</v>
      </c>
      <c r="C34" s="7">
        <v>116.57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2">
        <f t="shared" si="0"/>
        <v>112.285</v>
      </c>
      <c r="V34" s="4"/>
      <c r="W34" s="4">
        <f t="shared" si="1"/>
        <v>2</v>
      </c>
      <c r="X34" s="7">
        <f t="shared" si="2"/>
        <v>224.57</v>
      </c>
    </row>
    <row r="35" spans="1:24" x14ac:dyDescent="0.25">
      <c r="A35" s="3" t="s">
        <v>48</v>
      </c>
      <c r="B35" s="7">
        <v>109.14</v>
      </c>
      <c r="C35" s="7">
        <v>115.59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2">
        <f t="shared" si="0"/>
        <v>112.36500000000001</v>
      </c>
      <c r="V35" s="4"/>
      <c r="W35" s="4">
        <f t="shared" si="1"/>
        <v>2</v>
      </c>
      <c r="X35" s="7">
        <f t="shared" si="2"/>
        <v>224.73000000000002</v>
      </c>
    </row>
    <row r="36" spans="1:24" x14ac:dyDescent="0.25">
      <c r="A36" s="3" t="s">
        <v>62</v>
      </c>
      <c r="B36" s="7">
        <v>108.46</v>
      </c>
      <c r="C36" s="7">
        <v>116.66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2">
        <f t="shared" si="0"/>
        <v>112.56</v>
      </c>
      <c r="V36" s="4"/>
      <c r="W36" s="4">
        <f t="shared" si="1"/>
        <v>2</v>
      </c>
      <c r="X36" s="7">
        <f t="shared" si="2"/>
        <v>225.12</v>
      </c>
    </row>
    <row r="37" spans="1:24" x14ac:dyDescent="0.25">
      <c r="A37" s="3" t="s">
        <v>81</v>
      </c>
      <c r="B37" s="7">
        <v>108.47</v>
      </c>
      <c r="C37" s="7">
        <v>116.67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2">
        <f t="shared" si="0"/>
        <v>112.57</v>
      </c>
      <c r="V37" s="4"/>
      <c r="W37" s="4">
        <f t="shared" si="1"/>
        <v>2</v>
      </c>
      <c r="X37" s="7">
        <f t="shared" si="2"/>
        <v>225.14</v>
      </c>
    </row>
    <row r="38" spans="1:24" x14ac:dyDescent="0.25">
      <c r="A38" s="3" t="s">
        <v>46</v>
      </c>
      <c r="B38" s="7">
        <v>109.59</v>
      </c>
      <c r="C38" s="7">
        <v>115.79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2">
        <f t="shared" si="0"/>
        <v>112.69</v>
      </c>
      <c r="V38" s="4"/>
      <c r="W38" s="4">
        <f t="shared" si="1"/>
        <v>2</v>
      </c>
      <c r="X38" s="7">
        <f t="shared" si="2"/>
        <v>225.38</v>
      </c>
    </row>
    <row r="39" spans="1:24" x14ac:dyDescent="0.25">
      <c r="A39" s="3" t="s">
        <v>44</v>
      </c>
      <c r="B39" s="7">
        <v>108.4</v>
      </c>
      <c r="C39" s="7">
        <v>117.19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>
        <f t="shared" si="0"/>
        <v>112.795</v>
      </c>
      <c r="V39" s="4"/>
      <c r="W39" s="4">
        <f t="shared" si="1"/>
        <v>2</v>
      </c>
      <c r="X39" s="7">
        <f t="shared" si="2"/>
        <v>225.59</v>
      </c>
    </row>
    <row r="40" spans="1:24" x14ac:dyDescent="0.25">
      <c r="A40" s="3" t="s">
        <v>53</v>
      </c>
      <c r="B40" s="7">
        <v>108.9</v>
      </c>
      <c r="C40" s="7">
        <v>116.73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2">
        <f t="shared" si="0"/>
        <v>112.815</v>
      </c>
      <c r="V40" s="4"/>
      <c r="W40" s="4">
        <f t="shared" si="1"/>
        <v>2</v>
      </c>
      <c r="X40" s="7">
        <f t="shared" si="2"/>
        <v>225.63</v>
      </c>
    </row>
    <row r="41" spans="1:24" x14ac:dyDescent="0.25">
      <c r="A41" s="2" t="s">
        <v>97</v>
      </c>
      <c r="B41" s="7">
        <v>109.06</v>
      </c>
      <c r="C41" s="7">
        <v>116.76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2">
        <f t="shared" si="0"/>
        <v>112.91</v>
      </c>
      <c r="V41" s="4"/>
      <c r="W41" s="4">
        <f t="shared" si="1"/>
        <v>2</v>
      </c>
      <c r="X41" s="7">
        <f t="shared" si="2"/>
        <v>225.82</v>
      </c>
    </row>
    <row r="42" spans="1:24" x14ac:dyDescent="0.25">
      <c r="A42" s="3" t="s">
        <v>186</v>
      </c>
      <c r="B42" s="7">
        <v>109.19</v>
      </c>
      <c r="C42" s="7">
        <v>116.69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2">
        <f t="shared" si="0"/>
        <v>112.94</v>
      </c>
      <c r="V42" s="4"/>
      <c r="W42" s="4">
        <f t="shared" si="1"/>
        <v>2</v>
      </c>
      <c r="X42" s="7">
        <f t="shared" si="2"/>
        <v>225.88</v>
      </c>
    </row>
    <row r="43" spans="1:24" x14ac:dyDescent="0.25">
      <c r="A43" s="3" t="s">
        <v>63</v>
      </c>
      <c r="B43" s="7">
        <v>110.3</v>
      </c>
      <c r="C43" s="7">
        <v>115.6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2">
        <f t="shared" si="0"/>
        <v>112.94999999999999</v>
      </c>
      <c r="V43" s="4"/>
      <c r="W43" s="4">
        <f t="shared" si="1"/>
        <v>2</v>
      </c>
      <c r="X43" s="7">
        <f t="shared" si="2"/>
        <v>225.89999999999998</v>
      </c>
    </row>
    <row r="44" spans="1:24" x14ac:dyDescent="0.25">
      <c r="A44" s="2" t="s">
        <v>75</v>
      </c>
      <c r="B44" s="7">
        <v>109.64</v>
      </c>
      <c r="C44" s="7">
        <v>116.78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">
        <f t="shared" si="0"/>
        <v>113.21000000000001</v>
      </c>
      <c r="V44" s="4"/>
      <c r="W44" s="4">
        <f t="shared" si="1"/>
        <v>2</v>
      </c>
      <c r="X44" s="7">
        <f t="shared" si="2"/>
        <v>226.42000000000002</v>
      </c>
    </row>
    <row r="45" spans="1:24" x14ac:dyDescent="0.25">
      <c r="A45" s="3" t="s">
        <v>23</v>
      </c>
      <c r="B45" s="7">
        <v>108.97</v>
      </c>
      <c r="C45" s="7">
        <v>117.47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">
        <f t="shared" si="0"/>
        <v>113.22</v>
      </c>
      <c r="V45" s="4"/>
      <c r="W45" s="4">
        <f t="shared" si="1"/>
        <v>2</v>
      </c>
      <c r="X45" s="7">
        <f t="shared" si="2"/>
        <v>226.44</v>
      </c>
    </row>
    <row r="46" spans="1:24" x14ac:dyDescent="0.25">
      <c r="A46" s="3" t="s">
        <v>104</v>
      </c>
      <c r="B46" s="7">
        <v>108.92</v>
      </c>
      <c r="C46" s="7">
        <v>117.56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2">
        <f t="shared" si="0"/>
        <v>113.24000000000001</v>
      </c>
      <c r="V46" s="4"/>
      <c r="W46" s="4">
        <f t="shared" si="1"/>
        <v>2</v>
      </c>
      <c r="X46" s="7">
        <f t="shared" si="2"/>
        <v>226.48000000000002</v>
      </c>
    </row>
    <row r="47" spans="1:24" x14ac:dyDescent="0.25">
      <c r="A47" s="3" t="s">
        <v>101</v>
      </c>
      <c r="B47" s="7">
        <v>110.83</v>
      </c>
      <c r="C47" s="7">
        <v>115.69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2">
        <f t="shared" si="0"/>
        <v>113.25999999999999</v>
      </c>
      <c r="V47" s="4"/>
      <c r="W47" s="4">
        <f t="shared" si="1"/>
        <v>2</v>
      </c>
      <c r="X47" s="7">
        <f t="shared" si="2"/>
        <v>226.51999999999998</v>
      </c>
    </row>
    <row r="48" spans="1:24" x14ac:dyDescent="0.25">
      <c r="A48" s="3" t="s">
        <v>137</v>
      </c>
      <c r="B48" s="7">
        <v>109.11</v>
      </c>
      <c r="C48" s="7">
        <v>117.52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2">
        <f t="shared" si="0"/>
        <v>113.315</v>
      </c>
      <c r="V48" s="4"/>
      <c r="W48" s="4">
        <f t="shared" si="1"/>
        <v>2</v>
      </c>
      <c r="X48" s="7">
        <f t="shared" si="2"/>
        <v>226.63</v>
      </c>
    </row>
    <row r="49" spans="1:24" x14ac:dyDescent="0.25">
      <c r="A49" s="3" t="s">
        <v>67</v>
      </c>
      <c r="B49" s="7">
        <v>109.9</v>
      </c>
      <c r="C49" s="7">
        <v>117.26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2">
        <f t="shared" si="0"/>
        <v>113.58000000000001</v>
      </c>
      <c r="V49" s="4"/>
      <c r="W49" s="4">
        <f t="shared" si="1"/>
        <v>2</v>
      </c>
      <c r="X49" s="7">
        <f t="shared" si="2"/>
        <v>227.16000000000003</v>
      </c>
    </row>
    <row r="50" spans="1:24" x14ac:dyDescent="0.25">
      <c r="A50" s="3" t="s">
        <v>259</v>
      </c>
      <c r="B50" s="7">
        <v>111.33</v>
      </c>
      <c r="C50" s="7">
        <v>115.85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2">
        <f t="shared" si="0"/>
        <v>113.59</v>
      </c>
      <c r="V50" s="4"/>
      <c r="W50" s="4">
        <f t="shared" si="1"/>
        <v>2</v>
      </c>
      <c r="X50" s="7">
        <f t="shared" si="2"/>
        <v>227.18</v>
      </c>
    </row>
    <row r="51" spans="1:24" x14ac:dyDescent="0.25">
      <c r="A51" s="3" t="s">
        <v>172</v>
      </c>
      <c r="B51" s="7">
        <v>110.79</v>
      </c>
      <c r="C51" s="7">
        <v>116.81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2">
        <f t="shared" si="0"/>
        <v>113.80000000000001</v>
      </c>
      <c r="V51" s="4"/>
      <c r="W51" s="4">
        <f t="shared" si="1"/>
        <v>2</v>
      </c>
      <c r="X51" s="7">
        <f t="shared" si="2"/>
        <v>227.60000000000002</v>
      </c>
    </row>
    <row r="52" spans="1:24" x14ac:dyDescent="0.25">
      <c r="A52" s="3" t="s">
        <v>68</v>
      </c>
      <c r="B52" s="7">
        <v>110.11</v>
      </c>
      <c r="C52" s="7">
        <v>117.73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2">
        <f t="shared" si="0"/>
        <v>113.92</v>
      </c>
      <c r="V52" s="4"/>
      <c r="W52" s="4">
        <f t="shared" si="1"/>
        <v>2</v>
      </c>
      <c r="X52" s="7">
        <f t="shared" si="2"/>
        <v>227.84</v>
      </c>
    </row>
    <row r="53" spans="1:24" x14ac:dyDescent="0.25">
      <c r="A53" s="3" t="s">
        <v>227</v>
      </c>
      <c r="B53" s="7">
        <v>110.66</v>
      </c>
      <c r="C53" s="7">
        <v>117.29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2">
        <f t="shared" si="0"/>
        <v>113.97499999999999</v>
      </c>
      <c r="V53" s="4"/>
      <c r="W53" s="4">
        <f t="shared" si="1"/>
        <v>2</v>
      </c>
      <c r="X53" s="7">
        <f t="shared" si="2"/>
        <v>227.95</v>
      </c>
    </row>
    <row r="54" spans="1:24" x14ac:dyDescent="0.25">
      <c r="A54" s="3" t="s">
        <v>110</v>
      </c>
      <c r="B54" s="7">
        <v>110.99</v>
      </c>
      <c r="C54" s="7">
        <v>117.01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2">
        <f t="shared" si="0"/>
        <v>114</v>
      </c>
      <c r="V54" s="4"/>
      <c r="W54" s="4">
        <f t="shared" si="1"/>
        <v>2</v>
      </c>
      <c r="X54" s="7">
        <f t="shared" si="2"/>
        <v>228</v>
      </c>
    </row>
    <row r="55" spans="1:24" x14ac:dyDescent="0.25">
      <c r="A55" s="3" t="s">
        <v>262</v>
      </c>
      <c r="B55" s="7">
        <v>111.09</v>
      </c>
      <c r="C55" s="7">
        <v>116.95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2">
        <f t="shared" si="0"/>
        <v>114.02000000000001</v>
      </c>
      <c r="V55" s="4"/>
      <c r="W55" s="4">
        <f t="shared" si="1"/>
        <v>2</v>
      </c>
      <c r="X55" s="7">
        <f t="shared" si="2"/>
        <v>228.04000000000002</v>
      </c>
    </row>
    <row r="56" spans="1:24" x14ac:dyDescent="0.25">
      <c r="A56" s="2" t="s">
        <v>11</v>
      </c>
      <c r="B56" s="7">
        <v>122.75</v>
      </c>
      <c r="C56" s="7">
        <v>148.94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2">
        <f t="shared" si="0"/>
        <v>135.845</v>
      </c>
      <c r="V56" s="4"/>
      <c r="W56" s="4">
        <f t="shared" si="1"/>
        <v>2</v>
      </c>
      <c r="X56" s="7">
        <f t="shared" si="2"/>
        <v>271.69</v>
      </c>
    </row>
    <row r="57" spans="1:24" x14ac:dyDescent="0.25">
      <c r="A57" s="3" t="s">
        <v>93</v>
      </c>
      <c r="B57" s="7">
        <v>107.01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>
        <f t="shared" si="0"/>
        <v>107.01</v>
      </c>
      <c r="V57" s="4"/>
      <c r="W57" s="4">
        <f t="shared" si="1"/>
        <v>1</v>
      </c>
      <c r="X57" s="7">
        <f t="shared" si="2"/>
        <v>107.01</v>
      </c>
    </row>
    <row r="58" spans="1:24" x14ac:dyDescent="0.25">
      <c r="A58" s="3" t="s">
        <v>61</v>
      </c>
      <c r="B58" s="7">
        <v>108.81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>
        <f t="shared" si="0"/>
        <v>108.81</v>
      </c>
      <c r="V58" s="4"/>
      <c r="W58" s="4">
        <f t="shared" si="1"/>
        <v>1</v>
      </c>
      <c r="X58" s="7">
        <f t="shared" si="2"/>
        <v>108.81</v>
      </c>
    </row>
    <row r="59" spans="1:24" x14ac:dyDescent="0.25">
      <c r="A59" s="3" t="s">
        <v>88</v>
      </c>
      <c r="B59" s="7">
        <v>109.23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2">
        <f t="shared" si="0"/>
        <v>109.23</v>
      </c>
      <c r="V59" s="4"/>
      <c r="W59" s="4">
        <f t="shared" si="1"/>
        <v>1</v>
      </c>
      <c r="X59" s="7">
        <f t="shared" si="2"/>
        <v>109.23</v>
      </c>
    </row>
    <row r="60" spans="1:24" x14ac:dyDescent="0.25">
      <c r="A60" s="3" t="s">
        <v>246</v>
      </c>
      <c r="B60" s="7">
        <v>109.28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2">
        <f t="shared" si="0"/>
        <v>109.28</v>
      </c>
      <c r="V60" s="4"/>
      <c r="W60" s="4">
        <f t="shared" si="1"/>
        <v>1</v>
      </c>
      <c r="X60" s="7">
        <f t="shared" si="2"/>
        <v>109.28</v>
      </c>
    </row>
    <row r="61" spans="1:24" x14ac:dyDescent="0.25">
      <c r="A61" s="3" t="s">
        <v>161</v>
      </c>
      <c r="B61" s="7">
        <v>109.44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2">
        <f t="shared" si="0"/>
        <v>109.44</v>
      </c>
      <c r="V61" s="4"/>
      <c r="W61" s="4">
        <f t="shared" si="1"/>
        <v>1</v>
      </c>
      <c r="X61" s="7">
        <f t="shared" si="2"/>
        <v>109.44</v>
      </c>
    </row>
    <row r="62" spans="1:24" x14ac:dyDescent="0.25">
      <c r="A62" s="2" t="s">
        <v>437</v>
      </c>
      <c r="B62" s="7">
        <v>109.64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2">
        <f t="shared" si="0"/>
        <v>109.64</v>
      </c>
      <c r="V62" s="4"/>
      <c r="W62" s="4">
        <f t="shared" si="1"/>
        <v>1</v>
      </c>
      <c r="X62" s="7">
        <f t="shared" si="2"/>
        <v>109.64</v>
      </c>
    </row>
    <row r="63" spans="1:24" x14ac:dyDescent="0.25">
      <c r="A63" s="3" t="s">
        <v>174</v>
      </c>
      <c r="B63" s="7">
        <v>109.82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2">
        <f t="shared" si="0"/>
        <v>109.82</v>
      </c>
      <c r="V63" s="4"/>
      <c r="W63" s="4">
        <f t="shared" si="1"/>
        <v>1</v>
      </c>
      <c r="X63" s="7">
        <f t="shared" si="2"/>
        <v>109.82</v>
      </c>
    </row>
    <row r="64" spans="1:24" x14ac:dyDescent="0.25">
      <c r="A64" s="3" t="s">
        <v>100</v>
      </c>
      <c r="B64" s="7">
        <v>109.85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2">
        <f t="shared" si="0"/>
        <v>109.85</v>
      </c>
      <c r="V64" s="4"/>
      <c r="W64" s="4">
        <f t="shared" si="1"/>
        <v>1</v>
      </c>
      <c r="X64" s="7">
        <f t="shared" si="2"/>
        <v>109.85</v>
      </c>
    </row>
    <row r="65" spans="1:24" x14ac:dyDescent="0.25">
      <c r="A65" s="3" t="s">
        <v>279</v>
      </c>
      <c r="B65" s="7">
        <v>109.86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2">
        <f t="shared" si="0"/>
        <v>109.86</v>
      </c>
      <c r="V65" s="4"/>
      <c r="W65" s="4">
        <f t="shared" si="1"/>
        <v>1</v>
      </c>
      <c r="X65" s="7">
        <f t="shared" si="2"/>
        <v>109.86</v>
      </c>
    </row>
    <row r="66" spans="1:24" x14ac:dyDescent="0.25">
      <c r="A66" s="3" t="s">
        <v>194</v>
      </c>
      <c r="B66" s="7">
        <v>109.87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2">
        <f t="shared" ref="U66:U129" si="3">X66/W66</f>
        <v>109.87</v>
      </c>
      <c r="V66" s="4"/>
      <c r="W66" s="4">
        <f t="shared" ref="W66:W129" si="4">COUNTA(B66:T66)</f>
        <v>1</v>
      </c>
      <c r="X66" s="7">
        <f t="shared" ref="X66:X129" si="5">SUM(B66:T66)</f>
        <v>109.87</v>
      </c>
    </row>
    <row r="67" spans="1:24" x14ac:dyDescent="0.25">
      <c r="A67" s="3" t="s">
        <v>438</v>
      </c>
      <c r="B67" s="7">
        <v>109.94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2">
        <f t="shared" si="3"/>
        <v>109.94</v>
      </c>
      <c r="V67" s="4"/>
      <c r="W67" s="4">
        <f t="shared" si="4"/>
        <v>1</v>
      </c>
      <c r="X67" s="7">
        <f t="shared" si="5"/>
        <v>109.94</v>
      </c>
    </row>
    <row r="68" spans="1:24" x14ac:dyDescent="0.25">
      <c r="A68" s="3" t="s">
        <v>73</v>
      </c>
      <c r="B68" s="7">
        <v>109.95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2">
        <f t="shared" si="3"/>
        <v>109.95</v>
      </c>
      <c r="V68" s="4"/>
      <c r="W68" s="4">
        <f t="shared" si="4"/>
        <v>1</v>
      </c>
      <c r="X68" s="7">
        <f t="shared" si="5"/>
        <v>109.95</v>
      </c>
    </row>
    <row r="69" spans="1:24" x14ac:dyDescent="0.25">
      <c r="A69" s="3" t="s">
        <v>398</v>
      </c>
      <c r="B69" s="7">
        <v>109.97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2">
        <f t="shared" si="3"/>
        <v>109.97</v>
      </c>
      <c r="V69" s="4"/>
      <c r="W69" s="4">
        <f t="shared" si="4"/>
        <v>1</v>
      </c>
      <c r="X69" s="7">
        <f t="shared" si="5"/>
        <v>109.97</v>
      </c>
    </row>
    <row r="70" spans="1:24" x14ac:dyDescent="0.25">
      <c r="A70" s="3" t="s">
        <v>439</v>
      </c>
      <c r="B70" s="7">
        <v>110.08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2">
        <f t="shared" si="3"/>
        <v>110.08</v>
      </c>
      <c r="V70" s="4"/>
      <c r="W70" s="4">
        <f t="shared" si="4"/>
        <v>1</v>
      </c>
      <c r="X70" s="7">
        <f t="shared" si="5"/>
        <v>110.08</v>
      </c>
    </row>
    <row r="71" spans="1:24" x14ac:dyDescent="0.25">
      <c r="A71" s="3" t="s">
        <v>94</v>
      </c>
      <c r="B71" s="7">
        <v>110.14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2">
        <f t="shared" si="3"/>
        <v>110.14</v>
      </c>
      <c r="V71" s="4"/>
      <c r="W71" s="4">
        <f t="shared" si="4"/>
        <v>1</v>
      </c>
      <c r="X71" s="7">
        <f t="shared" si="5"/>
        <v>110.14</v>
      </c>
    </row>
    <row r="72" spans="1:24" x14ac:dyDescent="0.25">
      <c r="A72" s="3" t="s">
        <v>272</v>
      </c>
      <c r="B72" s="7">
        <v>110.21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2">
        <f t="shared" si="3"/>
        <v>110.21</v>
      </c>
      <c r="V72" s="4"/>
      <c r="W72" s="4">
        <f t="shared" si="4"/>
        <v>1</v>
      </c>
      <c r="X72" s="7">
        <f t="shared" si="5"/>
        <v>110.21</v>
      </c>
    </row>
    <row r="73" spans="1:24" x14ac:dyDescent="0.25">
      <c r="A73" s="3" t="s">
        <v>119</v>
      </c>
      <c r="B73" s="7">
        <v>110.24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2">
        <f t="shared" si="3"/>
        <v>110.24</v>
      </c>
      <c r="V73" s="4"/>
      <c r="W73" s="4">
        <f t="shared" si="4"/>
        <v>1</v>
      </c>
      <c r="X73" s="7">
        <f t="shared" si="5"/>
        <v>110.24</v>
      </c>
    </row>
    <row r="74" spans="1:24" x14ac:dyDescent="0.25">
      <c r="A74" s="2" t="s">
        <v>82</v>
      </c>
      <c r="B74" s="7">
        <v>110.26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2">
        <f t="shared" si="3"/>
        <v>110.26</v>
      </c>
      <c r="V74" s="4"/>
      <c r="W74" s="4">
        <f t="shared" si="4"/>
        <v>1</v>
      </c>
      <c r="X74" s="7">
        <f t="shared" si="5"/>
        <v>110.26</v>
      </c>
    </row>
    <row r="75" spans="1:24" x14ac:dyDescent="0.25">
      <c r="A75" s="3" t="s">
        <v>189</v>
      </c>
      <c r="B75" s="7">
        <v>110.28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2">
        <f t="shared" si="3"/>
        <v>110.28</v>
      </c>
      <c r="V75" s="4"/>
      <c r="W75" s="4">
        <f t="shared" si="4"/>
        <v>1</v>
      </c>
      <c r="X75" s="7">
        <f t="shared" si="5"/>
        <v>110.28</v>
      </c>
    </row>
    <row r="76" spans="1:24" x14ac:dyDescent="0.25">
      <c r="A76" s="3" t="s">
        <v>440</v>
      </c>
      <c r="B76" s="7">
        <v>110.28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2">
        <f t="shared" si="3"/>
        <v>110.28</v>
      </c>
      <c r="V76" s="4"/>
      <c r="W76" s="4">
        <f t="shared" si="4"/>
        <v>1</v>
      </c>
      <c r="X76" s="7">
        <f t="shared" si="5"/>
        <v>110.28</v>
      </c>
    </row>
    <row r="77" spans="1:24" x14ac:dyDescent="0.25">
      <c r="A77" s="3" t="s">
        <v>253</v>
      </c>
      <c r="B77" s="7">
        <v>110.35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2">
        <f t="shared" si="3"/>
        <v>110.35</v>
      </c>
      <c r="V77" s="4"/>
      <c r="W77" s="4">
        <f t="shared" si="4"/>
        <v>1</v>
      </c>
      <c r="X77" s="7">
        <f t="shared" si="5"/>
        <v>110.35</v>
      </c>
    </row>
    <row r="78" spans="1:24" x14ac:dyDescent="0.25">
      <c r="A78" s="3" t="s">
        <v>55</v>
      </c>
      <c r="B78" s="7">
        <v>110.4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2">
        <f t="shared" si="3"/>
        <v>110.4</v>
      </c>
      <c r="V78" s="4"/>
      <c r="W78" s="4">
        <f t="shared" si="4"/>
        <v>1</v>
      </c>
      <c r="X78" s="7">
        <f t="shared" si="5"/>
        <v>110.4</v>
      </c>
    </row>
    <row r="79" spans="1:24" x14ac:dyDescent="0.25">
      <c r="A79" s="2" t="s">
        <v>441</v>
      </c>
      <c r="B79" s="7">
        <v>110.41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2">
        <f t="shared" si="3"/>
        <v>110.41</v>
      </c>
      <c r="V79" s="4"/>
      <c r="W79" s="4">
        <f t="shared" si="4"/>
        <v>1</v>
      </c>
      <c r="X79" s="7">
        <f t="shared" si="5"/>
        <v>110.41</v>
      </c>
    </row>
    <row r="80" spans="1:24" x14ac:dyDescent="0.25">
      <c r="A80" s="2" t="s">
        <v>315</v>
      </c>
      <c r="B80" s="7">
        <v>110.43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2">
        <f t="shared" si="3"/>
        <v>110.43</v>
      </c>
      <c r="V80" s="4"/>
      <c r="W80" s="4">
        <f t="shared" si="4"/>
        <v>1</v>
      </c>
      <c r="X80" s="7">
        <f t="shared" si="5"/>
        <v>110.43</v>
      </c>
    </row>
    <row r="81" spans="1:24" x14ac:dyDescent="0.25">
      <c r="A81" s="3" t="s">
        <v>442</v>
      </c>
      <c r="B81" s="7">
        <v>110.49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2">
        <f t="shared" si="3"/>
        <v>110.49</v>
      </c>
      <c r="V81" s="4"/>
      <c r="W81" s="4">
        <f t="shared" si="4"/>
        <v>1</v>
      </c>
      <c r="X81" s="7">
        <f t="shared" si="5"/>
        <v>110.49</v>
      </c>
    </row>
    <row r="82" spans="1:24" x14ac:dyDescent="0.25">
      <c r="A82" s="3" t="s">
        <v>443</v>
      </c>
      <c r="B82" s="7">
        <v>110.54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2">
        <f t="shared" si="3"/>
        <v>110.54</v>
      </c>
      <c r="V82" s="4"/>
      <c r="W82" s="4">
        <f t="shared" si="4"/>
        <v>1</v>
      </c>
      <c r="X82" s="7">
        <f t="shared" si="5"/>
        <v>110.54</v>
      </c>
    </row>
    <row r="83" spans="1:24" x14ac:dyDescent="0.25">
      <c r="A83" s="3" t="s">
        <v>312</v>
      </c>
      <c r="B83" s="7">
        <v>110.65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2">
        <f t="shared" si="3"/>
        <v>110.65</v>
      </c>
      <c r="V83" s="4"/>
      <c r="W83" s="4">
        <f t="shared" si="4"/>
        <v>1</v>
      </c>
      <c r="X83" s="7">
        <f t="shared" si="5"/>
        <v>110.65</v>
      </c>
    </row>
    <row r="84" spans="1:24" x14ac:dyDescent="0.25">
      <c r="A84" s="3" t="s">
        <v>444</v>
      </c>
      <c r="B84" s="7">
        <v>110.65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2">
        <f t="shared" si="3"/>
        <v>110.65</v>
      </c>
      <c r="V84" s="4"/>
      <c r="W84" s="4">
        <f t="shared" si="4"/>
        <v>1</v>
      </c>
      <c r="X84" s="7">
        <f t="shared" si="5"/>
        <v>110.65</v>
      </c>
    </row>
    <row r="85" spans="1:24" x14ac:dyDescent="0.25">
      <c r="A85" s="3" t="s">
        <v>296</v>
      </c>
      <c r="B85" s="7">
        <v>110.74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2">
        <f t="shared" si="3"/>
        <v>110.74</v>
      </c>
      <c r="V85" s="4"/>
      <c r="W85" s="4">
        <f t="shared" si="4"/>
        <v>1</v>
      </c>
      <c r="X85" s="7">
        <f t="shared" si="5"/>
        <v>110.74</v>
      </c>
    </row>
    <row r="86" spans="1:24" x14ac:dyDescent="0.25">
      <c r="A86" s="3" t="s">
        <v>225</v>
      </c>
      <c r="B86" s="7">
        <v>110.78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2">
        <f t="shared" si="3"/>
        <v>110.78</v>
      </c>
      <c r="V86" s="4"/>
      <c r="W86" s="4">
        <f t="shared" si="4"/>
        <v>1</v>
      </c>
      <c r="X86" s="7">
        <f t="shared" si="5"/>
        <v>110.78</v>
      </c>
    </row>
    <row r="87" spans="1:24" x14ac:dyDescent="0.25">
      <c r="A87" s="3" t="s">
        <v>91</v>
      </c>
      <c r="B87" s="7">
        <v>110.79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2">
        <f t="shared" si="3"/>
        <v>110.79</v>
      </c>
      <c r="V87" s="4"/>
      <c r="W87" s="4">
        <f t="shared" si="4"/>
        <v>1</v>
      </c>
      <c r="X87" s="7">
        <f t="shared" si="5"/>
        <v>110.79</v>
      </c>
    </row>
    <row r="88" spans="1:24" x14ac:dyDescent="0.25">
      <c r="A88" s="3" t="s">
        <v>445</v>
      </c>
      <c r="B88" s="7">
        <v>110.83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2">
        <f t="shared" si="3"/>
        <v>110.83</v>
      </c>
      <c r="V88" s="4"/>
      <c r="W88" s="4">
        <f t="shared" si="4"/>
        <v>1</v>
      </c>
      <c r="X88" s="7">
        <f t="shared" si="5"/>
        <v>110.83</v>
      </c>
    </row>
    <row r="89" spans="1:24" x14ac:dyDescent="0.25">
      <c r="A89" s="3" t="s">
        <v>299</v>
      </c>
      <c r="B89" s="7">
        <v>110.83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2">
        <f t="shared" si="3"/>
        <v>110.83</v>
      </c>
      <c r="V89" s="4"/>
      <c r="W89" s="4">
        <f t="shared" si="4"/>
        <v>1</v>
      </c>
      <c r="X89" s="7">
        <f t="shared" si="5"/>
        <v>110.83</v>
      </c>
    </row>
    <row r="90" spans="1:24" x14ac:dyDescent="0.25">
      <c r="A90" s="3" t="s">
        <v>424</v>
      </c>
      <c r="B90" s="7">
        <v>110.91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2">
        <f t="shared" si="3"/>
        <v>110.91</v>
      </c>
      <c r="V90" s="4"/>
      <c r="W90" s="4">
        <f t="shared" si="4"/>
        <v>1</v>
      </c>
      <c r="X90" s="7">
        <f t="shared" si="5"/>
        <v>110.91</v>
      </c>
    </row>
    <row r="91" spans="1:24" x14ac:dyDescent="0.25">
      <c r="A91" s="2" t="s">
        <v>86</v>
      </c>
      <c r="B91" s="7">
        <v>110.92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2">
        <f t="shared" si="3"/>
        <v>110.92</v>
      </c>
      <c r="V91" s="4"/>
      <c r="W91" s="4">
        <f t="shared" si="4"/>
        <v>1</v>
      </c>
      <c r="X91" s="7">
        <f t="shared" si="5"/>
        <v>110.92</v>
      </c>
    </row>
    <row r="92" spans="1:24" x14ac:dyDescent="0.25">
      <c r="A92" s="3" t="s">
        <v>446</v>
      </c>
      <c r="B92" s="7">
        <v>110.93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2">
        <f t="shared" si="3"/>
        <v>110.93</v>
      </c>
      <c r="V92" s="4"/>
      <c r="W92" s="4">
        <f t="shared" si="4"/>
        <v>1</v>
      </c>
      <c r="X92" s="7">
        <f t="shared" si="5"/>
        <v>110.93</v>
      </c>
    </row>
    <row r="93" spans="1:24" x14ac:dyDescent="0.25">
      <c r="A93" s="3" t="s">
        <v>447</v>
      </c>
      <c r="B93" s="7">
        <v>110.97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2">
        <f t="shared" si="3"/>
        <v>110.97</v>
      </c>
      <c r="V93" s="4"/>
      <c r="W93" s="4">
        <f t="shared" si="4"/>
        <v>1</v>
      </c>
      <c r="X93" s="7">
        <f t="shared" si="5"/>
        <v>110.97</v>
      </c>
    </row>
    <row r="94" spans="1:24" x14ac:dyDescent="0.25">
      <c r="A94" s="3" t="s">
        <v>410</v>
      </c>
      <c r="B94" s="7">
        <v>111.08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2">
        <f t="shared" si="3"/>
        <v>111.08</v>
      </c>
      <c r="V94" s="4"/>
      <c r="W94" s="4">
        <f t="shared" si="4"/>
        <v>1</v>
      </c>
      <c r="X94" s="7">
        <f t="shared" si="5"/>
        <v>111.08</v>
      </c>
    </row>
    <row r="95" spans="1:24" x14ac:dyDescent="0.25">
      <c r="A95" s="3" t="s">
        <v>448</v>
      </c>
      <c r="B95" s="7">
        <v>111.19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2">
        <f t="shared" si="3"/>
        <v>111.19</v>
      </c>
      <c r="V95" s="4"/>
      <c r="W95" s="4">
        <f t="shared" si="4"/>
        <v>1</v>
      </c>
      <c r="X95" s="7">
        <f t="shared" si="5"/>
        <v>111.19</v>
      </c>
    </row>
    <row r="96" spans="1:24" x14ac:dyDescent="0.25">
      <c r="A96" s="3" t="s">
        <v>444</v>
      </c>
      <c r="B96" s="7">
        <v>111.23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2">
        <f t="shared" si="3"/>
        <v>111.23</v>
      </c>
      <c r="V96" s="4"/>
      <c r="W96" s="4">
        <f t="shared" si="4"/>
        <v>1</v>
      </c>
      <c r="X96" s="7">
        <f t="shared" si="5"/>
        <v>111.23</v>
      </c>
    </row>
    <row r="97" spans="1:24" x14ac:dyDescent="0.25">
      <c r="A97" s="3" t="s">
        <v>116</v>
      </c>
      <c r="B97" s="7">
        <v>111.27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2">
        <f t="shared" si="3"/>
        <v>111.27</v>
      </c>
      <c r="V97" s="4"/>
      <c r="W97" s="4">
        <f t="shared" si="4"/>
        <v>1</v>
      </c>
      <c r="X97" s="7">
        <f t="shared" si="5"/>
        <v>111.27</v>
      </c>
    </row>
    <row r="98" spans="1:24" x14ac:dyDescent="0.25">
      <c r="A98" s="3" t="s">
        <v>277</v>
      </c>
      <c r="B98" s="7">
        <v>111.32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2">
        <f t="shared" si="3"/>
        <v>111.32</v>
      </c>
      <c r="V98" s="4"/>
      <c r="W98" s="4">
        <f t="shared" si="4"/>
        <v>1</v>
      </c>
      <c r="X98" s="7">
        <f t="shared" si="5"/>
        <v>111.32</v>
      </c>
    </row>
    <row r="99" spans="1:24" x14ac:dyDescent="0.25">
      <c r="A99" s="2" t="s">
        <v>450</v>
      </c>
      <c r="B99" s="7">
        <v>111.32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2">
        <f t="shared" si="3"/>
        <v>111.32</v>
      </c>
      <c r="V99" s="4"/>
      <c r="W99" s="4">
        <f t="shared" si="4"/>
        <v>1</v>
      </c>
      <c r="X99" s="7">
        <f t="shared" si="5"/>
        <v>111.32</v>
      </c>
    </row>
    <row r="100" spans="1:24" x14ac:dyDescent="0.25">
      <c r="A100" s="3" t="s">
        <v>449</v>
      </c>
      <c r="B100" s="7">
        <v>111.33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2">
        <f t="shared" si="3"/>
        <v>111.33</v>
      </c>
      <c r="V100" s="4"/>
      <c r="W100" s="4">
        <f t="shared" si="4"/>
        <v>1</v>
      </c>
      <c r="X100" s="7">
        <f t="shared" si="5"/>
        <v>111.33</v>
      </c>
    </row>
    <row r="101" spans="1:24" x14ac:dyDescent="0.25">
      <c r="A101" s="3" t="s">
        <v>78</v>
      </c>
      <c r="B101" s="7"/>
      <c r="C101" s="7">
        <v>112.3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2">
        <f t="shared" si="3"/>
        <v>112.3</v>
      </c>
      <c r="V101" s="4"/>
      <c r="W101" s="4">
        <f t="shared" si="4"/>
        <v>1</v>
      </c>
      <c r="X101" s="7">
        <f t="shared" si="5"/>
        <v>112.3</v>
      </c>
    </row>
    <row r="102" spans="1:24" x14ac:dyDescent="0.25">
      <c r="A102" s="3" t="s">
        <v>117</v>
      </c>
      <c r="B102" s="7"/>
      <c r="C102" s="7">
        <v>112.57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2">
        <f t="shared" si="3"/>
        <v>112.57</v>
      </c>
      <c r="V102" s="4"/>
      <c r="W102" s="4">
        <f t="shared" si="4"/>
        <v>1</v>
      </c>
      <c r="X102" s="7">
        <f t="shared" si="5"/>
        <v>112.57</v>
      </c>
    </row>
    <row r="103" spans="1:24" x14ac:dyDescent="0.25">
      <c r="A103" s="3" t="s">
        <v>45</v>
      </c>
      <c r="B103" s="7"/>
      <c r="C103" s="7">
        <v>112.7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2">
        <f t="shared" si="3"/>
        <v>112.7</v>
      </c>
      <c r="V103" s="4"/>
      <c r="W103" s="4">
        <f t="shared" si="4"/>
        <v>1</v>
      </c>
      <c r="X103" s="7">
        <f t="shared" si="5"/>
        <v>112.7</v>
      </c>
    </row>
    <row r="104" spans="1:24" x14ac:dyDescent="0.25">
      <c r="A104" s="3" t="s">
        <v>106</v>
      </c>
      <c r="B104" s="7"/>
      <c r="C104" s="7">
        <v>113.82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2">
        <f t="shared" si="3"/>
        <v>113.82</v>
      </c>
      <c r="V104" s="4"/>
      <c r="W104" s="4">
        <f t="shared" si="4"/>
        <v>1</v>
      </c>
      <c r="X104" s="7">
        <f t="shared" si="5"/>
        <v>113.82</v>
      </c>
    </row>
    <row r="105" spans="1:24" x14ac:dyDescent="0.25">
      <c r="A105" s="3" t="s">
        <v>108</v>
      </c>
      <c r="B105" s="7"/>
      <c r="C105" s="7">
        <v>114.04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2">
        <f t="shared" si="3"/>
        <v>114.04</v>
      </c>
      <c r="V105" s="4"/>
      <c r="W105" s="4">
        <f t="shared" si="4"/>
        <v>1</v>
      </c>
      <c r="X105" s="7">
        <f t="shared" si="5"/>
        <v>114.04</v>
      </c>
    </row>
    <row r="106" spans="1:24" x14ac:dyDescent="0.25">
      <c r="A106" s="2" t="s">
        <v>18</v>
      </c>
      <c r="B106" s="7"/>
      <c r="C106" s="7">
        <v>114.05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2">
        <f t="shared" si="3"/>
        <v>114.05</v>
      </c>
      <c r="V106" s="4"/>
      <c r="W106" s="4">
        <f t="shared" si="4"/>
        <v>1</v>
      </c>
      <c r="X106" s="7">
        <f t="shared" si="5"/>
        <v>114.05</v>
      </c>
    </row>
    <row r="107" spans="1:24" x14ac:dyDescent="0.25">
      <c r="A107" s="3" t="s">
        <v>20</v>
      </c>
      <c r="B107" s="7"/>
      <c r="C107" s="7">
        <v>114.19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2">
        <f t="shared" si="3"/>
        <v>114.19</v>
      </c>
      <c r="V107" s="4"/>
      <c r="W107" s="4">
        <f t="shared" si="4"/>
        <v>1</v>
      </c>
      <c r="X107" s="7">
        <f t="shared" si="5"/>
        <v>114.19</v>
      </c>
    </row>
    <row r="108" spans="1:24" x14ac:dyDescent="0.25">
      <c r="A108" s="3" t="s">
        <v>22</v>
      </c>
      <c r="B108" s="7"/>
      <c r="C108" s="7">
        <v>114.27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2">
        <f t="shared" si="3"/>
        <v>114.27</v>
      </c>
      <c r="V108" s="4"/>
      <c r="W108" s="4">
        <f t="shared" si="4"/>
        <v>1</v>
      </c>
      <c r="X108" s="7">
        <f t="shared" si="5"/>
        <v>114.27</v>
      </c>
    </row>
    <row r="109" spans="1:24" x14ac:dyDescent="0.25">
      <c r="A109" s="3" t="s">
        <v>241</v>
      </c>
      <c r="B109" s="7"/>
      <c r="C109" s="7">
        <v>115.19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2">
        <f t="shared" si="3"/>
        <v>115.19</v>
      </c>
      <c r="V109" s="4"/>
      <c r="W109" s="4">
        <f t="shared" si="4"/>
        <v>1</v>
      </c>
      <c r="X109" s="7">
        <f t="shared" si="5"/>
        <v>115.19</v>
      </c>
    </row>
    <row r="110" spans="1:24" x14ac:dyDescent="0.25">
      <c r="A110" s="3" t="s">
        <v>184</v>
      </c>
      <c r="B110" s="7"/>
      <c r="C110" s="7">
        <v>115.2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2">
        <f t="shared" si="3"/>
        <v>115.2</v>
      </c>
      <c r="V110" s="4"/>
      <c r="W110" s="4">
        <f t="shared" si="4"/>
        <v>1</v>
      </c>
      <c r="X110" s="7">
        <f t="shared" si="5"/>
        <v>115.2</v>
      </c>
    </row>
    <row r="111" spans="1:24" x14ac:dyDescent="0.25">
      <c r="A111" s="2" t="s">
        <v>235</v>
      </c>
      <c r="B111" s="7"/>
      <c r="C111" s="7">
        <v>115.3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2">
        <f t="shared" si="3"/>
        <v>115.3</v>
      </c>
      <c r="V111" s="4"/>
      <c r="W111" s="4">
        <f t="shared" si="4"/>
        <v>1</v>
      </c>
      <c r="X111" s="7">
        <f t="shared" si="5"/>
        <v>115.3</v>
      </c>
    </row>
    <row r="112" spans="1:24" x14ac:dyDescent="0.25">
      <c r="A112" s="3" t="s">
        <v>451</v>
      </c>
      <c r="B112" s="7"/>
      <c r="C112" s="7">
        <v>115.36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2">
        <f t="shared" si="3"/>
        <v>115.36</v>
      </c>
      <c r="V112" s="4"/>
      <c r="W112" s="4">
        <f t="shared" si="4"/>
        <v>1</v>
      </c>
      <c r="X112" s="7">
        <f t="shared" si="5"/>
        <v>115.36</v>
      </c>
    </row>
    <row r="113" spans="1:24" x14ac:dyDescent="0.25">
      <c r="A113" s="3" t="s">
        <v>57</v>
      </c>
      <c r="B113" s="7"/>
      <c r="C113" s="7">
        <v>115.39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2">
        <f t="shared" si="3"/>
        <v>115.39</v>
      </c>
      <c r="V113" s="4"/>
      <c r="W113" s="4">
        <f t="shared" si="4"/>
        <v>1</v>
      </c>
      <c r="X113" s="7">
        <f t="shared" si="5"/>
        <v>115.39</v>
      </c>
    </row>
    <row r="114" spans="1:24" x14ac:dyDescent="0.25">
      <c r="A114" s="3" t="s">
        <v>258</v>
      </c>
      <c r="B114" s="7"/>
      <c r="C114" s="7">
        <v>115.48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2">
        <f t="shared" si="3"/>
        <v>115.48</v>
      </c>
      <c r="V114" s="4"/>
      <c r="W114" s="4">
        <f t="shared" si="4"/>
        <v>1</v>
      </c>
      <c r="X114" s="7">
        <f t="shared" si="5"/>
        <v>115.48</v>
      </c>
    </row>
    <row r="115" spans="1:24" x14ac:dyDescent="0.25">
      <c r="A115" s="2" t="s">
        <v>107</v>
      </c>
      <c r="B115" s="7"/>
      <c r="C115" s="7">
        <v>115.59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2">
        <f t="shared" si="3"/>
        <v>115.59</v>
      </c>
      <c r="V115" s="4"/>
      <c r="W115" s="4">
        <f t="shared" si="4"/>
        <v>1</v>
      </c>
      <c r="X115" s="7">
        <f t="shared" si="5"/>
        <v>115.59</v>
      </c>
    </row>
    <row r="116" spans="1:24" x14ac:dyDescent="0.25">
      <c r="A116" s="3" t="s">
        <v>111</v>
      </c>
      <c r="B116" s="7"/>
      <c r="C116" s="7">
        <v>115.65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2">
        <f t="shared" si="3"/>
        <v>115.65</v>
      </c>
      <c r="V116" s="4"/>
      <c r="W116" s="4">
        <f t="shared" si="4"/>
        <v>1</v>
      </c>
      <c r="X116" s="7">
        <f t="shared" si="5"/>
        <v>115.65</v>
      </c>
    </row>
    <row r="117" spans="1:24" x14ac:dyDescent="0.25">
      <c r="A117" s="3" t="s">
        <v>148</v>
      </c>
      <c r="B117" s="7"/>
      <c r="C117" s="7">
        <v>115.67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2">
        <f t="shared" si="3"/>
        <v>115.67</v>
      </c>
      <c r="V117" s="4"/>
      <c r="W117" s="4">
        <f t="shared" si="4"/>
        <v>1</v>
      </c>
      <c r="X117" s="7">
        <f t="shared" si="5"/>
        <v>115.67</v>
      </c>
    </row>
    <row r="118" spans="1:24" x14ac:dyDescent="0.25">
      <c r="A118" s="2" t="s">
        <v>378</v>
      </c>
      <c r="B118" s="7"/>
      <c r="C118" s="7">
        <v>115.68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12">
        <f t="shared" si="3"/>
        <v>115.68</v>
      </c>
      <c r="V118" s="4"/>
      <c r="W118" s="4">
        <f t="shared" si="4"/>
        <v>1</v>
      </c>
      <c r="X118" s="7">
        <f t="shared" si="5"/>
        <v>115.68</v>
      </c>
    </row>
    <row r="119" spans="1:24" x14ac:dyDescent="0.25">
      <c r="A119" s="2" t="s">
        <v>243</v>
      </c>
      <c r="B119" s="7"/>
      <c r="C119" s="7">
        <v>115.92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2">
        <f t="shared" si="3"/>
        <v>115.92</v>
      </c>
      <c r="V119" s="4"/>
      <c r="W119" s="4">
        <f t="shared" si="4"/>
        <v>1</v>
      </c>
      <c r="X119" s="7">
        <f t="shared" si="5"/>
        <v>115.92</v>
      </c>
    </row>
    <row r="120" spans="1:24" x14ac:dyDescent="0.25">
      <c r="A120" s="3" t="s">
        <v>261</v>
      </c>
      <c r="B120" s="7"/>
      <c r="C120" s="7">
        <v>115.92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2">
        <f t="shared" si="3"/>
        <v>115.92</v>
      </c>
      <c r="V120" s="4"/>
      <c r="W120" s="4">
        <f t="shared" si="4"/>
        <v>1</v>
      </c>
      <c r="X120" s="7">
        <f t="shared" si="5"/>
        <v>115.92</v>
      </c>
    </row>
    <row r="121" spans="1:24" x14ac:dyDescent="0.25">
      <c r="A121" s="3" t="s">
        <v>163</v>
      </c>
      <c r="B121" s="7"/>
      <c r="C121" s="7">
        <v>116.09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2">
        <f t="shared" si="3"/>
        <v>116.09</v>
      </c>
      <c r="V121" s="4"/>
      <c r="W121" s="4">
        <f t="shared" si="4"/>
        <v>1</v>
      </c>
      <c r="X121" s="7">
        <f t="shared" si="5"/>
        <v>116.09</v>
      </c>
    </row>
    <row r="122" spans="1:24" x14ac:dyDescent="0.25">
      <c r="A122" s="3" t="s">
        <v>213</v>
      </c>
      <c r="B122" s="7"/>
      <c r="C122" s="7">
        <v>116.17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2">
        <f t="shared" si="3"/>
        <v>116.17</v>
      </c>
      <c r="V122" s="4"/>
      <c r="W122" s="4">
        <f t="shared" si="4"/>
        <v>1</v>
      </c>
      <c r="X122" s="7">
        <f t="shared" si="5"/>
        <v>116.17</v>
      </c>
    </row>
    <row r="123" spans="1:24" x14ac:dyDescent="0.25">
      <c r="A123" s="3" t="s">
        <v>77</v>
      </c>
      <c r="B123" s="7"/>
      <c r="C123" s="7">
        <v>116.32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2">
        <f t="shared" si="3"/>
        <v>116.32</v>
      </c>
      <c r="V123" s="4"/>
      <c r="W123" s="4">
        <f t="shared" si="4"/>
        <v>1</v>
      </c>
      <c r="X123" s="7">
        <f t="shared" si="5"/>
        <v>116.32</v>
      </c>
    </row>
    <row r="124" spans="1:24" x14ac:dyDescent="0.25">
      <c r="A124" s="3" t="s">
        <v>379</v>
      </c>
      <c r="B124" s="7"/>
      <c r="C124" s="7">
        <v>116.59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2">
        <f t="shared" si="3"/>
        <v>116.59</v>
      </c>
      <c r="V124" s="4"/>
      <c r="W124" s="4">
        <f t="shared" si="4"/>
        <v>1</v>
      </c>
      <c r="X124" s="7">
        <f t="shared" si="5"/>
        <v>116.59</v>
      </c>
    </row>
    <row r="125" spans="1:24" x14ac:dyDescent="0.25">
      <c r="A125" s="3" t="s">
        <v>233</v>
      </c>
      <c r="B125" s="7"/>
      <c r="C125" s="7">
        <v>116.6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2">
        <f t="shared" si="3"/>
        <v>116.6</v>
      </c>
      <c r="V125" s="4"/>
      <c r="W125" s="4">
        <f t="shared" si="4"/>
        <v>1</v>
      </c>
      <c r="X125" s="7">
        <f t="shared" si="5"/>
        <v>116.6</v>
      </c>
    </row>
    <row r="126" spans="1:24" x14ac:dyDescent="0.25">
      <c r="A126" s="2" t="s">
        <v>96</v>
      </c>
      <c r="B126" s="7"/>
      <c r="C126" s="7">
        <v>116.62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2">
        <f t="shared" si="3"/>
        <v>116.62</v>
      </c>
      <c r="V126" s="4"/>
      <c r="W126" s="4">
        <f t="shared" si="4"/>
        <v>1</v>
      </c>
      <c r="X126" s="7">
        <f t="shared" si="5"/>
        <v>116.62</v>
      </c>
    </row>
    <row r="127" spans="1:24" x14ac:dyDescent="0.25">
      <c r="A127" s="2" t="s">
        <v>260</v>
      </c>
      <c r="B127" s="7"/>
      <c r="C127" s="7">
        <v>116.76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2">
        <f t="shared" si="3"/>
        <v>116.76</v>
      </c>
      <c r="V127" s="4"/>
      <c r="W127" s="4">
        <f t="shared" si="4"/>
        <v>1</v>
      </c>
      <c r="X127" s="7">
        <f t="shared" si="5"/>
        <v>116.76</v>
      </c>
    </row>
    <row r="128" spans="1:24" x14ac:dyDescent="0.25">
      <c r="A128" s="3" t="s">
        <v>245</v>
      </c>
      <c r="B128" s="7"/>
      <c r="C128" s="7">
        <v>116.76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2">
        <f t="shared" si="3"/>
        <v>116.76</v>
      </c>
      <c r="V128" s="4"/>
      <c r="W128" s="4">
        <f t="shared" si="4"/>
        <v>1</v>
      </c>
      <c r="X128" s="7">
        <f t="shared" si="5"/>
        <v>116.76</v>
      </c>
    </row>
    <row r="129" spans="1:24" x14ac:dyDescent="0.25">
      <c r="A129" s="3" t="s">
        <v>419</v>
      </c>
      <c r="B129" s="7"/>
      <c r="C129" s="7">
        <v>116.77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2">
        <f t="shared" si="3"/>
        <v>116.77</v>
      </c>
      <c r="V129" s="4"/>
      <c r="W129" s="4">
        <f t="shared" si="4"/>
        <v>1</v>
      </c>
      <c r="X129" s="7">
        <f t="shared" si="5"/>
        <v>116.77</v>
      </c>
    </row>
    <row r="130" spans="1:24" x14ac:dyDescent="0.25">
      <c r="A130" s="3" t="s">
        <v>93</v>
      </c>
      <c r="B130" s="7"/>
      <c r="C130" s="7">
        <v>116.92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2">
        <f t="shared" ref="U130:U193" si="6">X130/W130</f>
        <v>116.92</v>
      </c>
      <c r="V130" s="4"/>
      <c r="W130" s="4">
        <f t="shared" ref="W130:W193" si="7">COUNTA(B130:T130)</f>
        <v>1</v>
      </c>
      <c r="X130" s="7">
        <f t="shared" ref="X130:X193" si="8">SUM(B130:T130)</f>
        <v>116.92</v>
      </c>
    </row>
    <row r="131" spans="1:24" x14ac:dyDescent="0.25">
      <c r="A131" s="3" t="s">
        <v>115</v>
      </c>
      <c r="B131" s="7"/>
      <c r="C131" s="7">
        <v>117.05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2">
        <f t="shared" si="6"/>
        <v>117.05</v>
      </c>
      <c r="V131" s="4"/>
      <c r="W131" s="4">
        <f t="shared" si="7"/>
        <v>1</v>
      </c>
      <c r="X131" s="7">
        <f t="shared" si="8"/>
        <v>117.05</v>
      </c>
    </row>
    <row r="132" spans="1:24" x14ac:dyDescent="0.25">
      <c r="A132" s="3" t="s">
        <v>249</v>
      </c>
      <c r="B132" s="7"/>
      <c r="C132" s="7">
        <v>117.07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2">
        <f t="shared" si="6"/>
        <v>117.07</v>
      </c>
      <c r="V132" s="4"/>
      <c r="W132" s="4">
        <f t="shared" si="7"/>
        <v>1</v>
      </c>
      <c r="X132" s="7">
        <f t="shared" si="8"/>
        <v>117.07</v>
      </c>
    </row>
    <row r="133" spans="1:24" x14ac:dyDescent="0.25">
      <c r="A133" s="3" t="s">
        <v>263</v>
      </c>
      <c r="B133" s="7"/>
      <c r="C133" s="7">
        <v>117.13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2">
        <f t="shared" si="6"/>
        <v>117.13</v>
      </c>
      <c r="V133" s="4"/>
      <c r="W133" s="4">
        <f t="shared" si="7"/>
        <v>1</v>
      </c>
      <c r="X133" s="7">
        <f t="shared" si="8"/>
        <v>117.13</v>
      </c>
    </row>
    <row r="134" spans="1:24" x14ac:dyDescent="0.25">
      <c r="A134" s="3" t="s">
        <v>264</v>
      </c>
      <c r="B134" s="7"/>
      <c r="C134" s="7">
        <v>117.14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2">
        <f t="shared" si="6"/>
        <v>117.14</v>
      </c>
      <c r="V134" s="4"/>
      <c r="W134" s="4">
        <f t="shared" si="7"/>
        <v>1</v>
      </c>
      <c r="X134" s="7">
        <f t="shared" si="8"/>
        <v>117.14</v>
      </c>
    </row>
    <row r="135" spans="1:24" x14ac:dyDescent="0.25">
      <c r="A135" s="3" t="s">
        <v>265</v>
      </c>
      <c r="B135" s="7"/>
      <c r="C135" s="7">
        <v>117.17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2">
        <f t="shared" si="6"/>
        <v>117.17</v>
      </c>
      <c r="V135" s="4"/>
      <c r="W135" s="4">
        <f t="shared" si="7"/>
        <v>1</v>
      </c>
      <c r="X135" s="7">
        <f t="shared" si="8"/>
        <v>117.17</v>
      </c>
    </row>
    <row r="136" spans="1:24" x14ac:dyDescent="0.25">
      <c r="A136" s="3" t="s">
        <v>266</v>
      </c>
      <c r="B136" s="7"/>
      <c r="C136" s="7">
        <v>117.21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2">
        <f t="shared" si="6"/>
        <v>117.21</v>
      </c>
      <c r="V136" s="4"/>
      <c r="W136" s="4">
        <f t="shared" si="7"/>
        <v>1</v>
      </c>
      <c r="X136" s="7">
        <f t="shared" si="8"/>
        <v>117.21</v>
      </c>
    </row>
    <row r="137" spans="1:24" x14ac:dyDescent="0.25">
      <c r="A137" s="3" t="s">
        <v>118</v>
      </c>
      <c r="B137" s="7"/>
      <c r="C137" s="7">
        <v>117.25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2">
        <f t="shared" si="6"/>
        <v>117.25</v>
      </c>
      <c r="V137" s="4"/>
      <c r="W137" s="4">
        <f t="shared" si="7"/>
        <v>1</v>
      </c>
      <c r="X137" s="7">
        <f t="shared" si="8"/>
        <v>117.25</v>
      </c>
    </row>
    <row r="138" spans="1:24" x14ac:dyDescent="0.25">
      <c r="A138" s="2" t="s">
        <v>452</v>
      </c>
      <c r="B138" s="7"/>
      <c r="C138" s="7">
        <v>117.39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2">
        <f t="shared" si="6"/>
        <v>117.39</v>
      </c>
      <c r="V138" s="4"/>
      <c r="W138" s="4">
        <f t="shared" si="7"/>
        <v>1</v>
      </c>
      <c r="X138" s="7">
        <f t="shared" si="8"/>
        <v>117.39</v>
      </c>
    </row>
    <row r="139" spans="1:24" x14ac:dyDescent="0.25">
      <c r="A139" s="3" t="s">
        <v>143</v>
      </c>
      <c r="B139" s="7"/>
      <c r="C139" s="7">
        <v>117.5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2">
        <f t="shared" si="6"/>
        <v>117.5</v>
      </c>
      <c r="V139" s="4"/>
      <c r="W139" s="4">
        <f t="shared" si="7"/>
        <v>1</v>
      </c>
      <c r="X139" s="7">
        <f t="shared" si="8"/>
        <v>117.5</v>
      </c>
    </row>
    <row r="140" spans="1:24" x14ac:dyDescent="0.25">
      <c r="A140" s="2" t="s">
        <v>268</v>
      </c>
      <c r="B140" s="7"/>
      <c r="C140" s="7">
        <v>117.5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2">
        <f t="shared" si="6"/>
        <v>117.5</v>
      </c>
      <c r="V140" s="4"/>
      <c r="W140" s="4">
        <f t="shared" si="7"/>
        <v>1</v>
      </c>
      <c r="X140" s="7">
        <f t="shared" si="8"/>
        <v>117.5</v>
      </c>
    </row>
    <row r="141" spans="1:24" x14ac:dyDescent="0.25">
      <c r="A141" s="3" t="s">
        <v>275</v>
      </c>
      <c r="B141" s="7"/>
      <c r="C141" s="7">
        <v>117.54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12">
        <f t="shared" si="6"/>
        <v>117.54</v>
      </c>
      <c r="V141" s="4"/>
      <c r="W141" s="4">
        <f t="shared" si="7"/>
        <v>1</v>
      </c>
      <c r="X141" s="7">
        <f t="shared" si="8"/>
        <v>117.54</v>
      </c>
    </row>
    <row r="142" spans="1:24" x14ac:dyDescent="0.25">
      <c r="A142" s="3" t="s">
        <v>229</v>
      </c>
      <c r="B142" s="7"/>
      <c r="C142" s="7">
        <v>117.61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12">
        <f t="shared" si="6"/>
        <v>117.61</v>
      </c>
      <c r="V142" s="4"/>
      <c r="W142" s="4">
        <f t="shared" si="7"/>
        <v>1</v>
      </c>
      <c r="X142" s="7">
        <f t="shared" si="8"/>
        <v>117.61</v>
      </c>
    </row>
    <row r="143" spans="1:24" x14ac:dyDescent="0.25">
      <c r="A143" s="3" t="s">
        <v>200</v>
      </c>
      <c r="B143" s="7"/>
      <c r="C143" s="7">
        <v>117.64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2">
        <f t="shared" si="6"/>
        <v>117.64</v>
      </c>
      <c r="V143" s="4"/>
      <c r="W143" s="4">
        <f t="shared" si="7"/>
        <v>1</v>
      </c>
      <c r="X143" s="7">
        <f t="shared" si="8"/>
        <v>117.64</v>
      </c>
    </row>
    <row r="144" spans="1:24" x14ac:dyDescent="0.25">
      <c r="A144" s="3" t="s">
        <v>197</v>
      </c>
      <c r="B144" s="7"/>
      <c r="C144" s="7">
        <v>117.65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2">
        <f t="shared" si="6"/>
        <v>117.65</v>
      </c>
      <c r="V144" s="4"/>
      <c r="W144" s="4">
        <f t="shared" si="7"/>
        <v>1</v>
      </c>
      <c r="X144" s="7">
        <f t="shared" si="8"/>
        <v>117.65</v>
      </c>
    </row>
    <row r="145" spans="1:24" x14ac:dyDescent="0.25">
      <c r="A145" s="3" t="s">
        <v>269</v>
      </c>
      <c r="B145" s="7"/>
      <c r="C145" s="7">
        <v>117.68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12">
        <f t="shared" si="6"/>
        <v>117.68</v>
      </c>
      <c r="V145" s="4"/>
      <c r="W145" s="4">
        <f t="shared" si="7"/>
        <v>1</v>
      </c>
      <c r="X145" s="7">
        <f t="shared" si="8"/>
        <v>117.68</v>
      </c>
    </row>
    <row r="146" spans="1:24" x14ac:dyDescent="0.25">
      <c r="A146" s="3" t="s">
        <v>247</v>
      </c>
      <c r="B146" s="7"/>
      <c r="C146" s="7">
        <v>117.79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12">
        <f t="shared" si="6"/>
        <v>117.79</v>
      </c>
      <c r="V146" s="4"/>
      <c r="W146" s="4">
        <f t="shared" si="7"/>
        <v>1</v>
      </c>
      <c r="X146" s="7">
        <f t="shared" si="8"/>
        <v>117.79</v>
      </c>
    </row>
    <row r="147" spans="1:24" x14ac:dyDescent="0.25">
      <c r="A147" s="2" t="s">
        <v>9</v>
      </c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2" t="e">
        <f t="shared" si="6"/>
        <v>#DIV/0!</v>
      </c>
      <c r="V147" s="4"/>
      <c r="W147" s="4">
        <f t="shared" si="7"/>
        <v>0</v>
      </c>
      <c r="X147" s="7">
        <f t="shared" si="8"/>
        <v>0</v>
      </c>
    </row>
    <row r="148" spans="1:24" x14ac:dyDescent="0.25">
      <c r="A148" s="2" t="s">
        <v>21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2" t="e">
        <f t="shared" si="6"/>
        <v>#DIV/0!</v>
      </c>
      <c r="V148" s="4"/>
      <c r="W148" s="4">
        <f t="shared" si="7"/>
        <v>0</v>
      </c>
      <c r="X148" s="7">
        <f t="shared" si="8"/>
        <v>0</v>
      </c>
    </row>
    <row r="149" spans="1:24" x14ac:dyDescent="0.25">
      <c r="A149" s="2" t="s">
        <v>30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2" t="e">
        <f t="shared" si="6"/>
        <v>#DIV/0!</v>
      </c>
      <c r="V149" s="4"/>
      <c r="W149" s="4">
        <f t="shared" si="7"/>
        <v>0</v>
      </c>
      <c r="X149" s="7">
        <f t="shared" si="8"/>
        <v>0</v>
      </c>
    </row>
    <row r="150" spans="1:24" x14ac:dyDescent="0.25">
      <c r="A150" s="2" t="s">
        <v>31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2" t="e">
        <f t="shared" si="6"/>
        <v>#DIV/0!</v>
      </c>
      <c r="V150" s="4"/>
      <c r="W150" s="4">
        <f t="shared" si="7"/>
        <v>0</v>
      </c>
      <c r="X150" s="7">
        <f t="shared" si="8"/>
        <v>0</v>
      </c>
    </row>
    <row r="151" spans="1:24" x14ac:dyDescent="0.25">
      <c r="A151" s="3" t="s">
        <v>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2" t="e">
        <f t="shared" si="6"/>
        <v>#DIV/0!</v>
      </c>
      <c r="V151" s="4"/>
      <c r="W151" s="4">
        <f t="shared" si="7"/>
        <v>0</v>
      </c>
      <c r="X151" s="7">
        <f t="shared" si="8"/>
        <v>0</v>
      </c>
    </row>
    <row r="152" spans="1:24" x14ac:dyDescent="0.25">
      <c r="A152" s="2" t="s">
        <v>35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12" t="e">
        <f t="shared" si="6"/>
        <v>#DIV/0!</v>
      </c>
      <c r="V152" s="4"/>
      <c r="W152" s="4">
        <f t="shared" si="7"/>
        <v>0</v>
      </c>
      <c r="X152" s="7">
        <f t="shared" si="8"/>
        <v>0</v>
      </c>
    </row>
    <row r="153" spans="1:24" x14ac:dyDescent="0.25">
      <c r="A153" s="3" t="s">
        <v>37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12" t="e">
        <f t="shared" si="6"/>
        <v>#DIV/0!</v>
      </c>
      <c r="V153" s="4"/>
      <c r="W153" s="4">
        <f t="shared" si="7"/>
        <v>0</v>
      </c>
      <c r="X153" s="7">
        <f t="shared" si="8"/>
        <v>0</v>
      </c>
    </row>
    <row r="154" spans="1:24" x14ac:dyDescent="0.25">
      <c r="A154" s="2" t="s">
        <v>38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0"/>
      <c r="Q154" s="7"/>
      <c r="R154" s="7"/>
      <c r="S154" s="7"/>
      <c r="T154" s="7"/>
      <c r="U154" s="12" t="e">
        <f t="shared" si="6"/>
        <v>#DIV/0!</v>
      </c>
      <c r="V154" s="4"/>
      <c r="W154" s="4">
        <f t="shared" si="7"/>
        <v>0</v>
      </c>
      <c r="X154" s="7">
        <f t="shared" si="8"/>
        <v>0</v>
      </c>
    </row>
    <row r="155" spans="1:24" x14ac:dyDescent="0.25">
      <c r="A155" s="3" t="s">
        <v>40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12" t="e">
        <f t="shared" si="6"/>
        <v>#DIV/0!</v>
      </c>
      <c r="V155" s="4"/>
      <c r="W155" s="4">
        <f t="shared" si="7"/>
        <v>0</v>
      </c>
      <c r="X155" s="7">
        <f t="shared" si="8"/>
        <v>0</v>
      </c>
    </row>
    <row r="156" spans="1:24" x14ac:dyDescent="0.25">
      <c r="A156" s="3" t="s">
        <v>47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12" t="e">
        <f t="shared" si="6"/>
        <v>#DIV/0!</v>
      </c>
      <c r="V156" s="4"/>
      <c r="W156" s="4">
        <f t="shared" si="7"/>
        <v>0</v>
      </c>
      <c r="X156" s="7">
        <f t="shared" si="8"/>
        <v>0</v>
      </c>
    </row>
    <row r="157" spans="1:24" x14ac:dyDescent="0.25">
      <c r="A157" s="3" t="s">
        <v>49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2" t="e">
        <f t="shared" si="6"/>
        <v>#DIV/0!</v>
      </c>
      <c r="V157" s="4"/>
      <c r="W157" s="4">
        <f t="shared" si="7"/>
        <v>0</v>
      </c>
      <c r="X157" s="7">
        <f t="shared" si="8"/>
        <v>0</v>
      </c>
    </row>
    <row r="158" spans="1:24" x14ac:dyDescent="0.25">
      <c r="A158" s="3" t="s">
        <v>50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12" t="e">
        <f t="shared" si="6"/>
        <v>#DIV/0!</v>
      </c>
      <c r="V158" s="4"/>
      <c r="W158" s="4">
        <f t="shared" si="7"/>
        <v>0</v>
      </c>
      <c r="X158" s="7">
        <f t="shared" si="8"/>
        <v>0</v>
      </c>
    </row>
    <row r="159" spans="1:24" x14ac:dyDescent="0.25">
      <c r="A159" s="3" t="s">
        <v>51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2" t="e">
        <f t="shared" si="6"/>
        <v>#DIV/0!</v>
      </c>
      <c r="V159" s="4"/>
      <c r="W159" s="4">
        <f t="shared" si="7"/>
        <v>0</v>
      </c>
      <c r="X159" s="7">
        <f t="shared" si="8"/>
        <v>0</v>
      </c>
    </row>
    <row r="160" spans="1:24" x14ac:dyDescent="0.25">
      <c r="A160" s="2" t="s">
        <v>52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12" t="e">
        <f t="shared" si="6"/>
        <v>#DIV/0!</v>
      </c>
      <c r="V160" s="4"/>
      <c r="W160" s="4">
        <f t="shared" si="7"/>
        <v>0</v>
      </c>
      <c r="X160" s="7">
        <f t="shared" si="8"/>
        <v>0</v>
      </c>
    </row>
    <row r="161" spans="1:24" x14ac:dyDescent="0.25">
      <c r="A161" s="2" t="s">
        <v>56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2" t="e">
        <f t="shared" si="6"/>
        <v>#DIV/0!</v>
      </c>
      <c r="V161" s="4"/>
      <c r="W161" s="4">
        <f t="shared" si="7"/>
        <v>0</v>
      </c>
      <c r="X161" s="7">
        <f t="shared" si="8"/>
        <v>0</v>
      </c>
    </row>
    <row r="162" spans="1:24" x14ac:dyDescent="0.25">
      <c r="A162" s="2" t="s">
        <v>59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2" t="e">
        <f t="shared" si="6"/>
        <v>#DIV/0!</v>
      </c>
      <c r="V162" s="4"/>
      <c r="W162" s="4">
        <f t="shared" si="7"/>
        <v>0</v>
      </c>
      <c r="X162" s="7">
        <f t="shared" si="8"/>
        <v>0</v>
      </c>
    </row>
    <row r="163" spans="1:24" x14ac:dyDescent="0.25">
      <c r="A163" s="2" t="s">
        <v>64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2" t="e">
        <f t="shared" si="6"/>
        <v>#DIV/0!</v>
      </c>
      <c r="V163" s="4"/>
      <c r="W163" s="4">
        <f t="shared" si="7"/>
        <v>0</v>
      </c>
      <c r="X163" s="7">
        <f t="shared" si="8"/>
        <v>0</v>
      </c>
    </row>
    <row r="164" spans="1:24" x14ac:dyDescent="0.25">
      <c r="A164" s="3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2" t="e">
        <f t="shared" si="6"/>
        <v>#DIV/0!</v>
      </c>
      <c r="V164" s="4"/>
      <c r="W164" s="4">
        <f t="shared" si="7"/>
        <v>0</v>
      </c>
      <c r="X164" s="7">
        <f t="shared" si="8"/>
        <v>0</v>
      </c>
    </row>
    <row r="165" spans="1:24" x14ac:dyDescent="0.25">
      <c r="A165" s="2" t="s">
        <v>70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12" t="e">
        <f t="shared" si="6"/>
        <v>#DIV/0!</v>
      </c>
      <c r="V165" s="4"/>
      <c r="W165" s="4">
        <f t="shared" si="7"/>
        <v>0</v>
      </c>
      <c r="X165" s="7">
        <f t="shared" si="8"/>
        <v>0</v>
      </c>
    </row>
    <row r="166" spans="1:24" x14ac:dyDescent="0.25">
      <c r="A166" s="3" t="s">
        <v>69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2" t="e">
        <f t="shared" si="6"/>
        <v>#DIV/0!</v>
      </c>
      <c r="V166" s="4"/>
      <c r="W166" s="4">
        <f t="shared" si="7"/>
        <v>0</v>
      </c>
      <c r="X166" s="7">
        <f t="shared" si="8"/>
        <v>0</v>
      </c>
    </row>
    <row r="167" spans="1:24" x14ac:dyDescent="0.25">
      <c r="A167" s="2" t="s">
        <v>71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2" t="e">
        <f t="shared" si="6"/>
        <v>#DIV/0!</v>
      </c>
      <c r="V167" s="4"/>
      <c r="W167" s="4">
        <f t="shared" si="7"/>
        <v>0</v>
      </c>
      <c r="X167" s="7">
        <f t="shared" si="8"/>
        <v>0</v>
      </c>
    </row>
    <row r="168" spans="1:24" x14ac:dyDescent="0.25">
      <c r="A168" s="2" t="s">
        <v>72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2" t="e">
        <f t="shared" si="6"/>
        <v>#DIV/0!</v>
      </c>
      <c r="V168" s="4"/>
      <c r="W168" s="4">
        <f t="shared" si="7"/>
        <v>0</v>
      </c>
      <c r="X168" s="7">
        <f t="shared" si="8"/>
        <v>0</v>
      </c>
    </row>
    <row r="169" spans="1:24" x14ac:dyDescent="0.25">
      <c r="A169" s="3" t="s">
        <v>74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12" t="e">
        <f t="shared" si="6"/>
        <v>#DIV/0!</v>
      </c>
      <c r="V169" s="4"/>
      <c r="W169" s="4">
        <f t="shared" si="7"/>
        <v>0</v>
      </c>
      <c r="X169" s="7">
        <f t="shared" si="8"/>
        <v>0</v>
      </c>
    </row>
    <row r="170" spans="1:24" x14ac:dyDescent="0.25">
      <c r="A170" s="3" t="s">
        <v>79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12" t="e">
        <f t="shared" si="6"/>
        <v>#DIV/0!</v>
      </c>
      <c r="V170" s="4"/>
      <c r="W170" s="4">
        <f t="shared" si="7"/>
        <v>0</v>
      </c>
      <c r="X170" s="7">
        <f t="shared" si="8"/>
        <v>0</v>
      </c>
    </row>
    <row r="171" spans="1:24" x14ac:dyDescent="0.25">
      <c r="A171" s="3" t="s">
        <v>80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2" t="e">
        <f t="shared" si="6"/>
        <v>#DIV/0!</v>
      </c>
      <c r="V171" s="4"/>
      <c r="W171" s="4">
        <f t="shared" si="7"/>
        <v>0</v>
      </c>
      <c r="X171" s="7">
        <f t="shared" si="8"/>
        <v>0</v>
      </c>
    </row>
    <row r="172" spans="1:24" x14ac:dyDescent="0.25">
      <c r="A172" s="3" t="s">
        <v>83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2" t="e">
        <f t="shared" si="6"/>
        <v>#DIV/0!</v>
      </c>
      <c r="V172" s="4"/>
      <c r="W172" s="4">
        <f t="shared" si="7"/>
        <v>0</v>
      </c>
      <c r="X172" s="7">
        <f t="shared" si="8"/>
        <v>0</v>
      </c>
    </row>
    <row r="173" spans="1:24" x14ac:dyDescent="0.25">
      <c r="A173" s="3" t="s">
        <v>84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2" t="e">
        <f t="shared" si="6"/>
        <v>#DIV/0!</v>
      </c>
      <c r="V173" s="4"/>
      <c r="W173" s="4">
        <f t="shared" si="7"/>
        <v>0</v>
      </c>
      <c r="X173" s="7">
        <f t="shared" si="8"/>
        <v>0</v>
      </c>
    </row>
    <row r="174" spans="1:24" x14ac:dyDescent="0.25">
      <c r="A174" s="2" t="s">
        <v>85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2" t="e">
        <f t="shared" si="6"/>
        <v>#DIV/0!</v>
      </c>
      <c r="V174" s="4"/>
      <c r="W174" s="4">
        <f t="shared" si="7"/>
        <v>0</v>
      </c>
      <c r="X174" s="7">
        <f t="shared" si="8"/>
        <v>0</v>
      </c>
    </row>
    <row r="175" spans="1:24" x14ac:dyDescent="0.25">
      <c r="A175" s="3" t="s">
        <v>87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2" t="e">
        <f t="shared" si="6"/>
        <v>#DIV/0!</v>
      </c>
      <c r="V175" s="4"/>
      <c r="W175" s="4">
        <f t="shared" si="7"/>
        <v>0</v>
      </c>
      <c r="X175" s="7">
        <f t="shared" si="8"/>
        <v>0</v>
      </c>
    </row>
    <row r="176" spans="1:24" x14ac:dyDescent="0.25">
      <c r="A176" s="3" t="s">
        <v>89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2" t="e">
        <f t="shared" si="6"/>
        <v>#DIV/0!</v>
      </c>
      <c r="V176" s="4"/>
      <c r="W176" s="4">
        <f t="shared" si="7"/>
        <v>0</v>
      </c>
      <c r="X176" s="7">
        <f t="shared" si="8"/>
        <v>0</v>
      </c>
    </row>
    <row r="177" spans="1:24" x14ac:dyDescent="0.25">
      <c r="A177" s="3" t="s">
        <v>90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2" t="e">
        <f t="shared" si="6"/>
        <v>#DIV/0!</v>
      </c>
      <c r="V177" s="4"/>
      <c r="W177" s="4">
        <f t="shared" si="7"/>
        <v>0</v>
      </c>
      <c r="X177" s="7">
        <f t="shared" si="8"/>
        <v>0</v>
      </c>
    </row>
    <row r="178" spans="1:24" x14ac:dyDescent="0.25">
      <c r="A178" s="2" t="s">
        <v>92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2" t="e">
        <f t="shared" si="6"/>
        <v>#DIV/0!</v>
      </c>
      <c r="V178" s="4"/>
      <c r="W178" s="4">
        <f t="shared" si="7"/>
        <v>0</v>
      </c>
      <c r="X178" s="7">
        <f t="shared" si="8"/>
        <v>0</v>
      </c>
    </row>
    <row r="179" spans="1:24" x14ac:dyDescent="0.25">
      <c r="A179" s="2" t="s">
        <v>95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2" t="e">
        <f t="shared" si="6"/>
        <v>#DIV/0!</v>
      </c>
      <c r="V179" s="4"/>
      <c r="W179" s="4">
        <f t="shared" si="7"/>
        <v>0</v>
      </c>
      <c r="X179" s="7">
        <f t="shared" si="8"/>
        <v>0</v>
      </c>
    </row>
    <row r="180" spans="1:24" x14ac:dyDescent="0.25">
      <c r="A180" s="2" t="s">
        <v>98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2" t="e">
        <f t="shared" si="6"/>
        <v>#DIV/0!</v>
      </c>
      <c r="V180" s="4"/>
      <c r="W180" s="4">
        <f t="shared" si="7"/>
        <v>0</v>
      </c>
      <c r="X180" s="7">
        <f t="shared" si="8"/>
        <v>0</v>
      </c>
    </row>
    <row r="181" spans="1:24" x14ac:dyDescent="0.25">
      <c r="A181" s="3" t="s">
        <v>99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2" t="e">
        <f t="shared" si="6"/>
        <v>#DIV/0!</v>
      </c>
      <c r="V181" s="4"/>
      <c r="W181" s="4">
        <f t="shared" si="7"/>
        <v>0</v>
      </c>
      <c r="X181" s="7">
        <f t="shared" si="8"/>
        <v>0</v>
      </c>
    </row>
    <row r="182" spans="1:24" x14ac:dyDescent="0.25">
      <c r="A182" s="2" t="s">
        <v>102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2" t="e">
        <f t="shared" si="6"/>
        <v>#DIV/0!</v>
      </c>
      <c r="V182" s="4"/>
      <c r="W182" s="4">
        <f t="shared" si="7"/>
        <v>0</v>
      </c>
      <c r="X182" s="7">
        <f t="shared" si="8"/>
        <v>0</v>
      </c>
    </row>
    <row r="183" spans="1:24" x14ac:dyDescent="0.25">
      <c r="A183" s="2" t="s">
        <v>103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2" t="e">
        <f t="shared" si="6"/>
        <v>#DIV/0!</v>
      </c>
      <c r="V183" s="4"/>
      <c r="W183" s="4">
        <f t="shared" si="7"/>
        <v>0</v>
      </c>
      <c r="X183" s="7">
        <f t="shared" si="8"/>
        <v>0</v>
      </c>
    </row>
    <row r="184" spans="1:24" x14ac:dyDescent="0.25">
      <c r="A184" s="3" t="s">
        <v>109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2" t="e">
        <f t="shared" si="6"/>
        <v>#DIV/0!</v>
      </c>
      <c r="V184" s="4"/>
      <c r="W184" s="4">
        <f t="shared" si="7"/>
        <v>0</v>
      </c>
      <c r="X184" s="7">
        <f t="shared" si="8"/>
        <v>0</v>
      </c>
    </row>
    <row r="185" spans="1:24" x14ac:dyDescent="0.25">
      <c r="A185" s="2" t="s">
        <v>113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2" t="e">
        <f t="shared" si="6"/>
        <v>#DIV/0!</v>
      </c>
      <c r="V185" s="4"/>
      <c r="W185" s="4">
        <f t="shared" si="7"/>
        <v>0</v>
      </c>
      <c r="X185" s="7">
        <f t="shared" si="8"/>
        <v>0</v>
      </c>
    </row>
    <row r="186" spans="1:24" x14ac:dyDescent="0.25">
      <c r="A186" s="2" t="s">
        <v>114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12" t="e">
        <f t="shared" si="6"/>
        <v>#DIV/0!</v>
      </c>
      <c r="V186" s="4"/>
      <c r="W186" s="4">
        <f t="shared" si="7"/>
        <v>0</v>
      </c>
      <c r="X186" s="7">
        <f t="shared" si="8"/>
        <v>0</v>
      </c>
    </row>
    <row r="187" spans="1:24" x14ac:dyDescent="0.25">
      <c r="A187" s="2" t="s">
        <v>120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12" t="e">
        <f t="shared" si="6"/>
        <v>#DIV/0!</v>
      </c>
      <c r="V187" s="4"/>
      <c r="W187" s="4">
        <f t="shared" si="7"/>
        <v>0</v>
      </c>
      <c r="X187" s="7">
        <f t="shared" si="8"/>
        <v>0</v>
      </c>
    </row>
    <row r="188" spans="1:24" x14ac:dyDescent="0.25">
      <c r="A188" s="3" t="s">
        <v>121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2" t="e">
        <f t="shared" si="6"/>
        <v>#DIV/0!</v>
      </c>
      <c r="V188" s="4"/>
      <c r="W188" s="4">
        <f t="shared" si="7"/>
        <v>0</v>
      </c>
      <c r="X188" s="7">
        <f t="shared" si="8"/>
        <v>0</v>
      </c>
    </row>
    <row r="189" spans="1:24" x14ac:dyDescent="0.25">
      <c r="A189" s="3" t="s">
        <v>125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12" t="e">
        <f t="shared" si="6"/>
        <v>#DIV/0!</v>
      </c>
      <c r="V189" s="4"/>
      <c r="W189" s="4">
        <f t="shared" si="7"/>
        <v>0</v>
      </c>
      <c r="X189" s="7">
        <f t="shared" si="8"/>
        <v>0</v>
      </c>
    </row>
    <row r="190" spans="1:24" x14ac:dyDescent="0.25">
      <c r="A190" s="3" t="s">
        <v>122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2" t="e">
        <f t="shared" si="6"/>
        <v>#DIV/0!</v>
      </c>
      <c r="V190" s="4"/>
      <c r="W190" s="4">
        <f t="shared" si="7"/>
        <v>0</v>
      </c>
      <c r="X190" s="7">
        <f t="shared" si="8"/>
        <v>0</v>
      </c>
    </row>
    <row r="191" spans="1:24" x14ac:dyDescent="0.25">
      <c r="A191" s="3" t="s">
        <v>123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2" t="e">
        <f t="shared" si="6"/>
        <v>#DIV/0!</v>
      </c>
      <c r="V191" s="4"/>
      <c r="W191" s="4">
        <f t="shared" si="7"/>
        <v>0</v>
      </c>
      <c r="X191" s="7">
        <f t="shared" si="8"/>
        <v>0</v>
      </c>
    </row>
    <row r="192" spans="1:24" x14ac:dyDescent="0.25">
      <c r="A192" s="3" t="s">
        <v>127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2" t="e">
        <f t="shared" si="6"/>
        <v>#DIV/0!</v>
      </c>
      <c r="V192" s="4"/>
      <c r="W192" s="4">
        <f t="shared" si="7"/>
        <v>0</v>
      </c>
      <c r="X192" s="7">
        <f t="shared" si="8"/>
        <v>0</v>
      </c>
    </row>
    <row r="193" spans="1:24" x14ac:dyDescent="0.25">
      <c r="A193" s="3" t="s">
        <v>128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2" t="e">
        <f t="shared" si="6"/>
        <v>#DIV/0!</v>
      </c>
      <c r="V193" s="4"/>
      <c r="W193" s="4">
        <f t="shared" si="7"/>
        <v>0</v>
      </c>
      <c r="X193" s="7">
        <f t="shared" si="8"/>
        <v>0</v>
      </c>
    </row>
    <row r="194" spans="1:24" x14ac:dyDescent="0.25">
      <c r="A194" s="3" t="s">
        <v>129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2" t="e">
        <f t="shared" ref="U194:U257" si="9">X194/W194</f>
        <v>#DIV/0!</v>
      </c>
      <c r="V194" s="4"/>
      <c r="W194" s="4">
        <f t="shared" ref="W194:W257" si="10">COUNTA(B194:T194)</f>
        <v>0</v>
      </c>
      <c r="X194" s="7">
        <f t="shared" ref="X194:X257" si="11">SUM(B194:T194)</f>
        <v>0</v>
      </c>
    </row>
    <row r="195" spans="1:24" x14ac:dyDescent="0.25">
      <c r="A195" s="2" t="s">
        <v>130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2" t="e">
        <f t="shared" si="9"/>
        <v>#DIV/0!</v>
      </c>
      <c r="V195" s="4"/>
      <c r="W195" s="4">
        <f t="shared" si="10"/>
        <v>0</v>
      </c>
      <c r="X195" s="7">
        <f t="shared" si="11"/>
        <v>0</v>
      </c>
    </row>
    <row r="196" spans="1:24" x14ac:dyDescent="0.25">
      <c r="A196" s="2" t="s">
        <v>132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2" t="e">
        <f t="shared" si="9"/>
        <v>#DIV/0!</v>
      </c>
      <c r="V196" s="4"/>
      <c r="W196" s="4">
        <f t="shared" si="10"/>
        <v>0</v>
      </c>
      <c r="X196" s="7">
        <f t="shared" si="11"/>
        <v>0</v>
      </c>
    </row>
    <row r="197" spans="1:24" x14ac:dyDescent="0.25">
      <c r="A197" s="2" t="s">
        <v>131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2" t="e">
        <f t="shared" si="9"/>
        <v>#DIV/0!</v>
      </c>
      <c r="V197" s="4"/>
      <c r="W197" s="4">
        <f t="shared" si="10"/>
        <v>0</v>
      </c>
      <c r="X197" s="7">
        <f t="shared" si="11"/>
        <v>0</v>
      </c>
    </row>
    <row r="198" spans="1:24" x14ac:dyDescent="0.25">
      <c r="A198" s="3" t="s">
        <v>133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12" t="e">
        <f t="shared" si="9"/>
        <v>#DIV/0!</v>
      </c>
      <c r="V198" s="4"/>
      <c r="W198" s="4">
        <f t="shared" si="10"/>
        <v>0</v>
      </c>
      <c r="X198" s="7">
        <f t="shared" si="11"/>
        <v>0</v>
      </c>
    </row>
    <row r="199" spans="1:24" x14ac:dyDescent="0.25">
      <c r="A199" s="3" t="s">
        <v>134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12" t="e">
        <f t="shared" si="9"/>
        <v>#DIV/0!</v>
      </c>
      <c r="V199" s="4"/>
      <c r="W199" s="4">
        <f t="shared" si="10"/>
        <v>0</v>
      </c>
      <c r="X199" s="7">
        <f t="shared" si="11"/>
        <v>0</v>
      </c>
    </row>
    <row r="200" spans="1:24" x14ac:dyDescent="0.25">
      <c r="A200" s="3" t="s">
        <v>135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12" t="e">
        <f t="shared" si="9"/>
        <v>#DIV/0!</v>
      </c>
      <c r="V200" s="4"/>
      <c r="W200" s="4">
        <f t="shared" si="10"/>
        <v>0</v>
      </c>
      <c r="X200" s="7">
        <f t="shared" si="11"/>
        <v>0</v>
      </c>
    </row>
    <row r="201" spans="1:24" x14ac:dyDescent="0.25">
      <c r="A201" s="2" t="s">
        <v>136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2" t="e">
        <f t="shared" si="9"/>
        <v>#DIV/0!</v>
      </c>
      <c r="V201" s="4"/>
      <c r="W201" s="4">
        <f t="shared" si="10"/>
        <v>0</v>
      </c>
      <c r="X201" s="7">
        <f t="shared" si="11"/>
        <v>0</v>
      </c>
    </row>
    <row r="202" spans="1:24" x14ac:dyDescent="0.25">
      <c r="A202" s="3" t="s">
        <v>138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12" t="e">
        <f t="shared" si="9"/>
        <v>#DIV/0!</v>
      </c>
      <c r="V202" s="4"/>
      <c r="W202" s="4">
        <f t="shared" si="10"/>
        <v>0</v>
      </c>
      <c r="X202" s="7">
        <f t="shared" si="11"/>
        <v>0</v>
      </c>
    </row>
    <row r="203" spans="1:24" x14ac:dyDescent="0.25">
      <c r="A203" s="2" t="s">
        <v>71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2" t="e">
        <f t="shared" si="9"/>
        <v>#DIV/0!</v>
      </c>
      <c r="V203" s="4"/>
      <c r="W203" s="4">
        <f t="shared" si="10"/>
        <v>0</v>
      </c>
      <c r="X203" s="7">
        <f t="shared" si="11"/>
        <v>0</v>
      </c>
    </row>
    <row r="204" spans="1:24" x14ac:dyDescent="0.25">
      <c r="A204" s="2" t="s">
        <v>140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10"/>
      <c r="U204" s="12" t="e">
        <f t="shared" si="9"/>
        <v>#DIV/0!</v>
      </c>
      <c r="V204" s="4"/>
      <c r="W204" s="4">
        <f t="shared" si="10"/>
        <v>0</v>
      </c>
      <c r="X204" s="7">
        <f t="shared" si="11"/>
        <v>0</v>
      </c>
    </row>
    <row r="205" spans="1:24" x14ac:dyDescent="0.25">
      <c r="A205" s="2" t="s">
        <v>141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2" t="e">
        <f t="shared" si="9"/>
        <v>#DIV/0!</v>
      </c>
      <c r="V205" s="4"/>
      <c r="W205" s="4">
        <f t="shared" si="10"/>
        <v>0</v>
      </c>
      <c r="X205" s="7">
        <f t="shared" si="11"/>
        <v>0</v>
      </c>
    </row>
    <row r="206" spans="1:24" x14ac:dyDescent="0.25">
      <c r="A206" s="3" t="s">
        <v>142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2" t="e">
        <f t="shared" si="9"/>
        <v>#DIV/0!</v>
      </c>
      <c r="V206" s="4"/>
      <c r="W206" s="4">
        <f t="shared" si="10"/>
        <v>0</v>
      </c>
      <c r="X206" s="7">
        <f t="shared" si="11"/>
        <v>0</v>
      </c>
    </row>
    <row r="207" spans="1:24" x14ac:dyDescent="0.25">
      <c r="A207" s="3" t="s">
        <v>144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2" t="e">
        <f t="shared" si="9"/>
        <v>#DIV/0!</v>
      </c>
      <c r="V207" s="4"/>
      <c r="W207" s="4">
        <f t="shared" si="10"/>
        <v>0</v>
      </c>
      <c r="X207" s="7">
        <f t="shared" si="11"/>
        <v>0</v>
      </c>
    </row>
    <row r="208" spans="1:24" x14ac:dyDescent="0.25">
      <c r="A208" s="3" t="s">
        <v>149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2" t="e">
        <f t="shared" si="9"/>
        <v>#DIV/0!</v>
      </c>
      <c r="V208" s="4"/>
      <c r="W208" s="4">
        <f t="shared" si="10"/>
        <v>0</v>
      </c>
      <c r="X208" s="7">
        <f t="shared" si="11"/>
        <v>0</v>
      </c>
    </row>
    <row r="209" spans="1:24" x14ac:dyDescent="0.25">
      <c r="A209" s="3" t="s">
        <v>160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2" t="e">
        <f t="shared" si="9"/>
        <v>#DIV/0!</v>
      </c>
      <c r="V209" s="4"/>
      <c r="W209" s="4">
        <f t="shared" si="10"/>
        <v>0</v>
      </c>
      <c r="X209" s="7">
        <f t="shared" si="11"/>
        <v>0</v>
      </c>
    </row>
    <row r="210" spans="1:24" x14ac:dyDescent="0.25">
      <c r="A210" s="2" t="s">
        <v>162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2" t="e">
        <f t="shared" si="9"/>
        <v>#DIV/0!</v>
      </c>
      <c r="V210" s="4"/>
      <c r="W210" s="4">
        <f t="shared" si="10"/>
        <v>0</v>
      </c>
      <c r="X210" s="7">
        <f t="shared" si="11"/>
        <v>0</v>
      </c>
    </row>
    <row r="211" spans="1:24" x14ac:dyDescent="0.25">
      <c r="A211" s="2" t="s">
        <v>164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2" t="e">
        <f t="shared" si="9"/>
        <v>#DIV/0!</v>
      </c>
      <c r="V211" s="4"/>
      <c r="W211" s="4">
        <f t="shared" si="10"/>
        <v>0</v>
      </c>
      <c r="X211" s="7">
        <f t="shared" si="11"/>
        <v>0</v>
      </c>
    </row>
    <row r="212" spans="1:24" x14ac:dyDescent="0.25">
      <c r="A212" s="3" t="s">
        <v>165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2" t="e">
        <f t="shared" si="9"/>
        <v>#DIV/0!</v>
      </c>
      <c r="V212" s="4"/>
      <c r="W212" s="4">
        <f t="shared" si="10"/>
        <v>0</v>
      </c>
      <c r="X212" s="7">
        <f t="shared" si="11"/>
        <v>0</v>
      </c>
    </row>
    <row r="213" spans="1:24" x14ac:dyDescent="0.25">
      <c r="A213" s="2" t="s">
        <v>166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2" t="e">
        <f t="shared" si="9"/>
        <v>#DIV/0!</v>
      </c>
      <c r="V213" s="4"/>
      <c r="W213" s="4">
        <f t="shared" si="10"/>
        <v>0</v>
      </c>
      <c r="X213" s="7">
        <f t="shared" si="11"/>
        <v>0</v>
      </c>
    </row>
    <row r="214" spans="1:24" x14ac:dyDescent="0.25">
      <c r="A214" s="3" t="s">
        <v>167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2" t="e">
        <f t="shared" si="9"/>
        <v>#DIV/0!</v>
      </c>
      <c r="V214" s="4"/>
      <c r="W214" s="4">
        <f t="shared" si="10"/>
        <v>0</v>
      </c>
      <c r="X214" s="7">
        <f t="shared" si="11"/>
        <v>0</v>
      </c>
    </row>
    <row r="215" spans="1:24" x14ac:dyDescent="0.25">
      <c r="A215" s="3" t="s">
        <v>168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2" t="e">
        <f t="shared" si="9"/>
        <v>#DIV/0!</v>
      </c>
      <c r="V215" s="4"/>
      <c r="W215" s="4">
        <f t="shared" si="10"/>
        <v>0</v>
      </c>
      <c r="X215" s="7">
        <f t="shared" si="11"/>
        <v>0</v>
      </c>
    </row>
    <row r="216" spans="1:24" x14ac:dyDescent="0.25">
      <c r="A216" s="3" t="s">
        <v>169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12" t="e">
        <f t="shared" si="9"/>
        <v>#DIV/0!</v>
      </c>
      <c r="V216" s="4"/>
      <c r="W216" s="4">
        <f t="shared" si="10"/>
        <v>0</v>
      </c>
      <c r="X216" s="7">
        <f t="shared" si="11"/>
        <v>0</v>
      </c>
    </row>
    <row r="217" spans="1:24" x14ac:dyDescent="0.25">
      <c r="A217" s="3" t="s">
        <v>170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2" t="e">
        <f t="shared" si="9"/>
        <v>#DIV/0!</v>
      </c>
      <c r="V217" s="4"/>
      <c r="W217" s="4">
        <f t="shared" si="10"/>
        <v>0</v>
      </c>
      <c r="X217" s="7">
        <f t="shared" si="11"/>
        <v>0</v>
      </c>
    </row>
    <row r="218" spans="1:24" x14ac:dyDescent="0.25">
      <c r="A218" s="2" t="s">
        <v>171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2" t="e">
        <f t="shared" si="9"/>
        <v>#DIV/0!</v>
      </c>
      <c r="V218" s="4"/>
      <c r="W218" s="4">
        <f t="shared" si="10"/>
        <v>0</v>
      </c>
      <c r="X218" s="7">
        <f t="shared" si="11"/>
        <v>0</v>
      </c>
    </row>
    <row r="219" spans="1:24" x14ac:dyDescent="0.25">
      <c r="A219" s="2" t="s">
        <v>173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2" t="e">
        <f t="shared" si="9"/>
        <v>#DIV/0!</v>
      </c>
      <c r="V219" s="4"/>
      <c r="W219" s="4">
        <f t="shared" si="10"/>
        <v>0</v>
      </c>
      <c r="X219" s="7">
        <f t="shared" si="11"/>
        <v>0</v>
      </c>
    </row>
    <row r="220" spans="1:24" x14ac:dyDescent="0.25">
      <c r="A220" s="3" t="s">
        <v>176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2" t="e">
        <f t="shared" si="9"/>
        <v>#DIV/0!</v>
      </c>
      <c r="V220" s="4"/>
      <c r="W220" s="4">
        <f t="shared" si="10"/>
        <v>0</v>
      </c>
      <c r="X220" s="7">
        <f t="shared" si="11"/>
        <v>0</v>
      </c>
    </row>
    <row r="221" spans="1:24" x14ac:dyDescent="0.25">
      <c r="A221" s="2" t="s">
        <v>177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2" t="e">
        <f t="shared" si="9"/>
        <v>#DIV/0!</v>
      </c>
      <c r="V221" s="4"/>
      <c r="W221" s="4">
        <f t="shared" si="10"/>
        <v>0</v>
      </c>
      <c r="X221" s="7">
        <f t="shared" si="11"/>
        <v>0</v>
      </c>
    </row>
    <row r="222" spans="1:24" x14ac:dyDescent="0.25">
      <c r="A222" s="3" t="s">
        <v>178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2" t="e">
        <f t="shared" si="9"/>
        <v>#DIV/0!</v>
      </c>
      <c r="V222" s="4"/>
      <c r="W222" s="4">
        <f t="shared" si="10"/>
        <v>0</v>
      </c>
      <c r="X222" s="7">
        <f t="shared" si="11"/>
        <v>0</v>
      </c>
    </row>
    <row r="223" spans="1:24" x14ac:dyDescent="0.25">
      <c r="A223" s="3" t="s">
        <v>179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2" t="e">
        <f t="shared" si="9"/>
        <v>#DIV/0!</v>
      </c>
      <c r="V223" s="4"/>
      <c r="W223" s="4">
        <f t="shared" si="10"/>
        <v>0</v>
      </c>
      <c r="X223" s="7">
        <f t="shared" si="11"/>
        <v>0</v>
      </c>
    </row>
    <row r="224" spans="1:24" x14ac:dyDescent="0.25">
      <c r="A224" s="3" t="s">
        <v>180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2" t="e">
        <f t="shared" si="9"/>
        <v>#DIV/0!</v>
      </c>
      <c r="V224" s="4"/>
      <c r="W224" s="4">
        <f t="shared" si="10"/>
        <v>0</v>
      </c>
      <c r="X224" s="7">
        <f t="shared" si="11"/>
        <v>0</v>
      </c>
    </row>
    <row r="225" spans="1:24" x14ac:dyDescent="0.25">
      <c r="A225" s="2" t="s">
        <v>181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2" t="e">
        <f t="shared" si="9"/>
        <v>#DIV/0!</v>
      </c>
      <c r="V225" s="4"/>
      <c r="W225" s="4">
        <f t="shared" si="10"/>
        <v>0</v>
      </c>
      <c r="X225" s="7">
        <f t="shared" si="11"/>
        <v>0</v>
      </c>
    </row>
    <row r="226" spans="1:24" x14ac:dyDescent="0.25">
      <c r="A226" s="3" t="s">
        <v>182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2" t="e">
        <f t="shared" si="9"/>
        <v>#DIV/0!</v>
      </c>
      <c r="V226" s="4"/>
      <c r="W226" s="4">
        <f t="shared" si="10"/>
        <v>0</v>
      </c>
      <c r="X226" s="7">
        <f t="shared" si="11"/>
        <v>0</v>
      </c>
    </row>
    <row r="227" spans="1:24" x14ac:dyDescent="0.25">
      <c r="A227" s="3" t="s">
        <v>183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2" t="e">
        <f t="shared" si="9"/>
        <v>#DIV/0!</v>
      </c>
      <c r="V227" s="4"/>
      <c r="W227" s="4">
        <f t="shared" si="10"/>
        <v>0</v>
      </c>
      <c r="X227" s="7">
        <f t="shared" si="11"/>
        <v>0</v>
      </c>
    </row>
    <row r="228" spans="1:24" x14ac:dyDescent="0.25">
      <c r="A228" s="3" t="s">
        <v>185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2" t="e">
        <f t="shared" si="9"/>
        <v>#DIV/0!</v>
      </c>
      <c r="V228" s="4"/>
      <c r="W228" s="4">
        <f t="shared" si="10"/>
        <v>0</v>
      </c>
      <c r="X228" s="7">
        <f t="shared" si="11"/>
        <v>0</v>
      </c>
    </row>
    <row r="229" spans="1:24" x14ac:dyDescent="0.25">
      <c r="A229" s="3" t="s">
        <v>187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2" t="e">
        <f t="shared" si="9"/>
        <v>#DIV/0!</v>
      </c>
      <c r="V229" s="4"/>
      <c r="W229" s="4">
        <f t="shared" si="10"/>
        <v>0</v>
      </c>
      <c r="X229" s="7">
        <f t="shared" si="11"/>
        <v>0</v>
      </c>
    </row>
    <row r="230" spans="1:24" x14ac:dyDescent="0.25">
      <c r="A230" s="3" t="s">
        <v>188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2" t="e">
        <f t="shared" si="9"/>
        <v>#DIV/0!</v>
      </c>
      <c r="V230" s="4"/>
      <c r="W230" s="4">
        <f t="shared" si="10"/>
        <v>0</v>
      </c>
      <c r="X230" s="7">
        <f t="shared" si="11"/>
        <v>0</v>
      </c>
    </row>
    <row r="231" spans="1:24" x14ac:dyDescent="0.25">
      <c r="A231" s="2" t="s">
        <v>190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2" t="e">
        <f t="shared" si="9"/>
        <v>#DIV/0!</v>
      </c>
      <c r="V231" s="4"/>
      <c r="W231" s="4">
        <f t="shared" si="10"/>
        <v>0</v>
      </c>
      <c r="X231" s="7">
        <f t="shared" si="11"/>
        <v>0</v>
      </c>
    </row>
    <row r="232" spans="1:24" x14ac:dyDescent="0.25">
      <c r="A232" s="3" t="s">
        <v>191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2" t="e">
        <f t="shared" si="9"/>
        <v>#DIV/0!</v>
      </c>
      <c r="V232" s="4"/>
      <c r="W232" s="4">
        <f t="shared" si="10"/>
        <v>0</v>
      </c>
      <c r="X232" s="7">
        <f t="shared" si="11"/>
        <v>0</v>
      </c>
    </row>
    <row r="233" spans="1:24" x14ac:dyDescent="0.25">
      <c r="A233" s="2" t="s">
        <v>192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2" t="e">
        <f t="shared" si="9"/>
        <v>#DIV/0!</v>
      </c>
      <c r="V233" s="4"/>
      <c r="W233" s="4">
        <f t="shared" si="10"/>
        <v>0</v>
      </c>
      <c r="X233" s="7">
        <f t="shared" si="11"/>
        <v>0</v>
      </c>
    </row>
    <row r="234" spans="1:24" x14ac:dyDescent="0.25">
      <c r="A234" s="3" t="s">
        <v>193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2" t="e">
        <f t="shared" si="9"/>
        <v>#DIV/0!</v>
      </c>
      <c r="V234" s="4"/>
      <c r="W234" s="4">
        <f t="shared" si="10"/>
        <v>0</v>
      </c>
      <c r="X234" s="7">
        <f t="shared" si="11"/>
        <v>0</v>
      </c>
    </row>
    <row r="235" spans="1:24" x14ac:dyDescent="0.25">
      <c r="A235" s="3" t="s">
        <v>195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2" t="e">
        <f t="shared" si="9"/>
        <v>#DIV/0!</v>
      </c>
      <c r="V235" s="4"/>
      <c r="W235" s="4">
        <f t="shared" si="10"/>
        <v>0</v>
      </c>
      <c r="X235" s="7">
        <f t="shared" si="11"/>
        <v>0</v>
      </c>
    </row>
    <row r="236" spans="1:24" x14ac:dyDescent="0.25">
      <c r="A236" s="3" t="s">
        <v>196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2" t="e">
        <f t="shared" si="9"/>
        <v>#DIV/0!</v>
      </c>
      <c r="V236" s="4"/>
      <c r="W236" s="4">
        <f t="shared" si="10"/>
        <v>0</v>
      </c>
      <c r="X236" s="7">
        <f t="shared" si="11"/>
        <v>0</v>
      </c>
    </row>
    <row r="237" spans="1:24" x14ac:dyDescent="0.25">
      <c r="A237" s="2" t="s">
        <v>198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2" t="e">
        <f t="shared" si="9"/>
        <v>#DIV/0!</v>
      </c>
      <c r="V237" s="4"/>
      <c r="W237" s="4">
        <f t="shared" si="10"/>
        <v>0</v>
      </c>
      <c r="X237" s="7">
        <f t="shared" si="11"/>
        <v>0</v>
      </c>
    </row>
    <row r="238" spans="1:24" x14ac:dyDescent="0.25">
      <c r="A238" s="3" t="s">
        <v>199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2" t="e">
        <f t="shared" si="9"/>
        <v>#DIV/0!</v>
      </c>
      <c r="V238" s="4"/>
      <c r="W238" s="4">
        <f t="shared" si="10"/>
        <v>0</v>
      </c>
      <c r="X238" s="7">
        <f t="shared" si="11"/>
        <v>0</v>
      </c>
    </row>
    <row r="239" spans="1:24" x14ac:dyDescent="0.25">
      <c r="A239" s="3" t="s">
        <v>201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2" t="e">
        <f t="shared" si="9"/>
        <v>#DIV/0!</v>
      </c>
      <c r="V239" s="4"/>
      <c r="W239" s="4">
        <f t="shared" si="10"/>
        <v>0</v>
      </c>
      <c r="X239" s="7">
        <f t="shared" si="11"/>
        <v>0</v>
      </c>
    </row>
    <row r="240" spans="1:24" x14ac:dyDescent="0.25">
      <c r="A240" s="3" t="s">
        <v>202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2" t="e">
        <f t="shared" si="9"/>
        <v>#DIV/0!</v>
      </c>
      <c r="V240" s="4"/>
      <c r="W240" s="4">
        <f t="shared" si="10"/>
        <v>0</v>
      </c>
      <c r="X240" s="7">
        <f t="shared" si="11"/>
        <v>0</v>
      </c>
    </row>
    <row r="241" spans="1:24" x14ac:dyDescent="0.25">
      <c r="A241" s="2" t="s">
        <v>203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2" t="e">
        <f t="shared" si="9"/>
        <v>#DIV/0!</v>
      </c>
      <c r="V241" s="4"/>
      <c r="W241" s="4">
        <f t="shared" si="10"/>
        <v>0</v>
      </c>
      <c r="X241" s="7">
        <f t="shared" si="11"/>
        <v>0</v>
      </c>
    </row>
    <row r="242" spans="1:24" x14ac:dyDescent="0.25">
      <c r="A242" s="3" t="s">
        <v>204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2" t="e">
        <f t="shared" si="9"/>
        <v>#DIV/0!</v>
      </c>
      <c r="V242" s="4"/>
      <c r="W242" s="4">
        <f t="shared" si="10"/>
        <v>0</v>
      </c>
      <c r="X242" s="7">
        <f t="shared" si="11"/>
        <v>0</v>
      </c>
    </row>
    <row r="243" spans="1:24" x14ac:dyDescent="0.25">
      <c r="A243" s="3" t="s">
        <v>205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2" t="e">
        <f t="shared" si="9"/>
        <v>#DIV/0!</v>
      </c>
      <c r="V243" s="4"/>
      <c r="W243" s="4">
        <f t="shared" si="10"/>
        <v>0</v>
      </c>
      <c r="X243" s="7">
        <f t="shared" si="11"/>
        <v>0</v>
      </c>
    </row>
    <row r="244" spans="1:24" x14ac:dyDescent="0.25">
      <c r="A244" s="3" t="s">
        <v>206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2" t="e">
        <f t="shared" si="9"/>
        <v>#DIV/0!</v>
      </c>
      <c r="V244" s="4"/>
      <c r="W244" s="4">
        <f t="shared" si="10"/>
        <v>0</v>
      </c>
      <c r="X244" s="7">
        <f t="shared" si="11"/>
        <v>0</v>
      </c>
    </row>
    <row r="245" spans="1:24" x14ac:dyDescent="0.25">
      <c r="A245" s="3" t="s">
        <v>207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2" t="e">
        <f t="shared" si="9"/>
        <v>#DIV/0!</v>
      </c>
      <c r="V245" s="4"/>
      <c r="W245" s="4">
        <f t="shared" si="10"/>
        <v>0</v>
      </c>
      <c r="X245" s="7">
        <f t="shared" si="11"/>
        <v>0</v>
      </c>
    </row>
    <row r="246" spans="1:24" x14ac:dyDescent="0.25">
      <c r="A246" s="2" t="s">
        <v>208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2" t="e">
        <f t="shared" si="9"/>
        <v>#DIV/0!</v>
      </c>
      <c r="V246" s="4"/>
      <c r="W246" s="4">
        <f t="shared" si="10"/>
        <v>0</v>
      </c>
      <c r="X246" s="7">
        <f t="shared" si="11"/>
        <v>0</v>
      </c>
    </row>
    <row r="247" spans="1:24" x14ac:dyDescent="0.25">
      <c r="A247" s="2" t="s">
        <v>209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2" t="e">
        <f t="shared" si="9"/>
        <v>#DIV/0!</v>
      </c>
      <c r="V247" s="4"/>
      <c r="W247" s="4">
        <f t="shared" si="10"/>
        <v>0</v>
      </c>
      <c r="X247" s="7">
        <f t="shared" si="11"/>
        <v>0</v>
      </c>
    </row>
    <row r="248" spans="1:24" x14ac:dyDescent="0.25">
      <c r="A248" s="2" t="s">
        <v>210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2" t="e">
        <f t="shared" si="9"/>
        <v>#DIV/0!</v>
      </c>
      <c r="V248" s="4"/>
      <c r="W248" s="4">
        <f t="shared" si="10"/>
        <v>0</v>
      </c>
      <c r="X248" s="7">
        <f t="shared" si="11"/>
        <v>0</v>
      </c>
    </row>
    <row r="249" spans="1:24" x14ac:dyDescent="0.25">
      <c r="A249" s="3" t="s">
        <v>211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2" t="e">
        <f t="shared" si="9"/>
        <v>#DIV/0!</v>
      </c>
      <c r="V249" s="4"/>
      <c r="W249" s="4">
        <f t="shared" si="10"/>
        <v>0</v>
      </c>
      <c r="X249" s="7">
        <f t="shared" si="11"/>
        <v>0</v>
      </c>
    </row>
    <row r="250" spans="1:24" x14ac:dyDescent="0.25">
      <c r="A250" s="3" t="s">
        <v>212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2" t="e">
        <f t="shared" si="9"/>
        <v>#DIV/0!</v>
      </c>
      <c r="V250" s="4"/>
      <c r="W250" s="4">
        <f t="shared" si="10"/>
        <v>0</v>
      </c>
      <c r="X250" s="7">
        <f t="shared" si="11"/>
        <v>0</v>
      </c>
    </row>
    <row r="251" spans="1:24" x14ac:dyDescent="0.25">
      <c r="A251" s="2" t="s">
        <v>214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2" t="e">
        <f t="shared" si="9"/>
        <v>#DIV/0!</v>
      </c>
      <c r="V251" s="4"/>
      <c r="W251" s="4">
        <f t="shared" si="10"/>
        <v>0</v>
      </c>
      <c r="X251" s="7">
        <f t="shared" si="11"/>
        <v>0</v>
      </c>
    </row>
    <row r="252" spans="1:24" x14ac:dyDescent="0.25">
      <c r="A252" s="3" t="s">
        <v>215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2" t="e">
        <f t="shared" si="9"/>
        <v>#DIV/0!</v>
      </c>
      <c r="V252" s="4"/>
      <c r="W252" s="4">
        <f t="shared" si="10"/>
        <v>0</v>
      </c>
      <c r="X252" s="7">
        <f t="shared" si="11"/>
        <v>0</v>
      </c>
    </row>
    <row r="253" spans="1:24" x14ac:dyDescent="0.25">
      <c r="A253" s="2" t="s">
        <v>216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2" t="e">
        <f t="shared" si="9"/>
        <v>#DIV/0!</v>
      </c>
      <c r="V253" s="4"/>
      <c r="W253" s="4">
        <f t="shared" si="10"/>
        <v>0</v>
      </c>
      <c r="X253" s="7">
        <f t="shared" si="11"/>
        <v>0</v>
      </c>
    </row>
    <row r="254" spans="1:24" x14ac:dyDescent="0.25">
      <c r="A254" s="3" t="s">
        <v>217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2" t="e">
        <f t="shared" si="9"/>
        <v>#DIV/0!</v>
      </c>
      <c r="V254" s="4"/>
      <c r="W254" s="4">
        <f t="shared" si="10"/>
        <v>0</v>
      </c>
      <c r="X254" s="7">
        <f t="shared" si="11"/>
        <v>0</v>
      </c>
    </row>
    <row r="255" spans="1:24" x14ac:dyDescent="0.25">
      <c r="A255" s="3" t="s">
        <v>218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2" t="e">
        <f t="shared" si="9"/>
        <v>#DIV/0!</v>
      </c>
      <c r="V255" s="4"/>
      <c r="W255" s="4">
        <f t="shared" si="10"/>
        <v>0</v>
      </c>
      <c r="X255" s="7">
        <f t="shared" si="11"/>
        <v>0</v>
      </c>
    </row>
    <row r="256" spans="1:24" x14ac:dyDescent="0.25">
      <c r="A256" s="3" t="s">
        <v>219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2" t="e">
        <f t="shared" si="9"/>
        <v>#DIV/0!</v>
      </c>
      <c r="V256" s="4"/>
      <c r="W256" s="4">
        <f t="shared" si="10"/>
        <v>0</v>
      </c>
      <c r="X256" s="7">
        <f t="shared" si="11"/>
        <v>0</v>
      </c>
    </row>
    <row r="257" spans="1:24" x14ac:dyDescent="0.25">
      <c r="A257" s="3" t="s">
        <v>220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2" t="e">
        <f t="shared" si="9"/>
        <v>#DIV/0!</v>
      </c>
      <c r="V257" s="4"/>
      <c r="W257" s="4">
        <f t="shared" si="10"/>
        <v>0</v>
      </c>
      <c r="X257" s="7">
        <f t="shared" si="11"/>
        <v>0</v>
      </c>
    </row>
    <row r="258" spans="1:24" x14ac:dyDescent="0.25">
      <c r="A258" s="3" t="s">
        <v>221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2" t="e">
        <f t="shared" ref="U258:U321" si="12">X258/W258</f>
        <v>#DIV/0!</v>
      </c>
      <c r="V258" s="4"/>
      <c r="W258" s="4">
        <f t="shared" ref="W258:W321" si="13">COUNTA(B258:T258)</f>
        <v>0</v>
      </c>
      <c r="X258" s="7">
        <f t="shared" ref="X258:X321" si="14">SUM(B258:T258)</f>
        <v>0</v>
      </c>
    </row>
    <row r="259" spans="1:24" x14ac:dyDescent="0.25">
      <c r="A259" s="3" t="s">
        <v>222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2" t="e">
        <f t="shared" si="12"/>
        <v>#DIV/0!</v>
      </c>
      <c r="V259" s="4"/>
      <c r="W259" s="4">
        <f t="shared" si="13"/>
        <v>0</v>
      </c>
      <c r="X259" s="7">
        <f t="shared" si="14"/>
        <v>0</v>
      </c>
    </row>
    <row r="260" spans="1:24" x14ac:dyDescent="0.25">
      <c r="A260" s="3" t="s">
        <v>223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2" t="e">
        <f t="shared" si="12"/>
        <v>#DIV/0!</v>
      </c>
      <c r="V260" s="4"/>
      <c r="W260" s="4">
        <f t="shared" si="13"/>
        <v>0</v>
      </c>
      <c r="X260" s="7">
        <f t="shared" si="14"/>
        <v>0</v>
      </c>
    </row>
    <row r="261" spans="1:24" x14ac:dyDescent="0.25">
      <c r="A261" s="3" t="s">
        <v>224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2" t="e">
        <f t="shared" si="12"/>
        <v>#DIV/0!</v>
      </c>
      <c r="V261" s="4"/>
      <c r="W261" s="4">
        <f t="shared" si="13"/>
        <v>0</v>
      </c>
      <c r="X261" s="7">
        <f t="shared" si="14"/>
        <v>0</v>
      </c>
    </row>
    <row r="262" spans="1:24" x14ac:dyDescent="0.25">
      <c r="A262" s="3" t="s">
        <v>226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2" t="e">
        <f t="shared" si="12"/>
        <v>#DIV/0!</v>
      </c>
      <c r="V262" s="4"/>
      <c r="W262" s="4">
        <f t="shared" si="13"/>
        <v>0</v>
      </c>
      <c r="X262" s="7">
        <f t="shared" si="14"/>
        <v>0</v>
      </c>
    </row>
    <row r="263" spans="1:24" x14ac:dyDescent="0.25">
      <c r="A263" s="3" t="s">
        <v>228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2" t="e">
        <f t="shared" si="12"/>
        <v>#DIV/0!</v>
      </c>
      <c r="V263" s="4"/>
      <c r="W263" s="4">
        <f t="shared" si="13"/>
        <v>0</v>
      </c>
      <c r="X263" s="7">
        <f t="shared" si="14"/>
        <v>0</v>
      </c>
    </row>
    <row r="264" spans="1:24" x14ac:dyDescent="0.25">
      <c r="A264" s="3" t="s">
        <v>270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2" t="e">
        <f t="shared" si="12"/>
        <v>#DIV/0!</v>
      </c>
      <c r="V264" s="4"/>
      <c r="W264" s="4">
        <f t="shared" si="13"/>
        <v>0</v>
      </c>
      <c r="X264" s="7">
        <f t="shared" si="14"/>
        <v>0</v>
      </c>
    </row>
    <row r="265" spans="1:24" x14ac:dyDescent="0.25">
      <c r="A265" s="2" t="s">
        <v>313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2" t="e">
        <f t="shared" si="12"/>
        <v>#DIV/0!</v>
      </c>
      <c r="V265" s="4"/>
      <c r="W265" s="4">
        <f t="shared" si="13"/>
        <v>0</v>
      </c>
      <c r="X265" s="7">
        <f t="shared" si="14"/>
        <v>0</v>
      </c>
    </row>
    <row r="266" spans="1:24" x14ac:dyDescent="0.25">
      <c r="A266" s="2" t="s">
        <v>314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2" t="e">
        <f t="shared" si="12"/>
        <v>#DIV/0!</v>
      </c>
      <c r="V266" s="4"/>
      <c r="W266" s="4">
        <f t="shared" si="13"/>
        <v>0</v>
      </c>
      <c r="X266" s="7">
        <f t="shared" si="14"/>
        <v>0</v>
      </c>
    </row>
    <row r="267" spans="1:24" x14ac:dyDescent="0.25">
      <c r="A267" s="2" t="s">
        <v>248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2" t="e">
        <f t="shared" si="12"/>
        <v>#DIV/0!</v>
      </c>
      <c r="V267" s="4"/>
      <c r="W267" s="4">
        <f t="shared" si="13"/>
        <v>0</v>
      </c>
      <c r="X267" s="7">
        <f t="shared" si="14"/>
        <v>0</v>
      </c>
    </row>
    <row r="268" spans="1:24" x14ac:dyDescent="0.25">
      <c r="A268" s="3" t="s">
        <v>377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2" t="e">
        <f t="shared" si="12"/>
        <v>#DIV/0!</v>
      </c>
      <c r="V268" s="4"/>
      <c r="W268" s="4">
        <f t="shared" si="13"/>
        <v>0</v>
      </c>
      <c r="X268" s="7">
        <f t="shared" si="14"/>
        <v>0</v>
      </c>
    </row>
    <row r="269" spans="1:24" x14ac:dyDescent="0.25">
      <c r="A269" s="3" t="s">
        <v>292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2" t="e">
        <f t="shared" si="12"/>
        <v>#DIV/0!</v>
      </c>
      <c r="V269" s="4"/>
      <c r="W269" s="4">
        <f t="shared" si="13"/>
        <v>0</v>
      </c>
      <c r="X269" s="7">
        <f t="shared" si="14"/>
        <v>0</v>
      </c>
    </row>
    <row r="270" spans="1:24" x14ac:dyDescent="0.25">
      <c r="A270" s="3" t="s">
        <v>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2" t="e">
        <f t="shared" si="12"/>
        <v>#DIV/0!</v>
      </c>
      <c r="V270" s="4"/>
      <c r="W270" s="4">
        <f t="shared" si="13"/>
        <v>0</v>
      </c>
      <c r="X270" s="7">
        <f t="shared" si="14"/>
        <v>0</v>
      </c>
    </row>
    <row r="271" spans="1:24" x14ac:dyDescent="0.25">
      <c r="A271" s="3" t="s">
        <v>250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2" t="e">
        <f t="shared" si="12"/>
        <v>#DIV/0!</v>
      </c>
      <c r="V271" s="4"/>
      <c r="W271" s="4">
        <f t="shared" si="13"/>
        <v>0</v>
      </c>
      <c r="X271" s="7">
        <f t="shared" si="14"/>
        <v>0</v>
      </c>
    </row>
    <row r="272" spans="1:24" x14ac:dyDescent="0.25">
      <c r="A272" s="2" t="s">
        <v>380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2" t="e">
        <f t="shared" si="12"/>
        <v>#DIV/0!</v>
      </c>
      <c r="V272" s="4"/>
      <c r="W272" s="4">
        <f t="shared" si="13"/>
        <v>0</v>
      </c>
      <c r="X272" s="7">
        <f t="shared" si="14"/>
        <v>0</v>
      </c>
    </row>
    <row r="273" spans="1:24" x14ac:dyDescent="0.25">
      <c r="A273" s="2" t="s">
        <v>381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2" t="e">
        <f t="shared" si="12"/>
        <v>#DIV/0!</v>
      </c>
      <c r="V273" s="4"/>
      <c r="W273" s="4">
        <f t="shared" si="13"/>
        <v>0</v>
      </c>
      <c r="X273" s="7">
        <f t="shared" si="14"/>
        <v>0</v>
      </c>
    </row>
    <row r="274" spans="1:24" x14ac:dyDescent="0.25">
      <c r="A274" s="3" t="s">
        <v>383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2" t="e">
        <f t="shared" si="12"/>
        <v>#DIV/0!</v>
      </c>
      <c r="V274" s="4"/>
      <c r="W274" s="4">
        <f t="shared" si="13"/>
        <v>0</v>
      </c>
      <c r="X274" s="7">
        <f t="shared" si="14"/>
        <v>0</v>
      </c>
    </row>
    <row r="275" spans="1:24" x14ac:dyDescent="0.25">
      <c r="A275" s="3" t="s">
        <v>282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12" t="e">
        <f t="shared" si="12"/>
        <v>#DIV/0!</v>
      </c>
      <c r="V275" s="4"/>
      <c r="W275" s="4">
        <f t="shared" si="13"/>
        <v>0</v>
      </c>
      <c r="X275" s="7">
        <f t="shared" si="14"/>
        <v>0</v>
      </c>
    </row>
    <row r="276" spans="1:24" x14ac:dyDescent="0.25">
      <c r="A276" s="2" t="s">
        <v>384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12" t="e">
        <f t="shared" si="12"/>
        <v>#DIV/0!</v>
      </c>
      <c r="V276" s="4"/>
      <c r="W276" s="4">
        <f t="shared" si="13"/>
        <v>0</v>
      </c>
      <c r="X276" s="7">
        <f t="shared" si="14"/>
        <v>0</v>
      </c>
    </row>
    <row r="277" spans="1:24" x14ac:dyDescent="0.25">
      <c r="A277" s="3" t="s">
        <v>385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2" t="e">
        <f t="shared" si="12"/>
        <v>#DIV/0!</v>
      </c>
      <c r="V277" s="4"/>
      <c r="W277" s="4">
        <f t="shared" si="13"/>
        <v>0</v>
      </c>
      <c r="X277" s="7">
        <f t="shared" si="14"/>
        <v>0</v>
      </c>
    </row>
    <row r="278" spans="1:24" x14ac:dyDescent="0.25">
      <c r="A278" s="2" t="s">
        <v>382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12" t="e">
        <f t="shared" si="12"/>
        <v>#DIV/0!</v>
      </c>
      <c r="V278" s="4"/>
      <c r="W278" s="4">
        <f t="shared" si="13"/>
        <v>0</v>
      </c>
      <c r="X278" s="7">
        <f t="shared" si="14"/>
        <v>0</v>
      </c>
    </row>
    <row r="279" spans="1:24" x14ac:dyDescent="0.25">
      <c r="A279" s="3" t="s">
        <v>278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12" t="e">
        <f t="shared" si="12"/>
        <v>#DIV/0!</v>
      </c>
      <c r="V279" s="4"/>
      <c r="W279" s="4">
        <f t="shared" si="13"/>
        <v>0</v>
      </c>
      <c r="X279" s="7">
        <f t="shared" si="14"/>
        <v>0</v>
      </c>
    </row>
    <row r="280" spans="1:24" x14ac:dyDescent="0.25">
      <c r="A280" s="3" t="s">
        <v>386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2" t="e">
        <f t="shared" si="12"/>
        <v>#DIV/0!</v>
      </c>
      <c r="V280" s="4"/>
      <c r="W280" s="4">
        <f t="shared" si="13"/>
        <v>0</v>
      </c>
      <c r="X280" s="7">
        <f t="shared" si="14"/>
        <v>0</v>
      </c>
    </row>
    <row r="281" spans="1:24" x14ac:dyDescent="0.25">
      <c r="A281" s="2" t="s">
        <v>387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2" t="e">
        <f t="shared" si="12"/>
        <v>#DIV/0!</v>
      </c>
      <c r="V281" s="4"/>
      <c r="W281" s="4">
        <f t="shared" si="13"/>
        <v>0</v>
      </c>
      <c r="X281" s="7">
        <f t="shared" si="14"/>
        <v>0</v>
      </c>
    </row>
    <row r="282" spans="1:24" x14ac:dyDescent="0.25">
      <c r="A282" s="2" t="s">
        <v>388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12" t="e">
        <f t="shared" si="12"/>
        <v>#DIV/0!</v>
      </c>
      <c r="V282" s="4"/>
      <c r="W282" s="4">
        <f t="shared" si="13"/>
        <v>0</v>
      </c>
      <c r="X282" s="7">
        <f t="shared" si="14"/>
        <v>0</v>
      </c>
    </row>
    <row r="283" spans="1:24" x14ac:dyDescent="0.25">
      <c r="A283" s="3" t="s">
        <v>389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12" t="e">
        <f t="shared" si="12"/>
        <v>#DIV/0!</v>
      </c>
      <c r="V283" s="4"/>
      <c r="W283" s="4">
        <f t="shared" si="13"/>
        <v>0</v>
      </c>
      <c r="X283" s="7">
        <f t="shared" si="14"/>
        <v>0</v>
      </c>
    </row>
    <row r="284" spans="1:24" x14ac:dyDescent="0.25">
      <c r="A284" s="2" t="s">
        <v>390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12" t="e">
        <f t="shared" si="12"/>
        <v>#DIV/0!</v>
      </c>
      <c r="V284" s="4"/>
      <c r="W284" s="4">
        <f t="shared" si="13"/>
        <v>0</v>
      </c>
      <c r="X284" s="7">
        <f t="shared" si="14"/>
        <v>0</v>
      </c>
    </row>
    <row r="285" spans="1:24" x14ac:dyDescent="0.25">
      <c r="A285" s="3" t="s">
        <v>391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12" t="e">
        <f t="shared" si="12"/>
        <v>#DIV/0!</v>
      </c>
      <c r="V285" s="4"/>
      <c r="W285" s="4">
        <f t="shared" si="13"/>
        <v>0</v>
      </c>
      <c r="X285" s="7">
        <f t="shared" si="14"/>
        <v>0</v>
      </c>
    </row>
    <row r="286" spans="1:24" x14ac:dyDescent="0.25">
      <c r="A286" s="3" t="s">
        <v>392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12" t="e">
        <f t="shared" si="12"/>
        <v>#DIV/0!</v>
      </c>
      <c r="V286" s="4"/>
      <c r="W286" s="4">
        <f t="shared" si="13"/>
        <v>0</v>
      </c>
      <c r="X286" s="7">
        <f t="shared" si="14"/>
        <v>0</v>
      </c>
    </row>
    <row r="287" spans="1:24" x14ac:dyDescent="0.25">
      <c r="A287" s="3" t="s">
        <v>291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12" t="e">
        <f t="shared" si="12"/>
        <v>#DIV/0!</v>
      </c>
      <c r="V287" s="4"/>
      <c r="W287" s="4">
        <f t="shared" si="13"/>
        <v>0</v>
      </c>
      <c r="X287" s="7">
        <f t="shared" si="14"/>
        <v>0</v>
      </c>
    </row>
    <row r="288" spans="1:24" x14ac:dyDescent="0.25">
      <c r="A288" s="2" t="s">
        <v>393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12" t="e">
        <f t="shared" si="12"/>
        <v>#DIV/0!</v>
      </c>
      <c r="V288" s="4"/>
      <c r="W288" s="4">
        <f t="shared" si="13"/>
        <v>0</v>
      </c>
      <c r="X288" s="7">
        <f t="shared" si="14"/>
        <v>0</v>
      </c>
    </row>
    <row r="289" spans="1:24" x14ac:dyDescent="0.25">
      <c r="A289" s="3" t="s">
        <v>286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12" t="e">
        <f t="shared" si="12"/>
        <v>#DIV/0!</v>
      </c>
      <c r="V289" s="4"/>
      <c r="W289" s="4">
        <f t="shared" si="13"/>
        <v>0</v>
      </c>
      <c r="X289" s="7">
        <f t="shared" si="14"/>
        <v>0</v>
      </c>
    </row>
    <row r="290" spans="1:24" x14ac:dyDescent="0.25">
      <c r="A290" s="3" t="s">
        <v>295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12" t="e">
        <f t="shared" si="12"/>
        <v>#DIV/0!</v>
      </c>
      <c r="V290" s="4"/>
      <c r="W290" s="4">
        <f t="shared" si="13"/>
        <v>0</v>
      </c>
      <c r="X290" s="7">
        <f t="shared" si="14"/>
        <v>0</v>
      </c>
    </row>
    <row r="291" spans="1:24" x14ac:dyDescent="0.25">
      <c r="A291" s="3" t="s">
        <v>394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12" t="e">
        <f t="shared" si="12"/>
        <v>#DIV/0!</v>
      </c>
      <c r="V291" s="4"/>
      <c r="W291" s="4">
        <f t="shared" si="13"/>
        <v>0</v>
      </c>
      <c r="X291" s="7">
        <f t="shared" si="14"/>
        <v>0</v>
      </c>
    </row>
    <row r="292" spans="1:24" x14ac:dyDescent="0.25">
      <c r="A292" s="3" t="s">
        <v>395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12" t="e">
        <f t="shared" si="12"/>
        <v>#DIV/0!</v>
      </c>
      <c r="V292" s="4"/>
      <c r="W292" s="4">
        <f t="shared" si="13"/>
        <v>0</v>
      </c>
      <c r="X292" s="7">
        <f t="shared" si="14"/>
        <v>0</v>
      </c>
    </row>
    <row r="293" spans="1:24" x14ac:dyDescent="0.25">
      <c r="A293" s="3" t="s">
        <v>396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12" t="e">
        <f t="shared" si="12"/>
        <v>#DIV/0!</v>
      </c>
      <c r="V293" s="4"/>
      <c r="W293" s="4">
        <f t="shared" si="13"/>
        <v>0</v>
      </c>
      <c r="X293" s="7">
        <f t="shared" si="14"/>
        <v>0</v>
      </c>
    </row>
    <row r="294" spans="1:24" x14ac:dyDescent="0.25">
      <c r="A294" s="2" t="s">
        <v>397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12" t="e">
        <f t="shared" si="12"/>
        <v>#DIV/0!</v>
      </c>
      <c r="V294" s="4"/>
      <c r="W294" s="4">
        <f t="shared" si="13"/>
        <v>0</v>
      </c>
      <c r="X294" s="7">
        <f t="shared" si="14"/>
        <v>0</v>
      </c>
    </row>
    <row r="295" spans="1:24" x14ac:dyDescent="0.25">
      <c r="A295" s="3" t="s">
        <v>257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12" t="e">
        <f t="shared" si="12"/>
        <v>#DIV/0!</v>
      </c>
      <c r="V295" s="4"/>
      <c r="W295" s="4">
        <f t="shared" si="13"/>
        <v>0</v>
      </c>
      <c r="X295" s="7">
        <f t="shared" si="14"/>
        <v>0</v>
      </c>
    </row>
    <row r="296" spans="1:24" x14ac:dyDescent="0.25">
      <c r="A296" s="3" t="s">
        <v>399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12" t="e">
        <f t="shared" si="12"/>
        <v>#DIV/0!</v>
      </c>
      <c r="V296" s="4"/>
      <c r="W296" s="4">
        <f t="shared" si="13"/>
        <v>0</v>
      </c>
      <c r="X296" s="7">
        <f t="shared" si="14"/>
        <v>0</v>
      </c>
    </row>
    <row r="297" spans="1:24" x14ac:dyDescent="0.25">
      <c r="A297" s="3" t="s">
        <v>400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12" t="e">
        <f t="shared" si="12"/>
        <v>#DIV/0!</v>
      </c>
      <c r="V297" s="4"/>
      <c r="W297" s="4">
        <f t="shared" si="13"/>
        <v>0</v>
      </c>
      <c r="X297" s="7">
        <f t="shared" si="14"/>
        <v>0</v>
      </c>
    </row>
    <row r="298" spans="1:24" x14ac:dyDescent="0.25">
      <c r="A298" s="3" t="s">
        <v>290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12" t="e">
        <f t="shared" si="12"/>
        <v>#DIV/0!</v>
      </c>
      <c r="V298" s="4"/>
      <c r="W298" s="4">
        <f t="shared" si="13"/>
        <v>0</v>
      </c>
      <c r="X298" s="7">
        <f t="shared" si="14"/>
        <v>0</v>
      </c>
    </row>
    <row r="299" spans="1:24" x14ac:dyDescent="0.25">
      <c r="A299" s="3" t="s">
        <v>401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12" t="e">
        <f t="shared" si="12"/>
        <v>#DIV/0!</v>
      </c>
      <c r="V299" s="4"/>
      <c r="W299" s="4">
        <f t="shared" si="13"/>
        <v>0</v>
      </c>
      <c r="X299" s="7">
        <f t="shared" si="14"/>
        <v>0</v>
      </c>
    </row>
    <row r="300" spans="1:24" x14ac:dyDescent="0.25">
      <c r="A300" s="2" t="s">
        <v>402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12" t="e">
        <f t="shared" si="12"/>
        <v>#DIV/0!</v>
      </c>
      <c r="V300" s="4"/>
      <c r="W300" s="4">
        <f t="shared" si="13"/>
        <v>0</v>
      </c>
      <c r="X300" s="7">
        <f t="shared" si="14"/>
        <v>0</v>
      </c>
    </row>
    <row r="301" spans="1:24" x14ac:dyDescent="0.25">
      <c r="A301" s="3" t="s">
        <v>281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12" t="e">
        <f t="shared" si="12"/>
        <v>#DIV/0!</v>
      </c>
      <c r="V301" s="4"/>
      <c r="W301" s="4">
        <f t="shared" si="13"/>
        <v>0</v>
      </c>
      <c r="X301" s="7">
        <f t="shared" si="14"/>
        <v>0</v>
      </c>
    </row>
    <row r="302" spans="1:24" x14ac:dyDescent="0.25">
      <c r="A302" s="2" t="s">
        <v>239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2" t="e">
        <f t="shared" si="12"/>
        <v>#DIV/0!</v>
      </c>
      <c r="V302" s="4"/>
      <c r="W302" s="4">
        <f t="shared" si="13"/>
        <v>0</v>
      </c>
      <c r="X302" s="7">
        <f t="shared" si="14"/>
        <v>0</v>
      </c>
    </row>
    <row r="303" spans="1:24" x14ac:dyDescent="0.25">
      <c r="A303" s="3" t="s">
        <v>242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12" t="e">
        <f t="shared" si="12"/>
        <v>#DIV/0!</v>
      </c>
      <c r="V303" s="4"/>
      <c r="W303" s="4">
        <f t="shared" si="13"/>
        <v>0</v>
      </c>
      <c r="X303" s="7">
        <f t="shared" si="14"/>
        <v>0</v>
      </c>
    </row>
    <row r="304" spans="1:24" x14ac:dyDescent="0.25">
      <c r="A304" s="3" t="s">
        <v>231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12" t="e">
        <f t="shared" si="12"/>
        <v>#DIV/0!</v>
      </c>
      <c r="V304" s="4"/>
      <c r="W304" s="4">
        <f t="shared" si="13"/>
        <v>0</v>
      </c>
      <c r="X304" s="7">
        <f t="shared" si="14"/>
        <v>0</v>
      </c>
    </row>
    <row r="305" spans="1:24" x14ac:dyDescent="0.25">
      <c r="A305" s="3" t="s">
        <v>403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12" t="e">
        <f t="shared" si="12"/>
        <v>#DIV/0!</v>
      </c>
      <c r="V305" s="4"/>
      <c r="W305" s="4">
        <f t="shared" si="13"/>
        <v>0</v>
      </c>
      <c r="X305" s="7">
        <f t="shared" si="14"/>
        <v>0</v>
      </c>
    </row>
    <row r="306" spans="1:24" x14ac:dyDescent="0.25">
      <c r="A306" s="2" t="s">
        <v>404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12" t="e">
        <f t="shared" si="12"/>
        <v>#DIV/0!</v>
      </c>
      <c r="V306" s="4"/>
      <c r="W306" s="4">
        <f t="shared" si="13"/>
        <v>0</v>
      </c>
      <c r="X306" s="7">
        <f t="shared" si="14"/>
        <v>0</v>
      </c>
    </row>
    <row r="307" spans="1:24" x14ac:dyDescent="0.25">
      <c r="A307" s="2" t="s">
        <v>405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12" t="e">
        <f t="shared" si="12"/>
        <v>#DIV/0!</v>
      </c>
      <c r="V307" s="4"/>
      <c r="W307" s="4">
        <f t="shared" si="13"/>
        <v>0</v>
      </c>
      <c r="X307" s="7">
        <f t="shared" si="14"/>
        <v>0</v>
      </c>
    </row>
    <row r="308" spans="1:24" x14ac:dyDescent="0.25">
      <c r="A308" s="3" t="s">
        <v>406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12" t="e">
        <f t="shared" si="12"/>
        <v>#DIV/0!</v>
      </c>
      <c r="V308" s="4"/>
      <c r="W308" s="4">
        <f t="shared" si="13"/>
        <v>0</v>
      </c>
      <c r="X308" s="7">
        <f t="shared" si="14"/>
        <v>0</v>
      </c>
    </row>
    <row r="309" spans="1:24" x14ac:dyDescent="0.25">
      <c r="A309" s="3" t="s">
        <v>407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12" t="e">
        <f t="shared" si="12"/>
        <v>#DIV/0!</v>
      </c>
      <c r="V309" s="4"/>
      <c r="W309" s="4">
        <f t="shared" si="13"/>
        <v>0</v>
      </c>
      <c r="X309" s="7">
        <f t="shared" si="14"/>
        <v>0</v>
      </c>
    </row>
    <row r="310" spans="1:24" x14ac:dyDescent="0.25">
      <c r="A310" s="3" t="s">
        <v>280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12" t="e">
        <f t="shared" si="12"/>
        <v>#DIV/0!</v>
      </c>
      <c r="V310" s="4"/>
      <c r="W310" s="4">
        <f t="shared" si="13"/>
        <v>0</v>
      </c>
      <c r="X310" s="7">
        <f t="shared" si="14"/>
        <v>0</v>
      </c>
    </row>
    <row r="311" spans="1:24" x14ac:dyDescent="0.25">
      <c r="A311" s="2" t="s">
        <v>408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12" t="e">
        <f t="shared" si="12"/>
        <v>#DIV/0!</v>
      </c>
      <c r="V311" s="4"/>
      <c r="W311" s="4">
        <f t="shared" si="13"/>
        <v>0</v>
      </c>
      <c r="X311" s="7">
        <f t="shared" si="14"/>
        <v>0</v>
      </c>
    </row>
    <row r="312" spans="1:24" x14ac:dyDescent="0.25">
      <c r="A312" s="3" t="s">
        <v>409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12" t="e">
        <f t="shared" si="12"/>
        <v>#DIV/0!</v>
      </c>
      <c r="V312" s="4"/>
      <c r="W312" s="4">
        <f t="shared" si="13"/>
        <v>0</v>
      </c>
      <c r="X312" s="7">
        <f t="shared" si="14"/>
        <v>0</v>
      </c>
    </row>
    <row r="313" spans="1:24" x14ac:dyDescent="0.25">
      <c r="A313" s="3" t="s">
        <v>284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12" t="e">
        <f t="shared" si="12"/>
        <v>#DIV/0!</v>
      </c>
      <c r="V313" s="4"/>
      <c r="W313" s="4">
        <f t="shared" si="13"/>
        <v>0</v>
      </c>
      <c r="X313" s="7">
        <f t="shared" si="14"/>
        <v>0</v>
      </c>
    </row>
    <row r="314" spans="1:24" x14ac:dyDescent="0.25">
      <c r="A314" s="2" t="s">
        <v>411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12" t="e">
        <f t="shared" si="12"/>
        <v>#DIV/0!</v>
      </c>
      <c r="V314" s="4"/>
      <c r="W314" s="4">
        <f t="shared" si="13"/>
        <v>0</v>
      </c>
      <c r="X314" s="7">
        <f t="shared" si="14"/>
        <v>0</v>
      </c>
    </row>
    <row r="315" spans="1:24" x14ac:dyDescent="0.25">
      <c r="A315" s="2" t="s">
        <v>418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12" t="e">
        <f t="shared" si="12"/>
        <v>#DIV/0!</v>
      </c>
      <c r="V315" s="4"/>
      <c r="W315" s="4">
        <f t="shared" si="13"/>
        <v>0</v>
      </c>
      <c r="X315" s="7">
        <f t="shared" si="14"/>
        <v>0</v>
      </c>
    </row>
    <row r="316" spans="1:24" x14ac:dyDescent="0.25">
      <c r="A316" s="3" t="s">
        <v>285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12" t="e">
        <f t="shared" si="12"/>
        <v>#DIV/0!</v>
      </c>
      <c r="V316" s="4"/>
      <c r="W316" s="4">
        <f t="shared" si="13"/>
        <v>0</v>
      </c>
      <c r="X316" s="7">
        <f t="shared" si="14"/>
        <v>0</v>
      </c>
    </row>
    <row r="317" spans="1:24" x14ac:dyDescent="0.25">
      <c r="A317" s="3" t="s">
        <v>420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2" t="e">
        <f t="shared" si="12"/>
        <v>#DIV/0!</v>
      </c>
      <c r="V317" s="4"/>
      <c r="W317" s="4">
        <f t="shared" si="13"/>
        <v>0</v>
      </c>
      <c r="X317" s="7">
        <f t="shared" si="14"/>
        <v>0</v>
      </c>
    </row>
    <row r="318" spans="1:24" x14ac:dyDescent="0.25">
      <c r="A318" s="3" t="s">
        <v>421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12" t="e">
        <f t="shared" si="12"/>
        <v>#DIV/0!</v>
      </c>
      <c r="V318" s="4"/>
      <c r="W318" s="4">
        <f t="shared" si="13"/>
        <v>0</v>
      </c>
      <c r="X318" s="7">
        <f t="shared" si="14"/>
        <v>0</v>
      </c>
    </row>
    <row r="319" spans="1:24" x14ac:dyDescent="0.25">
      <c r="A319" s="3" t="s">
        <v>422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12" t="e">
        <f t="shared" si="12"/>
        <v>#DIV/0!</v>
      </c>
      <c r="V319" s="4"/>
      <c r="W319" s="4">
        <f t="shared" si="13"/>
        <v>0</v>
      </c>
      <c r="X319" s="7">
        <f t="shared" si="14"/>
        <v>0</v>
      </c>
    </row>
    <row r="320" spans="1:24" x14ac:dyDescent="0.25">
      <c r="A320" s="2" t="s">
        <v>423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2" t="e">
        <f t="shared" si="12"/>
        <v>#DIV/0!</v>
      </c>
      <c r="V320" s="4"/>
      <c r="W320" s="4">
        <f t="shared" si="13"/>
        <v>0</v>
      </c>
      <c r="X320" s="7">
        <f t="shared" si="14"/>
        <v>0</v>
      </c>
    </row>
    <row r="321" spans="1:24" x14ac:dyDescent="0.25">
      <c r="A321" s="2" t="s">
        <v>425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12" t="e">
        <f t="shared" si="12"/>
        <v>#DIV/0!</v>
      </c>
      <c r="V321" s="4"/>
      <c r="W321" s="4">
        <f t="shared" si="13"/>
        <v>0</v>
      </c>
      <c r="X321" s="7">
        <f t="shared" si="14"/>
        <v>0</v>
      </c>
    </row>
    <row r="322" spans="1:24" x14ac:dyDescent="0.25">
      <c r="A322" s="3" t="s">
        <v>426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12" t="e">
        <f t="shared" ref="U322:U385" si="15">X322/W322</f>
        <v>#DIV/0!</v>
      </c>
      <c r="V322" s="4"/>
      <c r="W322" s="4">
        <f t="shared" ref="W322:W385" si="16">COUNTA(B322:T322)</f>
        <v>0</v>
      </c>
      <c r="X322" s="7">
        <f t="shared" ref="X322:X385" si="17">SUM(B322:T322)</f>
        <v>0</v>
      </c>
    </row>
    <row r="323" spans="1:24" x14ac:dyDescent="0.25">
      <c r="A323" s="3" t="s">
        <v>427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12" t="e">
        <f t="shared" si="15"/>
        <v>#DIV/0!</v>
      </c>
      <c r="V323" s="4"/>
      <c r="W323" s="4">
        <f t="shared" si="16"/>
        <v>0</v>
      </c>
      <c r="X323" s="7">
        <f t="shared" si="17"/>
        <v>0</v>
      </c>
    </row>
    <row r="324" spans="1:24" x14ac:dyDescent="0.25">
      <c r="A324" s="3" t="s">
        <v>428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12" t="e">
        <f t="shared" si="15"/>
        <v>#DIV/0!</v>
      </c>
      <c r="V324" s="4"/>
      <c r="W324" s="4">
        <f t="shared" si="16"/>
        <v>0</v>
      </c>
      <c r="X324" s="7">
        <f t="shared" si="17"/>
        <v>0</v>
      </c>
    </row>
    <row r="325" spans="1:24" x14ac:dyDescent="0.25">
      <c r="A325" s="2" t="s">
        <v>429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12" t="e">
        <f t="shared" si="15"/>
        <v>#DIV/0!</v>
      </c>
      <c r="V325" s="4"/>
      <c r="W325" s="4">
        <f t="shared" si="16"/>
        <v>0</v>
      </c>
      <c r="X325" s="7">
        <f t="shared" si="17"/>
        <v>0</v>
      </c>
    </row>
    <row r="326" spans="1:24" x14ac:dyDescent="0.25">
      <c r="A326" s="3" t="s">
        <v>431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12" t="e">
        <f t="shared" si="15"/>
        <v>#DIV/0!</v>
      </c>
      <c r="V326" s="4"/>
      <c r="W326" s="4">
        <f t="shared" si="16"/>
        <v>0</v>
      </c>
      <c r="X326" s="7">
        <f t="shared" si="17"/>
        <v>0</v>
      </c>
    </row>
    <row r="327" spans="1:24" x14ac:dyDescent="0.25">
      <c r="A327" s="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12" t="e">
        <f t="shared" si="15"/>
        <v>#DIV/0!</v>
      </c>
      <c r="V327" s="4"/>
      <c r="W327" s="4">
        <f t="shared" si="16"/>
        <v>0</v>
      </c>
      <c r="X327" s="7">
        <f t="shared" si="17"/>
        <v>0</v>
      </c>
    </row>
    <row r="328" spans="1:24" x14ac:dyDescent="0.25">
      <c r="A328" s="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12" t="e">
        <f t="shared" si="15"/>
        <v>#DIV/0!</v>
      </c>
      <c r="V328" s="4"/>
      <c r="W328" s="4">
        <f t="shared" si="16"/>
        <v>0</v>
      </c>
      <c r="X328" s="7">
        <f t="shared" si="17"/>
        <v>0</v>
      </c>
    </row>
    <row r="329" spans="1:24" x14ac:dyDescent="0.25">
      <c r="A329" s="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12" t="e">
        <f t="shared" si="15"/>
        <v>#DIV/0!</v>
      </c>
      <c r="V329" s="4"/>
      <c r="W329" s="4">
        <f t="shared" si="16"/>
        <v>0</v>
      </c>
      <c r="X329" s="7">
        <f t="shared" si="17"/>
        <v>0</v>
      </c>
    </row>
    <row r="330" spans="1:24" x14ac:dyDescent="0.25">
      <c r="A330" s="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12" t="e">
        <f t="shared" si="15"/>
        <v>#DIV/0!</v>
      </c>
      <c r="V330" s="4"/>
      <c r="W330" s="4">
        <f t="shared" si="16"/>
        <v>0</v>
      </c>
      <c r="X330" s="7">
        <f t="shared" si="17"/>
        <v>0</v>
      </c>
    </row>
    <row r="331" spans="1:24" x14ac:dyDescent="0.25">
      <c r="A331" s="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12" t="e">
        <f t="shared" si="15"/>
        <v>#DIV/0!</v>
      </c>
      <c r="V331" s="4"/>
      <c r="W331" s="4">
        <f t="shared" si="16"/>
        <v>0</v>
      </c>
      <c r="X331" s="7">
        <f t="shared" si="17"/>
        <v>0</v>
      </c>
    </row>
    <row r="332" spans="1:24" x14ac:dyDescent="0.25">
      <c r="A332" s="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12" t="e">
        <f t="shared" si="15"/>
        <v>#DIV/0!</v>
      </c>
      <c r="V332" s="4"/>
      <c r="W332" s="4">
        <f t="shared" si="16"/>
        <v>0</v>
      </c>
      <c r="X332" s="7">
        <f t="shared" si="17"/>
        <v>0</v>
      </c>
    </row>
    <row r="333" spans="1:24" x14ac:dyDescent="0.25">
      <c r="A333" s="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12" t="e">
        <f t="shared" si="15"/>
        <v>#DIV/0!</v>
      </c>
      <c r="V333" s="4"/>
      <c r="W333" s="4">
        <f t="shared" si="16"/>
        <v>0</v>
      </c>
      <c r="X333" s="7">
        <f t="shared" si="17"/>
        <v>0</v>
      </c>
    </row>
    <row r="334" spans="1:24" x14ac:dyDescent="0.25">
      <c r="A334" s="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12" t="e">
        <f t="shared" si="15"/>
        <v>#DIV/0!</v>
      </c>
      <c r="V334" s="4"/>
      <c r="W334" s="4">
        <f t="shared" si="16"/>
        <v>0</v>
      </c>
      <c r="X334" s="7">
        <f t="shared" si="17"/>
        <v>0</v>
      </c>
    </row>
    <row r="335" spans="1:24" x14ac:dyDescent="0.25">
      <c r="A335" s="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12" t="e">
        <f t="shared" si="15"/>
        <v>#DIV/0!</v>
      </c>
      <c r="V335" s="4"/>
      <c r="W335" s="4">
        <f t="shared" si="16"/>
        <v>0</v>
      </c>
      <c r="X335" s="7">
        <f t="shared" si="17"/>
        <v>0</v>
      </c>
    </row>
    <row r="336" spans="1:24" x14ac:dyDescent="0.25">
      <c r="A336" s="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12" t="e">
        <f t="shared" si="15"/>
        <v>#DIV/0!</v>
      </c>
      <c r="V336" s="4"/>
      <c r="W336" s="4">
        <f t="shared" si="16"/>
        <v>0</v>
      </c>
      <c r="X336" s="7">
        <f t="shared" si="17"/>
        <v>0</v>
      </c>
    </row>
    <row r="337" spans="1:24" x14ac:dyDescent="0.25">
      <c r="A337" s="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12" t="e">
        <f t="shared" si="15"/>
        <v>#DIV/0!</v>
      </c>
      <c r="V337" s="4"/>
      <c r="W337" s="4">
        <f t="shared" si="16"/>
        <v>0</v>
      </c>
      <c r="X337" s="7">
        <f t="shared" si="17"/>
        <v>0</v>
      </c>
    </row>
    <row r="338" spans="1:24" x14ac:dyDescent="0.25">
      <c r="A338" s="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12" t="e">
        <f t="shared" si="15"/>
        <v>#DIV/0!</v>
      </c>
      <c r="V338" s="4"/>
      <c r="W338" s="4">
        <f t="shared" si="16"/>
        <v>0</v>
      </c>
      <c r="X338" s="7">
        <f t="shared" si="17"/>
        <v>0</v>
      </c>
    </row>
    <row r="339" spans="1:24" x14ac:dyDescent="0.25">
      <c r="A339" s="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12" t="e">
        <f t="shared" si="15"/>
        <v>#DIV/0!</v>
      </c>
      <c r="V339" s="4"/>
      <c r="W339" s="4">
        <f t="shared" si="16"/>
        <v>0</v>
      </c>
      <c r="X339" s="7">
        <f t="shared" si="17"/>
        <v>0</v>
      </c>
    </row>
    <row r="340" spans="1:24" x14ac:dyDescent="0.25">
      <c r="A340" s="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12" t="e">
        <f t="shared" si="15"/>
        <v>#DIV/0!</v>
      </c>
      <c r="V340" s="4"/>
      <c r="W340" s="4">
        <f t="shared" si="16"/>
        <v>0</v>
      </c>
      <c r="X340" s="7">
        <f t="shared" si="17"/>
        <v>0</v>
      </c>
    </row>
    <row r="341" spans="1:24" x14ac:dyDescent="0.25">
      <c r="A341" s="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12" t="e">
        <f t="shared" si="15"/>
        <v>#DIV/0!</v>
      </c>
      <c r="V341" s="4"/>
      <c r="W341" s="4">
        <f t="shared" si="16"/>
        <v>0</v>
      </c>
      <c r="X341" s="7">
        <f t="shared" si="17"/>
        <v>0</v>
      </c>
    </row>
    <row r="342" spans="1:24" x14ac:dyDescent="0.25">
      <c r="A342" s="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12" t="e">
        <f t="shared" si="15"/>
        <v>#DIV/0!</v>
      </c>
      <c r="V342" s="4"/>
      <c r="W342" s="4">
        <f t="shared" si="16"/>
        <v>0</v>
      </c>
      <c r="X342" s="7">
        <f t="shared" si="17"/>
        <v>0</v>
      </c>
    </row>
    <row r="343" spans="1:24" x14ac:dyDescent="0.25">
      <c r="A343" s="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12" t="e">
        <f t="shared" si="15"/>
        <v>#DIV/0!</v>
      </c>
      <c r="V343" s="4"/>
      <c r="W343" s="4">
        <f t="shared" si="16"/>
        <v>0</v>
      </c>
      <c r="X343" s="7">
        <f t="shared" si="17"/>
        <v>0</v>
      </c>
    </row>
    <row r="344" spans="1:24" x14ac:dyDescent="0.25">
      <c r="A344" s="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12" t="e">
        <f t="shared" si="15"/>
        <v>#DIV/0!</v>
      </c>
      <c r="V344" s="4"/>
      <c r="W344" s="4">
        <f t="shared" si="16"/>
        <v>0</v>
      </c>
      <c r="X344" s="7">
        <f t="shared" si="17"/>
        <v>0</v>
      </c>
    </row>
    <row r="345" spans="1:24" x14ac:dyDescent="0.25">
      <c r="A345" s="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12" t="e">
        <f t="shared" si="15"/>
        <v>#DIV/0!</v>
      </c>
      <c r="V345" s="4"/>
      <c r="W345" s="4">
        <f t="shared" si="16"/>
        <v>0</v>
      </c>
      <c r="X345" s="7">
        <f t="shared" si="17"/>
        <v>0</v>
      </c>
    </row>
    <row r="346" spans="1:24" x14ac:dyDescent="0.25">
      <c r="A346" s="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12" t="e">
        <f t="shared" si="15"/>
        <v>#DIV/0!</v>
      </c>
      <c r="V346" s="4"/>
      <c r="W346" s="4">
        <f t="shared" si="16"/>
        <v>0</v>
      </c>
      <c r="X346" s="7">
        <f t="shared" si="17"/>
        <v>0</v>
      </c>
    </row>
    <row r="347" spans="1:24" x14ac:dyDescent="0.25">
      <c r="A347" s="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12" t="e">
        <f t="shared" si="15"/>
        <v>#DIV/0!</v>
      </c>
      <c r="V347" s="4"/>
      <c r="W347" s="4">
        <f t="shared" si="16"/>
        <v>0</v>
      </c>
      <c r="X347" s="7">
        <f t="shared" si="17"/>
        <v>0</v>
      </c>
    </row>
    <row r="348" spans="1:24" x14ac:dyDescent="0.25">
      <c r="A348" s="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12" t="e">
        <f t="shared" si="15"/>
        <v>#DIV/0!</v>
      </c>
      <c r="V348" s="4"/>
      <c r="W348" s="4">
        <f t="shared" si="16"/>
        <v>0</v>
      </c>
      <c r="X348" s="7">
        <f t="shared" si="17"/>
        <v>0</v>
      </c>
    </row>
    <row r="349" spans="1:24" x14ac:dyDescent="0.25">
      <c r="A349" s="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12" t="e">
        <f t="shared" si="15"/>
        <v>#DIV/0!</v>
      </c>
      <c r="V349" s="4"/>
      <c r="W349" s="4">
        <f t="shared" si="16"/>
        <v>0</v>
      </c>
      <c r="X349" s="7">
        <f t="shared" si="17"/>
        <v>0</v>
      </c>
    </row>
    <row r="350" spans="1:24" x14ac:dyDescent="0.25">
      <c r="A350" s="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12" t="e">
        <f t="shared" si="15"/>
        <v>#DIV/0!</v>
      </c>
      <c r="V350" s="4"/>
      <c r="W350" s="4">
        <f t="shared" si="16"/>
        <v>0</v>
      </c>
      <c r="X350" s="7">
        <f t="shared" si="17"/>
        <v>0</v>
      </c>
    </row>
    <row r="351" spans="1:24" x14ac:dyDescent="0.25">
      <c r="A351" s="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12" t="e">
        <f t="shared" si="15"/>
        <v>#DIV/0!</v>
      </c>
      <c r="V351" s="4"/>
      <c r="W351" s="4">
        <f t="shared" si="16"/>
        <v>0</v>
      </c>
      <c r="X351" s="7">
        <f t="shared" si="17"/>
        <v>0</v>
      </c>
    </row>
    <row r="352" spans="1:24" x14ac:dyDescent="0.25">
      <c r="A352" s="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12" t="e">
        <f t="shared" si="15"/>
        <v>#DIV/0!</v>
      </c>
      <c r="V352" s="4"/>
      <c r="W352" s="4">
        <f t="shared" si="16"/>
        <v>0</v>
      </c>
      <c r="X352" s="7">
        <f t="shared" si="17"/>
        <v>0</v>
      </c>
    </row>
    <row r="353" spans="1:24" x14ac:dyDescent="0.25">
      <c r="A353" s="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12" t="e">
        <f t="shared" si="15"/>
        <v>#DIV/0!</v>
      </c>
      <c r="V353" s="4"/>
      <c r="W353" s="4">
        <f t="shared" si="16"/>
        <v>0</v>
      </c>
      <c r="X353" s="7">
        <f t="shared" si="17"/>
        <v>0</v>
      </c>
    </row>
    <row r="354" spans="1:24" x14ac:dyDescent="0.25">
      <c r="A354" s="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2" t="e">
        <f t="shared" si="15"/>
        <v>#DIV/0!</v>
      </c>
      <c r="V354" s="4"/>
      <c r="W354" s="4">
        <f t="shared" si="16"/>
        <v>0</v>
      </c>
      <c r="X354" s="7">
        <f t="shared" si="17"/>
        <v>0</v>
      </c>
    </row>
    <row r="355" spans="1:24" x14ac:dyDescent="0.25">
      <c r="A355" s="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2" t="e">
        <f t="shared" si="15"/>
        <v>#DIV/0!</v>
      </c>
      <c r="V355" s="4"/>
      <c r="W355" s="4">
        <f t="shared" si="16"/>
        <v>0</v>
      </c>
      <c r="X355" s="7">
        <f t="shared" si="17"/>
        <v>0</v>
      </c>
    </row>
    <row r="356" spans="1:24" x14ac:dyDescent="0.25">
      <c r="A356" s="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12" t="e">
        <f t="shared" si="15"/>
        <v>#DIV/0!</v>
      </c>
      <c r="V356" s="4"/>
      <c r="W356" s="4">
        <f t="shared" si="16"/>
        <v>0</v>
      </c>
      <c r="X356" s="7">
        <f t="shared" si="17"/>
        <v>0</v>
      </c>
    </row>
    <row r="357" spans="1:24" x14ac:dyDescent="0.25">
      <c r="A357" s="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12" t="e">
        <f t="shared" si="15"/>
        <v>#DIV/0!</v>
      </c>
      <c r="V357" s="4"/>
      <c r="W357" s="4">
        <f t="shared" si="16"/>
        <v>0</v>
      </c>
      <c r="X357" s="7">
        <f t="shared" si="17"/>
        <v>0</v>
      </c>
    </row>
    <row r="358" spans="1:24" x14ac:dyDescent="0.25">
      <c r="A358" s="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12" t="e">
        <f t="shared" si="15"/>
        <v>#DIV/0!</v>
      </c>
      <c r="V358" s="4"/>
      <c r="W358" s="4">
        <f t="shared" si="16"/>
        <v>0</v>
      </c>
      <c r="X358" s="7">
        <f t="shared" si="17"/>
        <v>0</v>
      </c>
    </row>
    <row r="359" spans="1:24" x14ac:dyDescent="0.25">
      <c r="A359" s="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12" t="e">
        <f t="shared" si="15"/>
        <v>#DIV/0!</v>
      </c>
      <c r="V359" s="4"/>
      <c r="W359" s="4">
        <f t="shared" si="16"/>
        <v>0</v>
      </c>
      <c r="X359" s="7">
        <f t="shared" si="17"/>
        <v>0</v>
      </c>
    </row>
    <row r="360" spans="1:24" x14ac:dyDescent="0.25">
      <c r="A360" s="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12" t="e">
        <f t="shared" si="15"/>
        <v>#DIV/0!</v>
      </c>
      <c r="V360" s="4"/>
      <c r="W360" s="4">
        <f t="shared" si="16"/>
        <v>0</v>
      </c>
      <c r="X360" s="7">
        <f t="shared" si="17"/>
        <v>0</v>
      </c>
    </row>
    <row r="361" spans="1:24" x14ac:dyDescent="0.25">
      <c r="A361" s="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12" t="e">
        <f t="shared" si="15"/>
        <v>#DIV/0!</v>
      </c>
      <c r="V361" s="4"/>
      <c r="W361" s="4">
        <f t="shared" si="16"/>
        <v>0</v>
      </c>
      <c r="X361" s="7">
        <f t="shared" si="17"/>
        <v>0</v>
      </c>
    </row>
    <row r="362" spans="1:24" x14ac:dyDescent="0.25">
      <c r="A362" s="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12" t="e">
        <f t="shared" si="15"/>
        <v>#DIV/0!</v>
      </c>
      <c r="V362" s="4"/>
      <c r="W362" s="4">
        <f t="shared" si="16"/>
        <v>0</v>
      </c>
      <c r="X362" s="7">
        <f t="shared" si="17"/>
        <v>0</v>
      </c>
    </row>
    <row r="363" spans="1:24" x14ac:dyDescent="0.25">
      <c r="A363" s="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12" t="e">
        <f t="shared" si="15"/>
        <v>#DIV/0!</v>
      </c>
      <c r="V363" s="4"/>
      <c r="W363" s="4">
        <f t="shared" si="16"/>
        <v>0</v>
      </c>
      <c r="X363" s="7">
        <f t="shared" si="17"/>
        <v>0</v>
      </c>
    </row>
    <row r="364" spans="1:24" x14ac:dyDescent="0.25">
      <c r="A364" s="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12" t="e">
        <f t="shared" si="15"/>
        <v>#DIV/0!</v>
      </c>
      <c r="V364" s="4"/>
      <c r="W364" s="4">
        <f t="shared" si="16"/>
        <v>0</v>
      </c>
      <c r="X364" s="7">
        <f t="shared" si="17"/>
        <v>0</v>
      </c>
    </row>
    <row r="365" spans="1:24" x14ac:dyDescent="0.25">
      <c r="A365" s="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12" t="e">
        <f t="shared" si="15"/>
        <v>#DIV/0!</v>
      </c>
      <c r="V365" s="4"/>
      <c r="W365" s="4">
        <f t="shared" si="16"/>
        <v>0</v>
      </c>
      <c r="X365" s="7">
        <f t="shared" si="17"/>
        <v>0</v>
      </c>
    </row>
    <row r="366" spans="1:24" x14ac:dyDescent="0.25">
      <c r="A366" s="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12" t="e">
        <f t="shared" si="15"/>
        <v>#DIV/0!</v>
      </c>
      <c r="V366" s="4"/>
      <c r="W366" s="4">
        <f t="shared" si="16"/>
        <v>0</v>
      </c>
      <c r="X366" s="7">
        <f t="shared" si="17"/>
        <v>0</v>
      </c>
    </row>
    <row r="367" spans="1:24" x14ac:dyDescent="0.25">
      <c r="A367" s="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12" t="e">
        <f t="shared" si="15"/>
        <v>#DIV/0!</v>
      </c>
      <c r="V367" s="4"/>
      <c r="W367" s="4">
        <f t="shared" si="16"/>
        <v>0</v>
      </c>
      <c r="X367" s="7">
        <f t="shared" si="17"/>
        <v>0</v>
      </c>
    </row>
    <row r="368" spans="1:24" x14ac:dyDescent="0.25">
      <c r="A368" s="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12" t="e">
        <f t="shared" si="15"/>
        <v>#DIV/0!</v>
      </c>
      <c r="V368" s="4"/>
      <c r="W368" s="4">
        <f t="shared" si="16"/>
        <v>0</v>
      </c>
      <c r="X368" s="7">
        <f t="shared" si="17"/>
        <v>0</v>
      </c>
    </row>
    <row r="369" spans="1:24" x14ac:dyDescent="0.25">
      <c r="A369" s="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12" t="e">
        <f t="shared" si="15"/>
        <v>#DIV/0!</v>
      </c>
      <c r="V369" s="4"/>
      <c r="W369" s="4">
        <f t="shared" si="16"/>
        <v>0</v>
      </c>
      <c r="X369" s="7">
        <f t="shared" si="17"/>
        <v>0</v>
      </c>
    </row>
    <row r="370" spans="1:24" x14ac:dyDescent="0.25">
      <c r="A370" s="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12" t="e">
        <f t="shared" si="15"/>
        <v>#DIV/0!</v>
      </c>
      <c r="V370" s="4"/>
      <c r="W370" s="4">
        <f t="shared" si="16"/>
        <v>0</v>
      </c>
      <c r="X370" s="7">
        <f t="shared" si="17"/>
        <v>0</v>
      </c>
    </row>
    <row r="371" spans="1:24" x14ac:dyDescent="0.25">
      <c r="A371" s="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12" t="e">
        <f t="shared" si="15"/>
        <v>#DIV/0!</v>
      </c>
      <c r="V371" s="4"/>
      <c r="W371" s="4">
        <f t="shared" si="16"/>
        <v>0</v>
      </c>
      <c r="X371" s="7">
        <f t="shared" si="17"/>
        <v>0</v>
      </c>
    </row>
    <row r="372" spans="1:24" x14ac:dyDescent="0.25">
      <c r="A372" s="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12" t="e">
        <f t="shared" si="15"/>
        <v>#DIV/0!</v>
      </c>
      <c r="V372" s="4"/>
      <c r="W372" s="4">
        <f t="shared" si="16"/>
        <v>0</v>
      </c>
      <c r="X372" s="7">
        <f t="shared" si="17"/>
        <v>0</v>
      </c>
    </row>
    <row r="373" spans="1:24" x14ac:dyDescent="0.25">
      <c r="A373" s="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12" t="e">
        <f t="shared" si="15"/>
        <v>#DIV/0!</v>
      </c>
      <c r="V373" s="4"/>
      <c r="W373" s="4">
        <f t="shared" si="16"/>
        <v>0</v>
      </c>
      <c r="X373" s="7">
        <f t="shared" si="17"/>
        <v>0</v>
      </c>
    </row>
    <row r="374" spans="1:24" x14ac:dyDescent="0.25">
      <c r="A374" s="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12" t="e">
        <f t="shared" si="15"/>
        <v>#DIV/0!</v>
      </c>
      <c r="V374" s="4"/>
      <c r="W374" s="4">
        <f t="shared" si="16"/>
        <v>0</v>
      </c>
      <c r="X374" s="7">
        <f t="shared" si="17"/>
        <v>0</v>
      </c>
    </row>
    <row r="375" spans="1:24" x14ac:dyDescent="0.25">
      <c r="A375" s="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12" t="e">
        <f t="shared" si="15"/>
        <v>#DIV/0!</v>
      </c>
      <c r="V375" s="4"/>
      <c r="W375" s="4">
        <f t="shared" si="16"/>
        <v>0</v>
      </c>
      <c r="X375" s="7">
        <f t="shared" si="17"/>
        <v>0</v>
      </c>
    </row>
    <row r="376" spans="1:24" x14ac:dyDescent="0.25">
      <c r="A376" s="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12" t="e">
        <f t="shared" si="15"/>
        <v>#DIV/0!</v>
      </c>
      <c r="V376" s="4"/>
      <c r="W376" s="4">
        <f t="shared" si="16"/>
        <v>0</v>
      </c>
      <c r="X376" s="7">
        <f t="shared" si="17"/>
        <v>0</v>
      </c>
    </row>
    <row r="377" spans="1:24" x14ac:dyDescent="0.25">
      <c r="A377" s="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12" t="e">
        <f t="shared" si="15"/>
        <v>#DIV/0!</v>
      </c>
      <c r="V377" s="4"/>
      <c r="W377" s="4">
        <f t="shared" si="16"/>
        <v>0</v>
      </c>
      <c r="X377" s="7">
        <f t="shared" si="17"/>
        <v>0</v>
      </c>
    </row>
    <row r="378" spans="1:24" x14ac:dyDescent="0.25">
      <c r="A378" s="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12" t="e">
        <f t="shared" si="15"/>
        <v>#DIV/0!</v>
      </c>
      <c r="V378" s="4"/>
      <c r="W378" s="4">
        <f t="shared" si="16"/>
        <v>0</v>
      </c>
      <c r="X378" s="7">
        <f t="shared" si="17"/>
        <v>0</v>
      </c>
    </row>
    <row r="379" spans="1:24" x14ac:dyDescent="0.25">
      <c r="A379" s="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12" t="e">
        <f t="shared" si="15"/>
        <v>#DIV/0!</v>
      </c>
      <c r="V379" s="4"/>
      <c r="W379" s="4">
        <f t="shared" si="16"/>
        <v>0</v>
      </c>
      <c r="X379" s="7">
        <f t="shared" si="17"/>
        <v>0</v>
      </c>
    </row>
    <row r="380" spans="1:24" x14ac:dyDescent="0.25">
      <c r="A380" s="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12" t="e">
        <f t="shared" si="15"/>
        <v>#DIV/0!</v>
      </c>
      <c r="V380" s="4"/>
      <c r="W380" s="4">
        <f t="shared" si="16"/>
        <v>0</v>
      </c>
      <c r="X380" s="7">
        <f t="shared" si="17"/>
        <v>0</v>
      </c>
    </row>
    <row r="381" spans="1:24" x14ac:dyDescent="0.25">
      <c r="A381" s="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12" t="e">
        <f t="shared" si="15"/>
        <v>#DIV/0!</v>
      </c>
      <c r="V381" s="4"/>
      <c r="W381" s="4">
        <f t="shared" si="16"/>
        <v>0</v>
      </c>
      <c r="X381" s="7">
        <f t="shared" si="17"/>
        <v>0</v>
      </c>
    </row>
    <row r="382" spans="1:24" x14ac:dyDescent="0.25">
      <c r="A382" s="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12" t="e">
        <f t="shared" si="15"/>
        <v>#DIV/0!</v>
      </c>
      <c r="V382" s="4"/>
      <c r="W382" s="4">
        <f t="shared" si="16"/>
        <v>0</v>
      </c>
      <c r="X382" s="7">
        <f t="shared" si="17"/>
        <v>0</v>
      </c>
    </row>
    <row r="383" spans="1:24" x14ac:dyDescent="0.25">
      <c r="A383" s="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12" t="e">
        <f t="shared" si="15"/>
        <v>#DIV/0!</v>
      </c>
      <c r="V383" s="4"/>
      <c r="W383" s="4">
        <f t="shared" si="16"/>
        <v>0</v>
      </c>
      <c r="X383" s="7">
        <f t="shared" si="17"/>
        <v>0</v>
      </c>
    </row>
    <row r="384" spans="1:24" x14ac:dyDescent="0.25">
      <c r="A384" s="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12" t="e">
        <f t="shared" si="15"/>
        <v>#DIV/0!</v>
      </c>
      <c r="V384" s="4"/>
      <c r="W384" s="4">
        <f t="shared" si="16"/>
        <v>0</v>
      </c>
      <c r="X384" s="7">
        <f t="shared" si="17"/>
        <v>0</v>
      </c>
    </row>
    <row r="385" spans="1:24" x14ac:dyDescent="0.25">
      <c r="A385" s="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12" t="e">
        <f t="shared" si="15"/>
        <v>#DIV/0!</v>
      </c>
      <c r="V385" s="4"/>
      <c r="W385" s="4">
        <f t="shared" si="16"/>
        <v>0</v>
      </c>
      <c r="X385" s="7">
        <f t="shared" si="17"/>
        <v>0</v>
      </c>
    </row>
    <row r="386" spans="1:24" x14ac:dyDescent="0.25">
      <c r="A386" s="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12" t="e">
        <f t="shared" ref="U386:U449" si="18">X386/W386</f>
        <v>#DIV/0!</v>
      </c>
      <c r="V386" s="4"/>
      <c r="W386" s="4">
        <f t="shared" ref="W386:W449" si="19">COUNTA(B386:T386)</f>
        <v>0</v>
      </c>
      <c r="X386" s="7">
        <f t="shared" ref="X386:X449" si="20">SUM(B386:T386)</f>
        <v>0</v>
      </c>
    </row>
    <row r="387" spans="1:24" x14ac:dyDescent="0.25">
      <c r="A387" s="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12" t="e">
        <f t="shared" si="18"/>
        <v>#DIV/0!</v>
      </c>
      <c r="V387" s="4"/>
      <c r="W387" s="4">
        <f t="shared" si="19"/>
        <v>0</v>
      </c>
      <c r="X387" s="7">
        <f t="shared" si="20"/>
        <v>0</v>
      </c>
    </row>
    <row r="388" spans="1:24" x14ac:dyDescent="0.25">
      <c r="A388" s="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12" t="e">
        <f t="shared" si="18"/>
        <v>#DIV/0!</v>
      </c>
      <c r="V388" s="4"/>
      <c r="W388" s="4">
        <f t="shared" si="19"/>
        <v>0</v>
      </c>
      <c r="X388" s="7">
        <f t="shared" si="20"/>
        <v>0</v>
      </c>
    </row>
    <row r="389" spans="1:24" x14ac:dyDescent="0.25">
      <c r="A389" s="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12" t="e">
        <f t="shared" si="18"/>
        <v>#DIV/0!</v>
      </c>
      <c r="V389" s="4"/>
      <c r="W389" s="4">
        <f t="shared" si="19"/>
        <v>0</v>
      </c>
      <c r="X389" s="7">
        <f t="shared" si="20"/>
        <v>0</v>
      </c>
    </row>
    <row r="390" spans="1:24" x14ac:dyDescent="0.25">
      <c r="A390" s="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12" t="e">
        <f t="shared" si="18"/>
        <v>#DIV/0!</v>
      </c>
      <c r="V390" s="4"/>
      <c r="W390" s="4">
        <f t="shared" si="19"/>
        <v>0</v>
      </c>
      <c r="X390" s="7">
        <f t="shared" si="20"/>
        <v>0</v>
      </c>
    </row>
    <row r="391" spans="1:24" x14ac:dyDescent="0.25">
      <c r="A391" s="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12" t="e">
        <f t="shared" si="18"/>
        <v>#DIV/0!</v>
      </c>
      <c r="V391" s="4"/>
      <c r="W391" s="4">
        <f t="shared" si="19"/>
        <v>0</v>
      </c>
      <c r="X391" s="7">
        <f t="shared" si="20"/>
        <v>0</v>
      </c>
    </row>
    <row r="392" spans="1:24" x14ac:dyDescent="0.25">
      <c r="A392" s="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12" t="e">
        <f t="shared" si="18"/>
        <v>#DIV/0!</v>
      </c>
      <c r="V392" s="4"/>
      <c r="W392" s="4">
        <f t="shared" si="19"/>
        <v>0</v>
      </c>
      <c r="X392" s="7">
        <f t="shared" si="20"/>
        <v>0</v>
      </c>
    </row>
    <row r="393" spans="1:24" x14ac:dyDescent="0.25">
      <c r="A393" s="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12" t="e">
        <f t="shared" si="18"/>
        <v>#DIV/0!</v>
      </c>
      <c r="V393" s="4"/>
      <c r="W393" s="4">
        <f t="shared" si="19"/>
        <v>0</v>
      </c>
      <c r="X393" s="7">
        <f t="shared" si="20"/>
        <v>0</v>
      </c>
    </row>
    <row r="394" spans="1:24" x14ac:dyDescent="0.25">
      <c r="A394" s="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12" t="e">
        <f t="shared" si="18"/>
        <v>#DIV/0!</v>
      </c>
      <c r="V394" s="4"/>
      <c r="W394" s="4">
        <f t="shared" si="19"/>
        <v>0</v>
      </c>
      <c r="X394" s="7">
        <f t="shared" si="20"/>
        <v>0</v>
      </c>
    </row>
    <row r="395" spans="1:24" x14ac:dyDescent="0.25">
      <c r="A395" s="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12" t="e">
        <f t="shared" si="18"/>
        <v>#DIV/0!</v>
      </c>
      <c r="V395" s="4"/>
      <c r="W395" s="4">
        <f t="shared" si="19"/>
        <v>0</v>
      </c>
      <c r="X395" s="7">
        <f t="shared" si="20"/>
        <v>0</v>
      </c>
    </row>
    <row r="396" spans="1:24" x14ac:dyDescent="0.25">
      <c r="A396" s="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12" t="e">
        <f t="shared" si="18"/>
        <v>#DIV/0!</v>
      </c>
      <c r="V396" s="4"/>
      <c r="W396" s="4">
        <f t="shared" si="19"/>
        <v>0</v>
      </c>
      <c r="X396" s="7">
        <f t="shared" si="20"/>
        <v>0</v>
      </c>
    </row>
    <row r="397" spans="1:24" x14ac:dyDescent="0.25">
      <c r="A397" s="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12" t="e">
        <f t="shared" si="18"/>
        <v>#DIV/0!</v>
      </c>
      <c r="V397" s="4"/>
      <c r="W397" s="4">
        <f t="shared" si="19"/>
        <v>0</v>
      </c>
      <c r="X397" s="7">
        <f t="shared" si="20"/>
        <v>0</v>
      </c>
    </row>
    <row r="398" spans="1:24" x14ac:dyDescent="0.25">
      <c r="A398" s="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12" t="e">
        <f t="shared" si="18"/>
        <v>#DIV/0!</v>
      </c>
      <c r="V398" s="4"/>
      <c r="W398" s="4">
        <f t="shared" si="19"/>
        <v>0</v>
      </c>
      <c r="X398" s="7">
        <f t="shared" si="20"/>
        <v>0</v>
      </c>
    </row>
    <row r="399" spans="1:24" x14ac:dyDescent="0.25">
      <c r="A399" s="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12" t="e">
        <f t="shared" si="18"/>
        <v>#DIV/0!</v>
      </c>
      <c r="V399" s="4"/>
      <c r="W399" s="4">
        <f t="shared" si="19"/>
        <v>0</v>
      </c>
      <c r="X399" s="7">
        <f t="shared" si="20"/>
        <v>0</v>
      </c>
    </row>
    <row r="400" spans="1:24" x14ac:dyDescent="0.25">
      <c r="A400" s="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12" t="e">
        <f t="shared" si="18"/>
        <v>#DIV/0!</v>
      </c>
      <c r="V400" s="4"/>
      <c r="W400" s="4">
        <f t="shared" si="19"/>
        <v>0</v>
      </c>
      <c r="X400" s="7">
        <f t="shared" si="20"/>
        <v>0</v>
      </c>
    </row>
    <row r="401" spans="1:24" x14ac:dyDescent="0.25">
      <c r="A401" s="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12" t="e">
        <f t="shared" si="18"/>
        <v>#DIV/0!</v>
      </c>
      <c r="V401" s="4"/>
      <c r="W401" s="4">
        <f t="shared" si="19"/>
        <v>0</v>
      </c>
      <c r="X401" s="7">
        <f t="shared" si="20"/>
        <v>0</v>
      </c>
    </row>
    <row r="402" spans="1:24" x14ac:dyDescent="0.25">
      <c r="A402" s="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12" t="e">
        <f t="shared" si="18"/>
        <v>#DIV/0!</v>
      </c>
      <c r="V402" s="4"/>
      <c r="W402" s="4">
        <f t="shared" si="19"/>
        <v>0</v>
      </c>
      <c r="X402" s="7">
        <f t="shared" si="20"/>
        <v>0</v>
      </c>
    </row>
    <row r="403" spans="1:24" x14ac:dyDescent="0.25">
      <c r="A403" s="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12" t="e">
        <f t="shared" si="18"/>
        <v>#DIV/0!</v>
      </c>
      <c r="V403" s="4"/>
      <c r="W403" s="4">
        <f t="shared" si="19"/>
        <v>0</v>
      </c>
      <c r="X403" s="7">
        <f t="shared" si="20"/>
        <v>0</v>
      </c>
    </row>
    <row r="404" spans="1:24" x14ac:dyDescent="0.25">
      <c r="A404" s="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12" t="e">
        <f t="shared" si="18"/>
        <v>#DIV/0!</v>
      </c>
      <c r="V404" s="4"/>
      <c r="W404" s="4">
        <f t="shared" si="19"/>
        <v>0</v>
      </c>
      <c r="X404" s="7">
        <f t="shared" si="20"/>
        <v>0</v>
      </c>
    </row>
    <row r="405" spans="1:24" x14ac:dyDescent="0.25">
      <c r="A405" s="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12" t="e">
        <f t="shared" si="18"/>
        <v>#DIV/0!</v>
      </c>
      <c r="V405" s="4"/>
      <c r="W405" s="4">
        <f t="shared" si="19"/>
        <v>0</v>
      </c>
      <c r="X405" s="7">
        <f t="shared" si="20"/>
        <v>0</v>
      </c>
    </row>
    <row r="406" spans="1:24" x14ac:dyDescent="0.25">
      <c r="A406" s="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12" t="e">
        <f t="shared" si="18"/>
        <v>#DIV/0!</v>
      </c>
      <c r="V406" s="4"/>
      <c r="W406" s="4">
        <f t="shared" si="19"/>
        <v>0</v>
      </c>
      <c r="X406" s="7">
        <f t="shared" si="20"/>
        <v>0</v>
      </c>
    </row>
    <row r="407" spans="1:24" x14ac:dyDescent="0.25">
      <c r="A407" s="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12" t="e">
        <f t="shared" si="18"/>
        <v>#DIV/0!</v>
      </c>
      <c r="V407" s="4"/>
      <c r="W407" s="4">
        <f t="shared" si="19"/>
        <v>0</v>
      </c>
      <c r="X407" s="7">
        <f t="shared" si="20"/>
        <v>0</v>
      </c>
    </row>
    <row r="408" spans="1:24" x14ac:dyDescent="0.25">
      <c r="A408" s="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12" t="e">
        <f t="shared" si="18"/>
        <v>#DIV/0!</v>
      </c>
      <c r="V408" s="4"/>
      <c r="W408" s="4">
        <f t="shared" si="19"/>
        <v>0</v>
      </c>
      <c r="X408" s="7">
        <f t="shared" si="20"/>
        <v>0</v>
      </c>
    </row>
    <row r="409" spans="1:24" x14ac:dyDescent="0.25">
      <c r="A409" s="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12" t="e">
        <f t="shared" si="18"/>
        <v>#DIV/0!</v>
      </c>
      <c r="V409" s="4"/>
      <c r="W409" s="4">
        <f t="shared" si="19"/>
        <v>0</v>
      </c>
      <c r="X409" s="7">
        <f t="shared" si="20"/>
        <v>0</v>
      </c>
    </row>
    <row r="410" spans="1:24" x14ac:dyDescent="0.25">
      <c r="A410" s="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12" t="e">
        <f t="shared" si="18"/>
        <v>#DIV/0!</v>
      </c>
      <c r="V410" s="4"/>
      <c r="W410" s="4">
        <f t="shared" si="19"/>
        <v>0</v>
      </c>
      <c r="X410" s="7">
        <f t="shared" si="20"/>
        <v>0</v>
      </c>
    </row>
    <row r="411" spans="1:24" x14ac:dyDescent="0.25">
      <c r="A411" s="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12" t="e">
        <f t="shared" si="18"/>
        <v>#DIV/0!</v>
      </c>
      <c r="V411" s="4"/>
      <c r="W411" s="4">
        <f t="shared" si="19"/>
        <v>0</v>
      </c>
      <c r="X411" s="7">
        <f t="shared" si="20"/>
        <v>0</v>
      </c>
    </row>
    <row r="412" spans="1:24" x14ac:dyDescent="0.25">
      <c r="A412" s="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2" t="e">
        <f t="shared" si="18"/>
        <v>#DIV/0!</v>
      </c>
      <c r="V412" s="4"/>
      <c r="W412" s="4">
        <f t="shared" si="19"/>
        <v>0</v>
      </c>
      <c r="X412" s="7">
        <f t="shared" si="20"/>
        <v>0</v>
      </c>
    </row>
    <row r="413" spans="1:24" x14ac:dyDescent="0.25">
      <c r="A413" s="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12" t="e">
        <f t="shared" si="18"/>
        <v>#DIV/0!</v>
      </c>
      <c r="V413" s="4"/>
      <c r="W413" s="4">
        <f t="shared" si="19"/>
        <v>0</v>
      </c>
      <c r="X413" s="7">
        <f t="shared" si="20"/>
        <v>0</v>
      </c>
    </row>
    <row r="414" spans="1:24" x14ac:dyDescent="0.25">
      <c r="A414" s="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2" t="e">
        <f t="shared" si="18"/>
        <v>#DIV/0!</v>
      </c>
      <c r="V414" s="4"/>
      <c r="W414" s="4">
        <f t="shared" si="19"/>
        <v>0</v>
      </c>
      <c r="X414" s="7">
        <f t="shared" si="20"/>
        <v>0</v>
      </c>
    </row>
    <row r="415" spans="1:24" x14ac:dyDescent="0.25">
      <c r="A415" s="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12" t="e">
        <f t="shared" si="18"/>
        <v>#DIV/0!</v>
      </c>
      <c r="V415" s="4"/>
      <c r="W415" s="4">
        <f t="shared" si="19"/>
        <v>0</v>
      </c>
      <c r="X415" s="7">
        <f t="shared" si="20"/>
        <v>0</v>
      </c>
    </row>
    <row r="416" spans="1:24" x14ac:dyDescent="0.25">
      <c r="A416" s="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2" t="e">
        <f t="shared" si="18"/>
        <v>#DIV/0!</v>
      </c>
      <c r="V416" s="4"/>
      <c r="W416" s="4">
        <f t="shared" si="19"/>
        <v>0</v>
      </c>
      <c r="X416" s="7">
        <f t="shared" si="20"/>
        <v>0</v>
      </c>
    </row>
    <row r="417" spans="1:24" x14ac:dyDescent="0.25">
      <c r="A417" s="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2" t="e">
        <f t="shared" si="18"/>
        <v>#DIV/0!</v>
      </c>
      <c r="V417" s="4"/>
      <c r="W417" s="4">
        <f t="shared" si="19"/>
        <v>0</v>
      </c>
      <c r="X417" s="7">
        <f t="shared" si="20"/>
        <v>0</v>
      </c>
    </row>
    <row r="418" spans="1:24" x14ac:dyDescent="0.25">
      <c r="A418" s="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2" t="e">
        <f t="shared" si="18"/>
        <v>#DIV/0!</v>
      </c>
      <c r="V418" s="4"/>
      <c r="W418" s="4">
        <f t="shared" si="19"/>
        <v>0</v>
      </c>
      <c r="X418" s="7">
        <f t="shared" si="20"/>
        <v>0</v>
      </c>
    </row>
    <row r="419" spans="1:24" x14ac:dyDescent="0.25">
      <c r="A419" s="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2" t="e">
        <f t="shared" si="18"/>
        <v>#DIV/0!</v>
      </c>
      <c r="V419" s="4"/>
      <c r="W419" s="4">
        <f t="shared" si="19"/>
        <v>0</v>
      </c>
      <c r="X419" s="7">
        <f t="shared" si="20"/>
        <v>0</v>
      </c>
    </row>
    <row r="420" spans="1:24" x14ac:dyDescent="0.25">
      <c r="A420" s="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2" t="e">
        <f t="shared" si="18"/>
        <v>#DIV/0!</v>
      </c>
      <c r="V420" s="4"/>
      <c r="W420" s="4">
        <f t="shared" si="19"/>
        <v>0</v>
      </c>
      <c r="X420" s="7">
        <f t="shared" si="20"/>
        <v>0</v>
      </c>
    </row>
    <row r="421" spans="1:24" x14ac:dyDescent="0.25">
      <c r="A421" s="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2" t="e">
        <f t="shared" si="18"/>
        <v>#DIV/0!</v>
      </c>
      <c r="V421" s="4"/>
      <c r="W421" s="4">
        <f t="shared" si="19"/>
        <v>0</v>
      </c>
      <c r="X421" s="7">
        <f t="shared" si="20"/>
        <v>0</v>
      </c>
    </row>
    <row r="422" spans="1:24" x14ac:dyDescent="0.25">
      <c r="A422" s="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2" t="e">
        <f t="shared" si="18"/>
        <v>#DIV/0!</v>
      </c>
      <c r="V422" s="4"/>
      <c r="W422" s="4">
        <f t="shared" si="19"/>
        <v>0</v>
      </c>
      <c r="X422" s="7">
        <f t="shared" si="20"/>
        <v>0</v>
      </c>
    </row>
    <row r="423" spans="1:24" x14ac:dyDescent="0.25">
      <c r="A423" s="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2" t="e">
        <f t="shared" si="18"/>
        <v>#DIV/0!</v>
      </c>
      <c r="V423" s="4"/>
      <c r="W423" s="4">
        <f t="shared" si="19"/>
        <v>0</v>
      </c>
      <c r="X423" s="7">
        <f t="shared" si="20"/>
        <v>0</v>
      </c>
    </row>
    <row r="424" spans="1:24" x14ac:dyDescent="0.25">
      <c r="A424" s="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2" t="e">
        <f t="shared" si="18"/>
        <v>#DIV/0!</v>
      </c>
      <c r="V424" s="4"/>
      <c r="W424" s="4">
        <f t="shared" si="19"/>
        <v>0</v>
      </c>
      <c r="X424" s="7">
        <f t="shared" si="20"/>
        <v>0</v>
      </c>
    </row>
    <row r="425" spans="1:24" x14ac:dyDescent="0.25">
      <c r="A425" s="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2" t="e">
        <f t="shared" si="18"/>
        <v>#DIV/0!</v>
      </c>
      <c r="V425" s="4"/>
      <c r="W425" s="4">
        <f t="shared" si="19"/>
        <v>0</v>
      </c>
      <c r="X425" s="7">
        <f t="shared" si="20"/>
        <v>0</v>
      </c>
    </row>
    <row r="426" spans="1:24" x14ac:dyDescent="0.25">
      <c r="A426" s="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2" t="e">
        <f t="shared" si="18"/>
        <v>#DIV/0!</v>
      </c>
      <c r="V426" s="4"/>
      <c r="W426" s="4">
        <f t="shared" si="19"/>
        <v>0</v>
      </c>
      <c r="X426" s="7">
        <f t="shared" si="20"/>
        <v>0</v>
      </c>
    </row>
    <row r="427" spans="1:24" x14ac:dyDescent="0.25">
      <c r="A427" s="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2" t="e">
        <f t="shared" si="18"/>
        <v>#DIV/0!</v>
      </c>
      <c r="V427" s="4"/>
      <c r="W427" s="4">
        <f t="shared" si="19"/>
        <v>0</v>
      </c>
      <c r="X427" s="7">
        <f t="shared" si="20"/>
        <v>0</v>
      </c>
    </row>
    <row r="428" spans="1:24" x14ac:dyDescent="0.25">
      <c r="A428" s="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2" t="e">
        <f t="shared" si="18"/>
        <v>#DIV/0!</v>
      </c>
      <c r="V428" s="4"/>
      <c r="W428" s="4">
        <f t="shared" si="19"/>
        <v>0</v>
      </c>
      <c r="X428" s="7">
        <f t="shared" si="20"/>
        <v>0</v>
      </c>
    </row>
    <row r="429" spans="1:24" x14ac:dyDescent="0.25">
      <c r="A429" s="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2" t="e">
        <f t="shared" si="18"/>
        <v>#DIV/0!</v>
      </c>
      <c r="V429" s="4"/>
      <c r="W429" s="4">
        <f t="shared" si="19"/>
        <v>0</v>
      </c>
      <c r="X429" s="7">
        <f t="shared" si="20"/>
        <v>0</v>
      </c>
    </row>
    <row r="430" spans="1:24" x14ac:dyDescent="0.25">
      <c r="A430" s="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2" t="e">
        <f t="shared" si="18"/>
        <v>#DIV/0!</v>
      </c>
      <c r="V430" s="4"/>
      <c r="W430" s="4">
        <f t="shared" si="19"/>
        <v>0</v>
      </c>
      <c r="X430" s="7">
        <f t="shared" si="20"/>
        <v>0</v>
      </c>
    </row>
    <row r="431" spans="1:24" x14ac:dyDescent="0.25">
      <c r="A431" s="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2" t="e">
        <f t="shared" si="18"/>
        <v>#DIV/0!</v>
      </c>
      <c r="V431" s="4"/>
      <c r="W431" s="4">
        <f t="shared" si="19"/>
        <v>0</v>
      </c>
      <c r="X431" s="7">
        <f t="shared" si="20"/>
        <v>0</v>
      </c>
    </row>
    <row r="432" spans="1:24" x14ac:dyDescent="0.25">
      <c r="A432" s="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2" t="e">
        <f t="shared" si="18"/>
        <v>#DIV/0!</v>
      </c>
      <c r="V432" s="4"/>
      <c r="W432" s="4">
        <f t="shared" si="19"/>
        <v>0</v>
      </c>
      <c r="X432" s="7">
        <f t="shared" si="20"/>
        <v>0</v>
      </c>
    </row>
    <row r="433" spans="1:24" x14ac:dyDescent="0.25">
      <c r="A433" s="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2" t="e">
        <f t="shared" si="18"/>
        <v>#DIV/0!</v>
      </c>
      <c r="V433" s="4"/>
      <c r="W433" s="4">
        <f t="shared" si="19"/>
        <v>0</v>
      </c>
      <c r="X433" s="7">
        <f t="shared" si="20"/>
        <v>0</v>
      </c>
    </row>
    <row r="434" spans="1:24" x14ac:dyDescent="0.25">
      <c r="A434" s="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2" t="e">
        <f t="shared" si="18"/>
        <v>#DIV/0!</v>
      </c>
      <c r="V434" s="4"/>
      <c r="W434" s="4">
        <f t="shared" si="19"/>
        <v>0</v>
      </c>
      <c r="X434" s="7">
        <f t="shared" si="20"/>
        <v>0</v>
      </c>
    </row>
    <row r="435" spans="1:24" x14ac:dyDescent="0.25">
      <c r="A435" s="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2" t="e">
        <f t="shared" si="18"/>
        <v>#DIV/0!</v>
      </c>
      <c r="V435" s="4"/>
      <c r="W435" s="4">
        <f t="shared" si="19"/>
        <v>0</v>
      </c>
      <c r="X435" s="7">
        <f t="shared" si="20"/>
        <v>0</v>
      </c>
    </row>
    <row r="436" spans="1:24" x14ac:dyDescent="0.25">
      <c r="A436" s="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2" t="e">
        <f t="shared" si="18"/>
        <v>#DIV/0!</v>
      </c>
      <c r="V436" s="4"/>
      <c r="W436" s="4">
        <f t="shared" si="19"/>
        <v>0</v>
      </c>
      <c r="X436" s="7">
        <f t="shared" si="20"/>
        <v>0</v>
      </c>
    </row>
    <row r="437" spans="1:24" x14ac:dyDescent="0.25">
      <c r="A437" s="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2" t="e">
        <f t="shared" si="18"/>
        <v>#DIV/0!</v>
      </c>
      <c r="V437" s="4"/>
      <c r="W437" s="4">
        <f t="shared" si="19"/>
        <v>0</v>
      </c>
      <c r="X437" s="7">
        <f t="shared" si="20"/>
        <v>0</v>
      </c>
    </row>
    <row r="438" spans="1:24" x14ac:dyDescent="0.25">
      <c r="A438" s="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2" t="e">
        <f t="shared" si="18"/>
        <v>#DIV/0!</v>
      </c>
      <c r="V438" s="4"/>
      <c r="W438" s="4">
        <f t="shared" si="19"/>
        <v>0</v>
      </c>
      <c r="X438" s="7">
        <f t="shared" si="20"/>
        <v>0</v>
      </c>
    </row>
    <row r="439" spans="1:24" x14ac:dyDescent="0.25">
      <c r="A439" s="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2" t="e">
        <f t="shared" si="18"/>
        <v>#DIV/0!</v>
      </c>
      <c r="V439" s="4"/>
      <c r="W439" s="4">
        <f t="shared" si="19"/>
        <v>0</v>
      </c>
      <c r="X439" s="7">
        <f t="shared" si="20"/>
        <v>0</v>
      </c>
    </row>
    <row r="440" spans="1:24" x14ac:dyDescent="0.25">
      <c r="A440" s="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2" t="e">
        <f t="shared" si="18"/>
        <v>#DIV/0!</v>
      </c>
      <c r="V440" s="4"/>
      <c r="W440" s="4">
        <f t="shared" si="19"/>
        <v>0</v>
      </c>
      <c r="X440" s="7">
        <f t="shared" si="20"/>
        <v>0</v>
      </c>
    </row>
    <row r="441" spans="1:24" x14ac:dyDescent="0.25">
      <c r="A441" s="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2" t="e">
        <f t="shared" si="18"/>
        <v>#DIV/0!</v>
      </c>
      <c r="V441" s="4"/>
      <c r="W441" s="4">
        <f t="shared" si="19"/>
        <v>0</v>
      </c>
      <c r="X441" s="7">
        <f t="shared" si="20"/>
        <v>0</v>
      </c>
    </row>
    <row r="442" spans="1:24" x14ac:dyDescent="0.25">
      <c r="A442" s="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2" t="e">
        <f t="shared" si="18"/>
        <v>#DIV/0!</v>
      </c>
      <c r="V442" s="4"/>
      <c r="W442" s="4">
        <f t="shared" si="19"/>
        <v>0</v>
      </c>
      <c r="X442" s="7">
        <f t="shared" si="20"/>
        <v>0</v>
      </c>
    </row>
    <row r="443" spans="1:24" x14ac:dyDescent="0.25">
      <c r="A443" s="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2" t="e">
        <f t="shared" si="18"/>
        <v>#DIV/0!</v>
      </c>
      <c r="V443" s="4"/>
      <c r="W443" s="4">
        <f t="shared" si="19"/>
        <v>0</v>
      </c>
      <c r="X443" s="7">
        <f t="shared" si="20"/>
        <v>0</v>
      </c>
    </row>
    <row r="444" spans="1:24" x14ac:dyDescent="0.25">
      <c r="A444" s="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2" t="e">
        <f t="shared" si="18"/>
        <v>#DIV/0!</v>
      </c>
      <c r="V444" s="4"/>
      <c r="W444" s="4">
        <f t="shared" si="19"/>
        <v>0</v>
      </c>
      <c r="X444" s="7">
        <f t="shared" si="20"/>
        <v>0</v>
      </c>
    </row>
    <row r="445" spans="1:24" x14ac:dyDescent="0.25">
      <c r="A445" s="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2" t="e">
        <f t="shared" si="18"/>
        <v>#DIV/0!</v>
      </c>
      <c r="V445" s="4"/>
      <c r="W445" s="4">
        <f t="shared" si="19"/>
        <v>0</v>
      </c>
      <c r="X445" s="7">
        <f t="shared" si="20"/>
        <v>0</v>
      </c>
    </row>
    <row r="446" spans="1:24" x14ac:dyDescent="0.25">
      <c r="A446" s="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12" t="e">
        <f t="shared" si="18"/>
        <v>#DIV/0!</v>
      </c>
      <c r="V446" s="4"/>
      <c r="W446" s="4">
        <f t="shared" si="19"/>
        <v>0</v>
      </c>
      <c r="X446" s="7">
        <f t="shared" si="20"/>
        <v>0</v>
      </c>
    </row>
    <row r="447" spans="1:24" x14ac:dyDescent="0.25">
      <c r="A447" s="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12" t="e">
        <f t="shared" si="18"/>
        <v>#DIV/0!</v>
      </c>
      <c r="V447" s="4"/>
      <c r="W447" s="4">
        <f t="shared" si="19"/>
        <v>0</v>
      </c>
      <c r="X447" s="7">
        <f t="shared" si="20"/>
        <v>0</v>
      </c>
    </row>
    <row r="448" spans="1:24" x14ac:dyDescent="0.25">
      <c r="A448" s="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12" t="e">
        <f t="shared" si="18"/>
        <v>#DIV/0!</v>
      </c>
      <c r="V448" s="4"/>
      <c r="W448" s="4">
        <f t="shared" si="19"/>
        <v>0</v>
      </c>
      <c r="X448" s="7">
        <f t="shared" si="20"/>
        <v>0</v>
      </c>
    </row>
    <row r="449" spans="1:24" x14ac:dyDescent="0.25">
      <c r="A449" s="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12" t="e">
        <f t="shared" si="18"/>
        <v>#DIV/0!</v>
      </c>
      <c r="V449" s="4"/>
      <c r="W449" s="4">
        <f t="shared" si="19"/>
        <v>0</v>
      </c>
      <c r="X449" s="7">
        <f t="shared" si="20"/>
        <v>0</v>
      </c>
    </row>
    <row r="450" spans="1:24" x14ac:dyDescent="0.25">
      <c r="A450" s="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12" t="e">
        <f t="shared" ref="U450:U513" si="21">X450/W450</f>
        <v>#DIV/0!</v>
      </c>
      <c r="V450" s="4"/>
      <c r="W450" s="4">
        <f t="shared" ref="W450:W513" si="22">COUNTA(B450:T450)</f>
        <v>0</v>
      </c>
      <c r="X450" s="7">
        <f t="shared" ref="X450:X513" si="23">SUM(B450:T450)</f>
        <v>0</v>
      </c>
    </row>
    <row r="451" spans="1:24" x14ac:dyDescent="0.25">
      <c r="A451" s="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12" t="e">
        <f t="shared" si="21"/>
        <v>#DIV/0!</v>
      </c>
      <c r="V451" s="4"/>
      <c r="W451" s="4">
        <f t="shared" si="22"/>
        <v>0</v>
      </c>
      <c r="X451" s="7">
        <f t="shared" si="23"/>
        <v>0</v>
      </c>
    </row>
    <row r="452" spans="1:24" x14ac:dyDescent="0.25">
      <c r="A452" s="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12" t="e">
        <f t="shared" si="21"/>
        <v>#DIV/0!</v>
      </c>
      <c r="V452" s="4"/>
      <c r="W452" s="4">
        <f t="shared" si="22"/>
        <v>0</v>
      </c>
      <c r="X452" s="7">
        <f t="shared" si="23"/>
        <v>0</v>
      </c>
    </row>
    <row r="453" spans="1:24" x14ac:dyDescent="0.25">
      <c r="A453" s="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12" t="e">
        <f t="shared" si="21"/>
        <v>#DIV/0!</v>
      </c>
      <c r="V453" s="4"/>
      <c r="W453" s="4">
        <f t="shared" si="22"/>
        <v>0</v>
      </c>
      <c r="X453" s="7">
        <f t="shared" si="23"/>
        <v>0</v>
      </c>
    </row>
    <row r="454" spans="1:24" x14ac:dyDescent="0.25">
      <c r="A454" s="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12" t="e">
        <f t="shared" si="21"/>
        <v>#DIV/0!</v>
      </c>
      <c r="V454" s="4"/>
      <c r="W454" s="4">
        <f t="shared" si="22"/>
        <v>0</v>
      </c>
      <c r="X454" s="7">
        <f t="shared" si="23"/>
        <v>0</v>
      </c>
    </row>
    <row r="455" spans="1:24" x14ac:dyDescent="0.25">
      <c r="A455" s="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12" t="e">
        <f t="shared" si="21"/>
        <v>#DIV/0!</v>
      </c>
      <c r="V455" s="4"/>
      <c r="W455" s="4">
        <f t="shared" si="22"/>
        <v>0</v>
      </c>
      <c r="X455" s="7">
        <f t="shared" si="23"/>
        <v>0</v>
      </c>
    </row>
    <row r="456" spans="1:24" x14ac:dyDescent="0.25">
      <c r="A456" s="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12" t="e">
        <f t="shared" si="21"/>
        <v>#DIV/0!</v>
      </c>
      <c r="V456" s="4"/>
      <c r="W456" s="4">
        <f t="shared" si="22"/>
        <v>0</v>
      </c>
      <c r="X456" s="7">
        <f t="shared" si="23"/>
        <v>0</v>
      </c>
    </row>
    <row r="457" spans="1:24" x14ac:dyDescent="0.25">
      <c r="A457" s="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12" t="e">
        <f t="shared" si="21"/>
        <v>#DIV/0!</v>
      </c>
      <c r="V457" s="4"/>
      <c r="W457" s="4">
        <f t="shared" si="22"/>
        <v>0</v>
      </c>
      <c r="X457" s="7">
        <f t="shared" si="23"/>
        <v>0</v>
      </c>
    </row>
    <row r="458" spans="1:24" x14ac:dyDescent="0.25">
      <c r="A458" s="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12" t="e">
        <f t="shared" si="21"/>
        <v>#DIV/0!</v>
      </c>
      <c r="V458" s="4"/>
      <c r="W458" s="4">
        <f t="shared" si="22"/>
        <v>0</v>
      </c>
      <c r="X458" s="7">
        <f t="shared" si="23"/>
        <v>0</v>
      </c>
    </row>
    <row r="459" spans="1:24" x14ac:dyDescent="0.25">
      <c r="A459" s="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12" t="e">
        <f t="shared" si="21"/>
        <v>#DIV/0!</v>
      </c>
      <c r="V459" s="4"/>
      <c r="W459" s="4">
        <f t="shared" si="22"/>
        <v>0</v>
      </c>
      <c r="X459" s="7">
        <f t="shared" si="23"/>
        <v>0</v>
      </c>
    </row>
    <row r="460" spans="1:24" x14ac:dyDescent="0.25">
      <c r="A460" s="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12" t="e">
        <f t="shared" si="21"/>
        <v>#DIV/0!</v>
      </c>
      <c r="V460" s="4"/>
      <c r="W460" s="4">
        <f t="shared" si="22"/>
        <v>0</v>
      </c>
      <c r="X460" s="7">
        <f t="shared" si="23"/>
        <v>0</v>
      </c>
    </row>
    <row r="461" spans="1:24" x14ac:dyDescent="0.25">
      <c r="A461" s="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12" t="e">
        <f t="shared" si="21"/>
        <v>#DIV/0!</v>
      </c>
      <c r="V461" s="4"/>
      <c r="W461" s="4">
        <f t="shared" si="22"/>
        <v>0</v>
      </c>
      <c r="X461" s="7">
        <f t="shared" si="23"/>
        <v>0</v>
      </c>
    </row>
    <row r="462" spans="1:24" x14ac:dyDescent="0.25">
      <c r="A462" s="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12" t="e">
        <f t="shared" si="21"/>
        <v>#DIV/0!</v>
      </c>
      <c r="V462" s="4"/>
      <c r="W462" s="4">
        <f t="shared" si="22"/>
        <v>0</v>
      </c>
      <c r="X462" s="7">
        <f t="shared" si="23"/>
        <v>0</v>
      </c>
    </row>
    <row r="463" spans="1:24" x14ac:dyDescent="0.25">
      <c r="A463" s="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12" t="e">
        <f t="shared" si="21"/>
        <v>#DIV/0!</v>
      </c>
      <c r="V463" s="4"/>
      <c r="W463" s="4">
        <f t="shared" si="22"/>
        <v>0</v>
      </c>
      <c r="X463" s="7">
        <f t="shared" si="23"/>
        <v>0</v>
      </c>
    </row>
    <row r="464" spans="1:24" x14ac:dyDescent="0.25">
      <c r="A464" s="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12" t="e">
        <f t="shared" si="21"/>
        <v>#DIV/0!</v>
      </c>
      <c r="V464" s="4"/>
      <c r="W464" s="4">
        <f t="shared" si="22"/>
        <v>0</v>
      </c>
      <c r="X464" s="7">
        <f t="shared" si="23"/>
        <v>0</v>
      </c>
    </row>
    <row r="465" spans="1:24" x14ac:dyDescent="0.25">
      <c r="A465" s="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12" t="e">
        <f t="shared" si="21"/>
        <v>#DIV/0!</v>
      </c>
      <c r="V465" s="4"/>
      <c r="W465" s="4">
        <f t="shared" si="22"/>
        <v>0</v>
      </c>
      <c r="X465" s="7">
        <f t="shared" si="23"/>
        <v>0</v>
      </c>
    </row>
    <row r="466" spans="1:24" x14ac:dyDescent="0.25">
      <c r="A466" s="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12" t="e">
        <f t="shared" si="21"/>
        <v>#DIV/0!</v>
      </c>
      <c r="V466" s="4"/>
      <c r="W466" s="4">
        <f t="shared" si="22"/>
        <v>0</v>
      </c>
      <c r="X466" s="7">
        <f t="shared" si="23"/>
        <v>0</v>
      </c>
    </row>
    <row r="467" spans="1:24" x14ac:dyDescent="0.25">
      <c r="A467" s="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12" t="e">
        <f t="shared" si="21"/>
        <v>#DIV/0!</v>
      </c>
      <c r="V467" s="4"/>
      <c r="W467" s="4">
        <f t="shared" si="22"/>
        <v>0</v>
      </c>
      <c r="X467" s="7">
        <f t="shared" si="23"/>
        <v>0</v>
      </c>
    </row>
    <row r="468" spans="1:24" x14ac:dyDescent="0.25">
      <c r="A468" s="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12" t="e">
        <f t="shared" si="21"/>
        <v>#DIV/0!</v>
      </c>
      <c r="V468" s="4"/>
      <c r="W468" s="4">
        <f t="shared" si="22"/>
        <v>0</v>
      </c>
      <c r="X468" s="7">
        <f t="shared" si="23"/>
        <v>0</v>
      </c>
    </row>
    <row r="469" spans="1:24" x14ac:dyDescent="0.25">
      <c r="A469" s="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12" t="e">
        <f t="shared" si="21"/>
        <v>#DIV/0!</v>
      </c>
      <c r="V469" s="4"/>
      <c r="W469" s="4">
        <f t="shared" si="22"/>
        <v>0</v>
      </c>
      <c r="X469" s="7">
        <f t="shared" si="23"/>
        <v>0</v>
      </c>
    </row>
    <row r="470" spans="1:24" x14ac:dyDescent="0.25">
      <c r="A470" s="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12" t="e">
        <f t="shared" si="21"/>
        <v>#DIV/0!</v>
      </c>
      <c r="V470" s="4"/>
      <c r="W470" s="4">
        <f t="shared" si="22"/>
        <v>0</v>
      </c>
      <c r="X470" s="7">
        <f t="shared" si="23"/>
        <v>0</v>
      </c>
    </row>
    <row r="471" spans="1:24" x14ac:dyDescent="0.25">
      <c r="A471" s="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12" t="e">
        <f t="shared" si="21"/>
        <v>#DIV/0!</v>
      </c>
      <c r="V471" s="4"/>
      <c r="W471" s="4">
        <f t="shared" si="22"/>
        <v>0</v>
      </c>
      <c r="X471" s="7">
        <f t="shared" si="23"/>
        <v>0</v>
      </c>
    </row>
    <row r="472" spans="1:24" x14ac:dyDescent="0.25">
      <c r="A472" s="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12" t="e">
        <f t="shared" si="21"/>
        <v>#DIV/0!</v>
      </c>
      <c r="V472" s="4"/>
      <c r="W472" s="4">
        <f t="shared" si="22"/>
        <v>0</v>
      </c>
      <c r="X472" s="7">
        <f t="shared" si="23"/>
        <v>0</v>
      </c>
    </row>
    <row r="473" spans="1:24" x14ac:dyDescent="0.25">
      <c r="A473" s="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12" t="e">
        <f t="shared" si="21"/>
        <v>#DIV/0!</v>
      </c>
      <c r="V473" s="4"/>
      <c r="W473" s="4">
        <f t="shared" si="22"/>
        <v>0</v>
      </c>
      <c r="X473" s="7">
        <f t="shared" si="23"/>
        <v>0</v>
      </c>
    </row>
    <row r="474" spans="1:24" x14ac:dyDescent="0.25">
      <c r="A474" s="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12" t="e">
        <f t="shared" si="21"/>
        <v>#DIV/0!</v>
      </c>
      <c r="V474" s="4"/>
      <c r="W474" s="4">
        <f t="shared" si="22"/>
        <v>0</v>
      </c>
      <c r="X474" s="7">
        <f t="shared" si="23"/>
        <v>0</v>
      </c>
    </row>
    <row r="475" spans="1:24" x14ac:dyDescent="0.25">
      <c r="A475" s="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12" t="e">
        <f t="shared" si="21"/>
        <v>#DIV/0!</v>
      </c>
      <c r="V475" s="4"/>
      <c r="W475" s="4">
        <f t="shared" si="22"/>
        <v>0</v>
      </c>
      <c r="X475" s="7">
        <f t="shared" si="23"/>
        <v>0</v>
      </c>
    </row>
    <row r="476" spans="1:24" x14ac:dyDescent="0.25">
      <c r="A476" s="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12" t="e">
        <f t="shared" si="21"/>
        <v>#DIV/0!</v>
      </c>
      <c r="V476" s="4"/>
      <c r="W476" s="4">
        <f t="shared" si="22"/>
        <v>0</v>
      </c>
      <c r="X476" s="7">
        <f t="shared" si="23"/>
        <v>0</v>
      </c>
    </row>
    <row r="477" spans="1:24" x14ac:dyDescent="0.25">
      <c r="A477" s="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12" t="e">
        <f t="shared" si="21"/>
        <v>#DIV/0!</v>
      </c>
      <c r="V477" s="4"/>
      <c r="W477" s="4">
        <f t="shared" si="22"/>
        <v>0</v>
      </c>
      <c r="X477" s="7">
        <f t="shared" si="23"/>
        <v>0</v>
      </c>
    </row>
    <row r="478" spans="1:24" x14ac:dyDescent="0.25">
      <c r="A478" s="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12" t="e">
        <f t="shared" si="21"/>
        <v>#DIV/0!</v>
      </c>
      <c r="V478" s="4"/>
      <c r="W478" s="4">
        <f t="shared" si="22"/>
        <v>0</v>
      </c>
      <c r="X478" s="7">
        <f t="shared" si="23"/>
        <v>0</v>
      </c>
    </row>
    <row r="479" spans="1:24" x14ac:dyDescent="0.25">
      <c r="A479" s="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12" t="e">
        <f t="shared" si="21"/>
        <v>#DIV/0!</v>
      </c>
      <c r="V479" s="4"/>
      <c r="W479" s="4">
        <f t="shared" si="22"/>
        <v>0</v>
      </c>
      <c r="X479" s="7">
        <f t="shared" si="23"/>
        <v>0</v>
      </c>
    </row>
    <row r="480" spans="1:24" x14ac:dyDescent="0.25">
      <c r="A480" s="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12" t="e">
        <f t="shared" si="21"/>
        <v>#DIV/0!</v>
      </c>
      <c r="V480" s="4"/>
      <c r="W480" s="4">
        <f t="shared" si="22"/>
        <v>0</v>
      </c>
      <c r="X480" s="7">
        <f t="shared" si="23"/>
        <v>0</v>
      </c>
    </row>
    <row r="481" spans="1:24" x14ac:dyDescent="0.25">
      <c r="A481" s="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12" t="e">
        <f t="shared" si="21"/>
        <v>#DIV/0!</v>
      </c>
      <c r="V481" s="4"/>
      <c r="W481" s="4">
        <f t="shared" si="22"/>
        <v>0</v>
      </c>
      <c r="X481" s="7">
        <f t="shared" si="23"/>
        <v>0</v>
      </c>
    </row>
    <row r="482" spans="1:24" x14ac:dyDescent="0.25">
      <c r="A482" s="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12" t="e">
        <f t="shared" si="21"/>
        <v>#DIV/0!</v>
      </c>
      <c r="V482" s="4"/>
      <c r="W482" s="4">
        <f t="shared" si="22"/>
        <v>0</v>
      </c>
      <c r="X482" s="7">
        <f t="shared" si="23"/>
        <v>0</v>
      </c>
    </row>
    <row r="483" spans="1:24" x14ac:dyDescent="0.25">
      <c r="A483" s="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12" t="e">
        <f t="shared" si="21"/>
        <v>#DIV/0!</v>
      </c>
      <c r="V483" s="4"/>
      <c r="W483" s="4">
        <f t="shared" si="22"/>
        <v>0</v>
      </c>
      <c r="X483" s="7">
        <f t="shared" si="23"/>
        <v>0</v>
      </c>
    </row>
    <row r="484" spans="1:24" x14ac:dyDescent="0.25">
      <c r="A484" s="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12" t="e">
        <f t="shared" si="21"/>
        <v>#DIV/0!</v>
      </c>
      <c r="V484" s="4"/>
      <c r="W484" s="4">
        <f t="shared" si="22"/>
        <v>0</v>
      </c>
      <c r="X484" s="7">
        <f t="shared" si="23"/>
        <v>0</v>
      </c>
    </row>
    <row r="485" spans="1:24" x14ac:dyDescent="0.25">
      <c r="A485" s="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12" t="e">
        <f t="shared" si="21"/>
        <v>#DIV/0!</v>
      </c>
      <c r="V485" s="4"/>
      <c r="W485" s="4">
        <f t="shared" si="22"/>
        <v>0</v>
      </c>
      <c r="X485" s="7">
        <f t="shared" si="23"/>
        <v>0</v>
      </c>
    </row>
    <row r="486" spans="1:24" x14ac:dyDescent="0.25">
      <c r="A486" s="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12" t="e">
        <f t="shared" si="21"/>
        <v>#DIV/0!</v>
      </c>
      <c r="V486" s="4"/>
      <c r="W486" s="4">
        <f t="shared" si="22"/>
        <v>0</v>
      </c>
      <c r="X486" s="7">
        <f t="shared" si="23"/>
        <v>0</v>
      </c>
    </row>
    <row r="487" spans="1:24" x14ac:dyDescent="0.25">
      <c r="A487" s="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12" t="e">
        <f t="shared" si="21"/>
        <v>#DIV/0!</v>
      </c>
      <c r="V487" s="4"/>
      <c r="W487" s="4">
        <f t="shared" si="22"/>
        <v>0</v>
      </c>
      <c r="X487" s="7">
        <f t="shared" si="23"/>
        <v>0</v>
      </c>
    </row>
    <row r="488" spans="1:24" x14ac:dyDescent="0.25">
      <c r="A488" s="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12" t="e">
        <f t="shared" si="21"/>
        <v>#DIV/0!</v>
      </c>
      <c r="V488" s="4"/>
      <c r="W488" s="4">
        <f t="shared" si="22"/>
        <v>0</v>
      </c>
      <c r="X488" s="7">
        <f t="shared" si="23"/>
        <v>0</v>
      </c>
    </row>
    <row r="489" spans="1:24" x14ac:dyDescent="0.25">
      <c r="A489" s="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12" t="e">
        <f t="shared" si="21"/>
        <v>#DIV/0!</v>
      </c>
      <c r="V489" s="4"/>
      <c r="W489" s="4">
        <f t="shared" si="22"/>
        <v>0</v>
      </c>
      <c r="X489" s="7">
        <f t="shared" si="23"/>
        <v>0</v>
      </c>
    </row>
    <row r="490" spans="1:24" x14ac:dyDescent="0.25">
      <c r="A490" s="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12" t="e">
        <f t="shared" si="21"/>
        <v>#DIV/0!</v>
      </c>
      <c r="V490" s="4"/>
      <c r="W490" s="4">
        <f t="shared" si="22"/>
        <v>0</v>
      </c>
      <c r="X490" s="7">
        <f t="shared" si="23"/>
        <v>0</v>
      </c>
    </row>
    <row r="491" spans="1:24" x14ac:dyDescent="0.25">
      <c r="A491" s="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12" t="e">
        <f t="shared" si="21"/>
        <v>#DIV/0!</v>
      </c>
      <c r="V491" s="4"/>
      <c r="W491" s="4">
        <f t="shared" si="22"/>
        <v>0</v>
      </c>
      <c r="X491" s="7">
        <f t="shared" si="23"/>
        <v>0</v>
      </c>
    </row>
    <row r="492" spans="1:24" x14ac:dyDescent="0.25">
      <c r="A492" s="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12" t="e">
        <f t="shared" si="21"/>
        <v>#DIV/0!</v>
      </c>
      <c r="V492" s="4"/>
      <c r="W492" s="4">
        <f t="shared" si="22"/>
        <v>0</v>
      </c>
      <c r="X492" s="7">
        <f t="shared" si="23"/>
        <v>0</v>
      </c>
    </row>
    <row r="493" spans="1:24" x14ac:dyDescent="0.25">
      <c r="A493" s="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12" t="e">
        <f t="shared" si="21"/>
        <v>#DIV/0!</v>
      </c>
      <c r="V493" s="4"/>
      <c r="W493" s="4">
        <f t="shared" si="22"/>
        <v>0</v>
      </c>
      <c r="X493" s="7">
        <f t="shared" si="23"/>
        <v>0</v>
      </c>
    </row>
    <row r="494" spans="1:24" x14ac:dyDescent="0.25">
      <c r="A494" s="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12" t="e">
        <f t="shared" si="21"/>
        <v>#DIV/0!</v>
      </c>
      <c r="V494" s="4"/>
      <c r="W494" s="4">
        <f t="shared" si="22"/>
        <v>0</v>
      </c>
      <c r="X494" s="7">
        <f t="shared" si="23"/>
        <v>0</v>
      </c>
    </row>
    <row r="495" spans="1:24" x14ac:dyDescent="0.25">
      <c r="A495" s="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12" t="e">
        <f t="shared" si="21"/>
        <v>#DIV/0!</v>
      </c>
      <c r="V495" s="4"/>
      <c r="W495" s="4">
        <f t="shared" si="22"/>
        <v>0</v>
      </c>
      <c r="X495" s="7">
        <f t="shared" si="23"/>
        <v>0</v>
      </c>
    </row>
    <row r="496" spans="1:24" x14ac:dyDescent="0.25">
      <c r="A496" s="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12" t="e">
        <f t="shared" si="21"/>
        <v>#DIV/0!</v>
      </c>
      <c r="V496" s="4"/>
      <c r="W496" s="4">
        <f t="shared" si="22"/>
        <v>0</v>
      </c>
      <c r="X496" s="7">
        <f t="shared" si="23"/>
        <v>0</v>
      </c>
    </row>
    <row r="497" spans="1:24" x14ac:dyDescent="0.25">
      <c r="A497" s="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12" t="e">
        <f t="shared" si="21"/>
        <v>#DIV/0!</v>
      </c>
      <c r="V497" s="4"/>
      <c r="W497" s="4">
        <f t="shared" si="22"/>
        <v>0</v>
      </c>
      <c r="X497" s="7">
        <f t="shared" si="23"/>
        <v>0</v>
      </c>
    </row>
    <row r="498" spans="1:24" x14ac:dyDescent="0.25">
      <c r="A498" s="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12" t="e">
        <f t="shared" si="21"/>
        <v>#DIV/0!</v>
      </c>
      <c r="V498" s="4"/>
      <c r="W498" s="4">
        <f t="shared" si="22"/>
        <v>0</v>
      </c>
      <c r="X498" s="7">
        <f t="shared" si="23"/>
        <v>0</v>
      </c>
    </row>
    <row r="499" spans="1:24" x14ac:dyDescent="0.25">
      <c r="A499" s="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12" t="e">
        <f t="shared" si="21"/>
        <v>#DIV/0!</v>
      </c>
      <c r="V499" s="4"/>
      <c r="W499" s="4">
        <f t="shared" si="22"/>
        <v>0</v>
      </c>
      <c r="X499" s="7">
        <f t="shared" si="23"/>
        <v>0</v>
      </c>
    </row>
    <row r="500" spans="1:24" x14ac:dyDescent="0.25">
      <c r="A500" s="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12" t="e">
        <f t="shared" si="21"/>
        <v>#DIV/0!</v>
      </c>
      <c r="V500" s="4"/>
      <c r="W500" s="4">
        <f t="shared" si="22"/>
        <v>0</v>
      </c>
      <c r="X500" s="7">
        <f t="shared" si="23"/>
        <v>0</v>
      </c>
    </row>
    <row r="501" spans="1:24" x14ac:dyDescent="0.25">
      <c r="A501" s="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12" t="e">
        <f t="shared" si="21"/>
        <v>#DIV/0!</v>
      </c>
      <c r="V501" s="4"/>
      <c r="W501" s="4">
        <f t="shared" si="22"/>
        <v>0</v>
      </c>
      <c r="X501" s="7">
        <f t="shared" si="23"/>
        <v>0</v>
      </c>
    </row>
    <row r="502" spans="1:24" x14ac:dyDescent="0.25">
      <c r="A502" s="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12" t="e">
        <f t="shared" si="21"/>
        <v>#DIV/0!</v>
      </c>
      <c r="V502" s="4"/>
      <c r="W502" s="4">
        <f t="shared" si="22"/>
        <v>0</v>
      </c>
      <c r="X502" s="7">
        <f t="shared" si="23"/>
        <v>0</v>
      </c>
    </row>
    <row r="503" spans="1:24" x14ac:dyDescent="0.25">
      <c r="A503" s="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12" t="e">
        <f t="shared" si="21"/>
        <v>#DIV/0!</v>
      </c>
      <c r="V503" s="4"/>
      <c r="W503" s="4">
        <f t="shared" si="22"/>
        <v>0</v>
      </c>
      <c r="X503" s="7">
        <f t="shared" si="23"/>
        <v>0</v>
      </c>
    </row>
    <row r="504" spans="1:24" x14ac:dyDescent="0.25">
      <c r="A504" s="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12" t="e">
        <f t="shared" si="21"/>
        <v>#DIV/0!</v>
      </c>
      <c r="V504" s="4"/>
      <c r="W504" s="4">
        <f t="shared" si="22"/>
        <v>0</v>
      </c>
      <c r="X504" s="7">
        <f t="shared" si="23"/>
        <v>0</v>
      </c>
    </row>
    <row r="505" spans="1:24" x14ac:dyDescent="0.25">
      <c r="A505" s="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12" t="e">
        <f t="shared" si="21"/>
        <v>#DIV/0!</v>
      </c>
      <c r="V505" s="4"/>
      <c r="W505" s="4">
        <f t="shared" si="22"/>
        <v>0</v>
      </c>
      <c r="X505" s="7">
        <f t="shared" si="23"/>
        <v>0</v>
      </c>
    </row>
    <row r="506" spans="1:24" x14ac:dyDescent="0.25">
      <c r="A506" s="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12" t="e">
        <f t="shared" si="21"/>
        <v>#DIV/0!</v>
      </c>
      <c r="V506" s="4"/>
      <c r="W506" s="4">
        <f t="shared" si="22"/>
        <v>0</v>
      </c>
      <c r="X506" s="7">
        <f t="shared" si="23"/>
        <v>0</v>
      </c>
    </row>
    <row r="507" spans="1:24" x14ac:dyDescent="0.25">
      <c r="A507" s="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12" t="e">
        <f t="shared" si="21"/>
        <v>#DIV/0!</v>
      </c>
      <c r="V507" s="4"/>
      <c r="W507" s="4">
        <f t="shared" si="22"/>
        <v>0</v>
      </c>
      <c r="X507" s="7">
        <f t="shared" si="23"/>
        <v>0</v>
      </c>
    </row>
    <row r="508" spans="1:24" x14ac:dyDescent="0.25">
      <c r="A508" s="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12" t="e">
        <f t="shared" si="21"/>
        <v>#DIV/0!</v>
      </c>
      <c r="V508" s="4"/>
      <c r="W508" s="4">
        <f t="shared" si="22"/>
        <v>0</v>
      </c>
      <c r="X508" s="7">
        <f t="shared" si="23"/>
        <v>0</v>
      </c>
    </row>
    <row r="509" spans="1:24" x14ac:dyDescent="0.25">
      <c r="A509" s="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12" t="e">
        <f t="shared" si="21"/>
        <v>#DIV/0!</v>
      </c>
      <c r="V509" s="4"/>
      <c r="W509" s="4">
        <f t="shared" si="22"/>
        <v>0</v>
      </c>
      <c r="X509" s="7">
        <f t="shared" si="23"/>
        <v>0</v>
      </c>
    </row>
    <row r="510" spans="1:24" x14ac:dyDescent="0.25">
      <c r="A510" s="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12" t="e">
        <f t="shared" si="21"/>
        <v>#DIV/0!</v>
      </c>
      <c r="V510" s="4"/>
      <c r="W510" s="4">
        <f t="shared" si="22"/>
        <v>0</v>
      </c>
      <c r="X510" s="7">
        <f t="shared" si="23"/>
        <v>0</v>
      </c>
    </row>
    <row r="511" spans="1:24" x14ac:dyDescent="0.25">
      <c r="A511" s="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12" t="e">
        <f t="shared" si="21"/>
        <v>#DIV/0!</v>
      </c>
      <c r="V511" s="4"/>
      <c r="W511" s="4">
        <f t="shared" si="22"/>
        <v>0</v>
      </c>
      <c r="X511" s="7">
        <f t="shared" si="23"/>
        <v>0</v>
      </c>
    </row>
    <row r="512" spans="1:24" x14ac:dyDescent="0.25">
      <c r="A512" s="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12" t="e">
        <f t="shared" si="21"/>
        <v>#DIV/0!</v>
      </c>
      <c r="V512" s="4"/>
      <c r="W512" s="4">
        <f t="shared" si="22"/>
        <v>0</v>
      </c>
      <c r="X512" s="7">
        <f t="shared" si="23"/>
        <v>0</v>
      </c>
    </row>
    <row r="513" spans="1:24" x14ac:dyDescent="0.25">
      <c r="A513" s="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12" t="e">
        <f t="shared" si="21"/>
        <v>#DIV/0!</v>
      </c>
      <c r="V513" s="4"/>
      <c r="W513" s="4">
        <f t="shared" si="22"/>
        <v>0</v>
      </c>
      <c r="X513" s="7">
        <f t="shared" si="23"/>
        <v>0</v>
      </c>
    </row>
    <row r="514" spans="1:24" x14ac:dyDescent="0.25">
      <c r="A514" s="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12" t="e">
        <f t="shared" ref="U514:U577" si="24">X514/W514</f>
        <v>#DIV/0!</v>
      </c>
      <c r="V514" s="4"/>
      <c r="W514" s="4">
        <f t="shared" ref="W514:W577" si="25">COUNTA(B514:T514)</f>
        <v>0</v>
      </c>
      <c r="X514" s="7">
        <f t="shared" ref="X514:X577" si="26">SUM(B514:T514)</f>
        <v>0</v>
      </c>
    </row>
    <row r="515" spans="1:24" x14ac:dyDescent="0.25">
      <c r="A515" s="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12" t="e">
        <f t="shared" si="24"/>
        <v>#DIV/0!</v>
      </c>
      <c r="V515" s="4"/>
      <c r="W515" s="4">
        <f t="shared" si="25"/>
        <v>0</v>
      </c>
      <c r="X515" s="7">
        <f t="shared" si="26"/>
        <v>0</v>
      </c>
    </row>
    <row r="516" spans="1:24" x14ac:dyDescent="0.25">
      <c r="A516" s="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12" t="e">
        <f t="shared" si="24"/>
        <v>#DIV/0!</v>
      </c>
      <c r="V516" s="4"/>
      <c r="W516" s="4">
        <f t="shared" si="25"/>
        <v>0</v>
      </c>
      <c r="X516" s="7">
        <f t="shared" si="26"/>
        <v>0</v>
      </c>
    </row>
    <row r="517" spans="1:24" x14ac:dyDescent="0.25">
      <c r="A517" s="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12" t="e">
        <f t="shared" si="24"/>
        <v>#DIV/0!</v>
      </c>
      <c r="V517" s="4"/>
      <c r="W517" s="4">
        <f t="shared" si="25"/>
        <v>0</v>
      </c>
      <c r="X517" s="7">
        <f t="shared" si="26"/>
        <v>0</v>
      </c>
    </row>
    <row r="518" spans="1:24" x14ac:dyDescent="0.25">
      <c r="A518" s="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12" t="e">
        <f t="shared" si="24"/>
        <v>#DIV/0!</v>
      </c>
      <c r="V518" s="4"/>
      <c r="W518" s="4">
        <f t="shared" si="25"/>
        <v>0</v>
      </c>
      <c r="X518" s="7">
        <f t="shared" si="26"/>
        <v>0</v>
      </c>
    </row>
    <row r="519" spans="1:24" x14ac:dyDescent="0.25">
      <c r="A519" s="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12" t="e">
        <f t="shared" si="24"/>
        <v>#DIV/0!</v>
      </c>
      <c r="V519" s="4"/>
      <c r="W519" s="4">
        <f t="shared" si="25"/>
        <v>0</v>
      </c>
      <c r="X519" s="7">
        <f t="shared" si="26"/>
        <v>0</v>
      </c>
    </row>
    <row r="520" spans="1:24" x14ac:dyDescent="0.25">
      <c r="A520" s="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12" t="e">
        <f t="shared" si="24"/>
        <v>#DIV/0!</v>
      </c>
      <c r="V520" s="4"/>
      <c r="W520" s="4">
        <f t="shared" si="25"/>
        <v>0</v>
      </c>
      <c r="X520" s="7">
        <f t="shared" si="26"/>
        <v>0</v>
      </c>
    </row>
    <row r="521" spans="1:24" x14ac:dyDescent="0.25">
      <c r="A521" s="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12" t="e">
        <f t="shared" si="24"/>
        <v>#DIV/0!</v>
      </c>
      <c r="V521" s="4"/>
      <c r="W521" s="4">
        <f t="shared" si="25"/>
        <v>0</v>
      </c>
      <c r="X521" s="7">
        <f t="shared" si="26"/>
        <v>0</v>
      </c>
    </row>
    <row r="522" spans="1:24" x14ac:dyDescent="0.25">
      <c r="A522" s="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12" t="e">
        <f t="shared" si="24"/>
        <v>#DIV/0!</v>
      </c>
      <c r="V522" s="4"/>
      <c r="W522" s="4">
        <f t="shared" si="25"/>
        <v>0</v>
      </c>
      <c r="X522" s="7">
        <f t="shared" si="26"/>
        <v>0</v>
      </c>
    </row>
    <row r="523" spans="1:24" x14ac:dyDescent="0.25">
      <c r="A523" s="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12" t="e">
        <f t="shared" si="24"/>
        <v>#DIV/0!</v>
      </c>
      <c r="V523" s="4"/>
      <c r="W523" s="4">
        <f t="shared" si="25"/>
        <v>0</v>
      </c>
      <c r="X523" s="7">
        <f t="shared" si="26"/>
        <v>0</v>
      </c>
    </row>
    <row r="524" spans="1:24" x14ac:dyDescent="0.25">
      <c r="A524" s="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12" t="e">
        <f t="shared" si="24"/>
        <v>#DIV/0!</v>
      </c>
      <c r="V524" s="4"/>
      <c r="W524" s="4">
        <f t="shared" si="25"/>
        <v>0</v>
      </c>
      <c r="X524" s="7">
        <f t="shared" si="26"/>
        <v>0</v>
      </c>
    </row>
    <row r="525" spans="1:24" x14ac:dyDescent="0.25">
      <c r="A525" s="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12" t="e">
        <f t="shared" si="24"/>
        <v>#DIV/0!</v>
      </c>
      <c r="V525" s="4"/>
      <c r="W525" s="4">
        <f t="shared" si="25"/>
        <v>0</v>
      </c>
      <c r="X525" s="7">
        <f t="shared" si="26"/>
        <v>0</v>
      </c>
    </row>
    <row r="526" spans="1:24" x14ac:dyDescent="0.25">
      <c r="A526" s="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12" t="e">
        <f t="shared" si="24"/>
        <v>#DIV/0!</v>
      </c>
      <c r="V526" s="4"/>
      <c r="W526" s="4">
        <f t="shared" si="25"/>
        <v>0</v>
      </c>
      <c r="X526" s="7">
        <f t="shared" si="26"/>
        <v>0</v>
      </c>
    </row>
    <row r="527" spans="1:24" x14ac:dyDescent="0.25">
      <c r="A527" s="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12" t="e">
        <f t="shared" si="24"/>
        <v>#DIV/0!</v>
      </c>
      <c r="V527" s="4"/>
      <c r="W527" s="4">
        <f t="shared" si="25"/>
        <v>0</v>
      </c>
      <c r="X527" s="7">
        <f t="shared" si="26"/>
        <v>0</v>
      </c>
    </row>
    <row r="528" spans="1:24" x14ac:dyDescent="0.25">
      <c r="A528" s="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12" t="e">
        <f t="shared" si="24"/>
        <v>#DIV/0!</v>
      </c>
      <c r="V528" s="4"/>
      <c r="W528" s="4">
        <f t="shared" si="25"/>
        <v>0</v>
      </c>
      <c r="X528" s="7">
        <f t="shared" si="26"/>
        <v>0</v>
      </c>
    </row>
    <row r="529" spans="1:24" x14ac:dyDescent="0.25">
      <c r="A529" s="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12" t="e">
        <f t="shared" si="24"/>
        <v>#DIV/0!</v>
      </c>
      <c r="V529" s="4"/>
      <c r="W529" s="4">
        <f t="shared" si="25"/>
        <v>0</v>
      </c>
      <c r="X529" s="7">
        <f t="shared" si="26"/>
        <v>0</v>
      </c>
    </row>
    <row r="530" spans="1:24" x14ac:dyDescent="0.25">
      <c r="A530" s="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12" t="e">
        <f t="shared" si="24"/>
        <v>#DIV/0!</v>
      </c>
      <c r="V530" s="4"/>
      <c r="W530" s="4">
        <f t="shared" si="25"/>
        <v>0</v>
      </c>
      <c r="X530" s="7">
        <f t="shared" si="26"/>
        <v>0</v>
      </c>
    </row>
    <row r="531" spans="1:24" x14ac:dyDescent="0.25">
      <c r="A531" s="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12" t="e">
        <f t="shared" si="24"/>
        <v>#DIV/0!</v>
      </c>
      <c r="V531" s="4"/>
      <c r="W531" s="4">
        <f t="shared" si="25"/>
        <v>0</v>
      </c>
      <c r="X531" s="7">
        <f t="shared" si="26"/>
        <v>0</v>
      </c>
    </row>
    <row r="532" spans="1:24" x14ac:dyDescent="0.25">
      <c r="A532" s="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12" t="e">
        <f t="shared" si="24"/>
        <v>#DIV/0!</v>
      </c>
      <c r="V532" s="4"/>
      <c r="W532" s="4">
        <f t="shared" si="25"/>
        <v>0</v>
      </c>
      <c r="X532" s="7">
        <f t="shared" si="26"/>
        <v>0</v>
      </c>
    </row>
    <row r="533" spans="1:24" x14ac:dyDescent="0.25">
      <c r="A533" s="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12" t="e">
        <f t="shared" si="24"/>
        <v>#DIV/0!</v>
      </c>
      <c r="V533" s="4"/>
      <c r="W533" s="4">
        <f t="shared" si="25"/>
        <v>0</v>
      </c>
      <c r="X533" s="7">
        <f t="shared" si="26"/>
        <v>0</v>
      </c>
    </row>
    <row r="534" spans="1:24" x14ac:dyDescent="0.25">
      <c r="A534" s="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12" t="e">
        <f t="shared" si="24"/>
        <v>#DIV/0!</v>
      </c>
      <c r="V534" s="4"/>
      <c r="W534" s="4">
        <f t="shared" si="25"/>
        <v>0</v>
      </c>
      <c r="X534" s="7">
        <f t="shared" si="26"/>
        <v>0</v>
      </c>
    </row>
    <row r="535" spans="1:24" x14ac:dyDescent="0.25">
      <c r="A535" s="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12" t="e">
        <f t="shared" si="24"/>
        <v>#DIV/0!</v>
      </c>
      <c r="V535" s="4"/>
      <c r="W535" s="4">
        <f t="shared" si="25"/>
        <v>0</v>
      </c>
      <c r="X535" s="7">
        <f t="shared" si="26"/>
        <v>0</v>
      </c>
    </row>
    <row r="536" spans="1:24" x14ac:dyDescent="0.25">
      <c r="A536" s="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12" t="e">
        <f t="shared" si="24"/>
        <v>#DIV/0!</v>
      </c>
      <c r="V536" s="4"/>
      <c r="W536" s="4">
        <f t="shared" si="25"/>
        <v>0</v>
      </c>
      <c r="X536" s="7">
        <f t="shared" si="26"/>
        <v>0</v>
      </c>
    </row>
    <row r="537" spans="1:24" x14ac:dyDescent="0.25">
      <c r="A537" s="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12" t="e">
        <f t="shared" si="24"/>
        <v>#DIV/0!</v>
      </c>
      <c r="V537" s="4"/>
      <c r="W537" s="4">
        <f t="shared" si="25"/>
        <v>0</v>
      </c>
      <c r="X537" s="7">
        <f t="shared" si="26"/>
        <v>0</v>
      </c>
    </row>
    <row r="538" spans="1:24" x14ac:dyDescent="0.25">
      <c r="A538" s="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12" t="e">
        <f t="shared" si="24"/>
        <v>#DIV/0!</v>
      </c>
      <c r="V538" s="4"/>
      <c r="W538" s="4">
        <f t="shared" si="25"/>
        <v>0</v>
      </c>
      <c r="X538" s="7">
        <f t="shared" si="26"/>
        <v>0</v>
      </c>
    </row>
    <row r="539" spans="1:24" x14ac:dyDescent="0.25">
      <c r="A539" s="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12" t="e">
        <f t="shared" si="24"/>
        <v>#DIV/0!</v>
      </c>
      <c r="V539" s="4"/>
      <c r="W539" s="4">
        <f t="shared" si="25"/>
        <v>0</v>
      </c>
      <c r="X539" s="7">
        <f t="shared" si="26"/>
        <v>0</v>
      </c>
    </row>
    <row r="540" spans="1:24" x14ac:dyDescent="0.25">
      <c r="A540" s="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12" t="e">
        <f t="shared" si="24"/>
        <v>#DIV/0!</v>
      </c>
      <c r="V540" s="4"/>
      <c r="W540" s="4">
        <f t="shared" si="25"/>
        <v>0</v>
      </c>
      <c r="X540" s="7">
        <f t="shared" si="26"/>
        <v>0</v>
      </c>
    </row>
    <row r="541" spans="1:24" x14ac:dyDescent="0.25">
      <c r="A541" s="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12" t="e">
        <f t="shared" si="24"/>
        <v>#DIV/0!</v>
      </c>
      <c r="V541" s="4"/>
      <c r="W541" s="4">
        <f t="shared" si="25"/>
        <v>0</v>
      </c>
      <c r="X541" s="7">
        <f t="shared" si="26"/>
        <v>0</v>
      </c>
    </row>
    <row r="542" spans="1:24" x14ac:dyDescent="0.25">
      <c r="A542" s="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12" t="e">
        <f t="shared" si="24"/>
        <v>#DIV/0!</v>
      </c>
      <c r="V542" s="4"/>
      <c r="W542" s="4">
        <f t="shared" si="25"/>
        <v>0</v>
      </c>
      <c r="X542" s="7">
        <f t="shared" si="26"/>
        <v>0</v>
      </c>
    </row>
    <row r="543" spans="1:24" x14ac:dyDescent="0.25">
      <c r="A543" s="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12" t="e">
        <f t="shared" si="24"/>
        <v>#DIV/0!</v>
      </c>
      <c r="V543" s="4"/>
      <c r="W543" s="4">
        <f t="shared" si="25"/>
        <v>0</v>
      </c>
      <c r="X543" s="7">
        <f t="shared" si="26"/>
        <v>0</v>
      </c>
    </row>
    <row r="544" spans="1:24" x14ac:dyDescent="0.25">
      <c r="A544" s="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12" t="e">
        <f t="shared" si="24"/>
        <v>#DIV/0!</v>
      </c>
      <c r="V544" s="4"/>
      <c r="W544" s="4">
        <f t="shared" si="25"/>
        <v>0</v>
      </c>
      <c r="X544" s="7">
        <f t="shared" si="26"/>
        <v>0</v>
      </c>
    </row>
    <row r="545" spans="1:24" x14ac:dyDescent="0.25">
      <c r="A545" s="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12" t="e">
        <f t="shared" si="24"/>
        <v>#DIV/0!</v>
      </c>
      <c r="V545" s="4"/>
      <c r="W545" s="4">
        <f t="shared" si="25"/>
        <v>0</v>
      </c>
      <c r="X545" s="7">
        <f t="shared" si="26"/>
        <v>0</v>
      </c>
    </row>
    <row r="546" spans="1:24" x14ac:dyDescent="0.25">
      <c r="A546" s="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12" t="e">
        <f t="shared" si="24"/>
        <v>#DIV/0!</v>
      </c>
      <c r="V546" s="4"/>
      <c r="W546" s="4">
        <f t="shared" si="25"/>
        <v>0</v>
      </c>
      <c r="X546" s="7">
        <f t="shared" si="26"/>
        <v>0</v>
      </c>
    </row>
    <row r="547" spans="1:24" x14ac:dyDescent="0.25">
      <c r="A547" s="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12" t="e">
        <f t="shared" si="24"/>
        <v>#DIV/0!</v>
      </c>
      <c r="V547" s="4"/>
      <c r="W547" s="4">
        <f t="shared" si="25"/>
        <v>0</v>
      </c>
      <c r="X547" s="7">
        <f t="shared" si="26"/>
        <v>0</v>
      </c>
    </row>
    <row r="548" spans="1:24" x14ac:dyDescent="0.25">
      <c r="A548" s="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12" t="e">
        <f t="shared" si="24"/>
        <v>#DIV/0!</v>
      </c>
      <c r="V548" s="4"/>
      <c r="W548" s="4">
        <f t="shared" si="25"/>
        <v>0</v>
      </c>
      <c r="X548" s="7">
        <f t="shared" si="26"/>
        <v>0</v>
      </c>
    </row>
    <row r="549" spans="1:24" x14ac:dyDescent="0.25">
      <c r="A549" s="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12" t="e">
        <f t="shared" si="24"/>
        <v>#DIV/0!</v>
      </c>
      <c r="V549" s="4"/>
      <c r="W549" s="4">
        <f t="shared" si="25"/>
        <v>0</v>
      </c>
      <c r="X549" s="7">
        <f t="shared" si="26"/>
        <v>0</v>
      </c>
    </row>
    <row r="550" spans="1:24" x14ac:dyDescent="0.25">
      <c r="A550" s="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12" t="e">
        <f t="shared" si="24"/>
        <v>#DIV/0!</v>
      </c>
      <c r="V550" s="4"/>
      <c r="W550" s="4">
        <f t="shared" si="25"/>
        <v>0</v>
      </c>
      <c r="X550" s="7">
        <f t="shared" si="26"/>
        <v>0</v>
      </c>
    </row>
    <row r="551" spans="1:24" x14ac:dyDescent="0.25">
      <c r="A551" s="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12" t="e">
        <f t="shared" si="24"/>
        <v>#DIV/0!</v>
      </c>
      <c r="V551" s="4"/>
      <c r="W551" s="4">
        <f t="shared" si="25"/>
        <v>0</v>
      </c>
      <c r="X551" s="7">
        <f t="shared" si="26"/>
        <v>0</v>
      </c>
    </row>
    <row r="552" spans="1:24" x14ac:dyDescent="0.25">
      <c r="A552" s="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12" t="e">
        <f t="shared" si="24"/>
        <v>#DIV/0!</v>
      </c>
      <c r="V552" s="4"/>
      <c r="W552" s="4">
        <f t="shared" si="25"/>
        <v>0</v>
      </c>
      <c r="X552" s="7">
        <f t="shared" si="26"/>
        <v>0</v>
      </c>
    </row>
    <row r="553" spans="1:24" x14ac:dyDescent="0.25">
      <c r="A553" s="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12" t="e">
        <f t="shared" si="24"/>
        <v>#DIV/0!</v>
      </c>
      <c r="V553" s="4"/>
      <c r="W553" s="4">
        <f t="shared" si="25"/>
        <v>0</v>
      </c>
      <c r="X553" s="7">
        <f t="shared" si="26"/>
        <v>0</v>
      </c>
    </row>
    <row r="554" spans="1:24" x14ac:dyDescent="0.25">
      <c r="A554" s="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12" t="e">
        <f t="shared" si="24"/>
        <v>#DIV/0!</v>
      </c>
      <c r="V554" s="4"/>
      <c r="W554" s="4">
        <f t="shared" si="25"/>
        <v>0</v>
      </c>
      <c r="X554" s="7">
        <f t="shared" si="26"/>
        <v>0</v>
      </c>
    </row>
    <row r="555" spans="1:24" x14ac:dyDescent="0.25">
      <c r="A555" s="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12" t="e">
        <f t="shared" si="24"/>
        <v>#DIV/0!</v>
      </c>
      <c r="V555" s="4"/>
      <c r="W555" s="4">
        <f t="shared" si="25"/>
        <v>0</v>
      </c>
      <c r="X555" s="7">
        <f t="shared" si="26"/>
        <v>0</v>
      </c>
    </row>
    <row r="556" spans="1:24" x14ac:dyDescent="0.25">
      <c r="A556" s="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12" t="e">
        <f t="shared" si="24"/>
        <v>#DIV/0!</v>
      </c>
      <c r="V556" s="4"/>
      <c r="W556" s="4">
        <f t="shared" si="25"/>
        <v>0</v>
      </c>
      <c r="X556" s="7">
        <f t="shared" si="26"/>
        <v>0</v>
      </c>
    </row>
    <row r="557" spans="1:24" x14ac:dyDescent="0.25">
      <c r="A557" s="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12" t="e">
        <f t="shared" si="24"/>
        <v>#DIV/0!</v>
      </c>
      <c r="V557" s="4"/>
      <c r="W557" s="4">
        <f t="shared" si="25"/>
        <v>0</v>
      </c>
      <c r="X557" s="7">
        <f t="shared" si="26"/>
        <v>0</v>
      </c>
    </row>
    <row r="558" spans="1:24" x14ac:dyDescent="0.25">
      <c r="A558" s="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12" t="e">
        <f t="shared" si="24"/>
        <v>#DIV/0!</v>
      </c>
      <c r="V558" s="4"/>
      <c r="W558" s="4">
        <f t="shared" si="25"/>
        <v>0</v>
      </c>
      <c r="X558" s="7">
        <f t="shared" si="26"/>
        <v>0</v>
      </c>
    </row>
    <row r="559" spans="1:24" x14ac:dyDescent="0.25">
      <c r="A559" s="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12" t="e">
        <f t="shared" si="24"/>
        <v>#DIV/0!</v>
      </c>
      <c r="V559" s="4"/>
      <c r="W559" s="4">
        <f t="shared" si="25"/>
        <v>0</v>
      </c>
      <c r="X559" s="7">
        <f t="shared" si="26"/>
        <v>0</v>
      </c>
    </row>
    <row r="560" spans="1:24" x14ac:dyDescent="0.25">
      <c r="A560" s="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12" t="e">
        <f t="shared" si="24"/>
        <v>#DIV/0!</v>
      </c>
      <c r="V560" s="4"/>
      <c r="W560" s="4">
        <f t="shared" si="25"/>
        <v>0</v>
      </c>
      <c r="X560" s="7">
        <f t="shared" si="26"/>
        <v>0</v>
      </c>
    </row>
    <row r="561" spans="1:24" x14ac:dyDescent="0.25">
      <c r="A561" s="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12" t="e">
        <f t="shared" si="24"/>
        <v>#DIV/0!</v>
      </c>
      <c r="V561" s="4"/>
      <c r="W561" s="4">
        <f t="shared" si="25"/>
        <v>0</v>
      </c>
      <c r="X561" s="7">
        <f t="shared" si="26"/>
        <v>0</v>
      </c>
    </row>
    <row r="562" spans="1:24" x14ac:dyDescent="0.25">
      <c r="A562" s="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12" t="e">
        <f t="shared" si="24"/>
        <v>#DIV/0!</v>
      </c>
      <c r="V562" s="4"/>
      <c r="W562" s="4">
        <f t="shared" si="25"/>
        <v>0</v>
      </c>
      <c r="X562" s="7">
        <f t="shared" si="26"/>
        <v>0</v>
      </c>
    </row>
    <row r="563" spans="1:24" x14ac:dyDescent="0.25">
      <c r="A563" s="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12" t="e">
        <f t="shared" si="24"/>
        <v>#DIV/0!</v>
      </c>
      <c r="V563" s="4"/>
      <c r="W563" s="4">
        <f t="shared" si="25"/>
        <v>0</v>
      </c>
      <c r="X563" s="7">
        <f t="shared" si="26"/>
        <v>0</v>
      </c>
    </row>
    <row r="564" spans="1:24" x14ac:dyDescent="0.25">
      <c r="A564" s="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12" t="e">
        <f t="shared" si="24"/>
        <v>#DIV/0!</v>
      </c>
      <c r="V564" s="4"/>
      <c r="W564" s="4">
        <f t="shared" si="25"/>
        <v>0</v>
      </c>
      <c r="X564" s="7">
        <f t="shared" si="26"/>
        <v>0</v>
      </c>
    </row>
    <row r="565" spans="1:24" x14ac:dyDescent="0.25">
      <c r="A565" s="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12" t="e">
        <f t="shared" si="24"/>
        <v>#DIV/0!</v>
      </c>
      <c r="V565" s="4"/>
      <c r="W565" s="4">
        <f t="shared" si="25"/>
        <v>0</v>
      </c>
      <c r="X565" s="7">
        <f t="shared" si="26"/>
        <v>0</v>
      </c>
    </row>
    <row r="566" spans="1:24" x14ac:dyDescent="0.25">
      <c r="A566" s="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12" t="e">
        <f t="shared" si="24"/>
        <v>#DIV/0!</v>
      </c>
      <c r="V566" s="4"/>
      <c r="W566" s="4">
        <f t="shared" si="25"/>
        <v>0</v>
      </c>
      <c r="X566" s="7">
        <f t="shared" si="26"/>
        <v>0</v>
      </c>
    </row>
    <row r="567" spans="1:24" x14ac:dyDescent="0.25">
      <c r="A567" s="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12" t="e">
        <f t="shared" si="24"/>
        <v>#DIV/0!</v>
      </c>
      <c r="V567" s="4"/>
      <c r="W567" s="4">
        <f t="shared" si="25"/>
        <v>0</v>
      </c>
      <c r="X567" s="7">
        <f t="shared" si="26"/>
        <v>0</v>
      </c>
    </row>
    <row r="568" spans="1:24" x14ac:dyDescent="0.25">
      <c r="A568" s="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12" t="e">
        <f t="shared" si="24"/>
        <v>#DIV/0!</v>
      </c>
      <c r="V568" s="4"/>
      <c r="W568" s="4">
        <f t="shared" si="25"/>
        <v>0</v>
      </c>
      <c r="X568" s="7">
        <f t="shared" si="26"/>
        <v>0</v>
      </c>
    </row>
    <row r="569" spans="1:24" x14ac:dyDescent="0.25">
      <c r="A569" s="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12" t="e">
        <f t="shared" si="24"/>
        <v>#DIV/0!</v>
      </c>
      <c r="V569" s="4"/>
      <c r="W569" s="4">
        <f t="shared" si="25"/>
        <v>0</v>
      </c>
      <c r="X569" s="7">
        <f t="shared" si="26"/>
        <v>0</v>
      </c>
    </row>
    <row r="570" spans="1:24" x14ac:dyDescent="0.25">
      <c r="A570" s="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12" t="e">
        <f t="shared" si="24"/>
        <v>#DIV/0!</v>
      </c>
      <c r="V570" s="4"/>
      <c r="W570" s="4">
        <f t="shared" si="25"/>
        <v>0</v>
      </c>
      <c r="X570" s="7">
        <f t="shared" si="26"/>
        <v>0</v>
      </c>
    </row>
    <row r="571" spans="1:24" x14ac:dyDescent="0.25">
      <c r="A571" s="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12" t="e">
        <f t="shared" si="24"/>
        <v>#DIV/0!</v>
      </c>
      <c r="V571" s="4"/>
      <c r="W571" s="4">
        <f t="shared" si="25"/>
        <v>0</v>
      </c>
      <c r="X571" s="7">
        <f t="shared" si="26"/>
        <v>0</v>
      </c>
    </row>
    <row r="572" spans="1:24" x14ac:dyDescent="0.25">
      <c r="A572" s="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12" t="e">
        <f t="shared" si="24"/>
        <v>#DIV/0!</v>
      </c>
      <c r="V572" s="4"/>
      <c r="W572" s="4">
        <f t="shared" si="25"/>
        <v>0</v>
      </c>
      <c r="X572" s="7">
        <f t="shared" si="26"/>
        <v>0</v>
      </c>
    </row>
    <row r="573" spans="1:24" x14ac:dyDescent="0.25">
      <c r="A573" s="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12" t="e">
        <f t="shared" si="24"/>
        <v>#DIV/0!</v>
      </c>
      <c r="V573" s="4"/>
      <c r="W573" s="4">
        <f t="shared" si="25"/>
        <v>0</v>
      </c>
      <c r="X573" s="7">
        <f t="shared" si="26"/>
        <v>0</v>
      </c>
    </row>
    <row r="574" spans="1:24" x14ac:dyDescent="0.25">
      <c r="A574" s="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12" t="e">
        <f t="shared" si="24"/>
        <v>#DIV/0!</v>
      </c>
      <c r="V574" s="4"/>
      <c r="W574" s="4">
        <f t="shared" si="25"/>
        <v>0</v>
      </c>
      <c r="X574" s="7">
        <f t="shared" si="26"/>
        <v>0</v>
      </c>
    </row>
    <row r="575" spans="1:24" x14ac:dyDescent="0.25">
      <c r="A575" s="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12" t="e">
        <f t="shared" si="24"/>
        <v>#DIV/0!</v>
      </c>
      <c r="V575" s="4"/>
      <c r="W575" s="4">
        <f t="shared" si="25"/>
        <v>0</v>
      </c>
      <c r="X575" s="7">
        <f t="shared" si="26"/>
        <v>0</v>
      </c>
    </row>
    <row r="576" spans="1:24" x14ac:dyDescent="0.25">
      <c r="A576" s="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12" t="e">
        <f t="shared" si="24"/>
        <v>#DIV/0!</v>
      </c>
      <c r="V576" s="4"/>
      <c r="W576" s="4">
        <f t="shared" si="25"/>
        <v>0</v>
      </c>
      <c r="X576" s="7">
        <f t="shared" si="26"/>
        <v>0</v>
      </c>
    </row>
    <row r="577" spans="1:24" x14ac:dyDescent="0.25">
      <c r="A577" s="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12" t="e">
        <f t="shared" si="24"/>
        <v>#DIV/0!</v>
      </c>
      <c r="V577" s="4"/>
      <c r="W577" s="4">
        <f t="shared" si="25"/>
        <v>0</v>
      </c>
      <c r="X577" s="7">
        <f t="shared" si="26"/>
        <v>0</v>
      </c>
    </row>
    <row r="578" spans="1:24" x14ac:dyDescent="0.25">
      <c r="A578" s="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12" t="e">
        <f t="shared" ref="U578:U641" si="27">X578/W578</f>
        <v>#DIV/0!</v>
      </c>
      <c r="V578" s="4"/>
      <c r="W578" s="4">
        <f t="shared" ref="W578:W641" si="28">COUNTA(B578:T578)</f>
        <v>0</v>
      </c>
      <c r="X578" s="7">
        <f t="shared" ref="X578:X641" si="29">SUM(B578:T578)</f>
        <v>0</v>
      </c>
    </row>
    <row r="579" spans="1:24" x14ac:dyDescent="0.25">
      <c r="A579" s="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12" t="e">
        <f t="shared" si="27"/>
        <v>#DIV/0!</v>
      </c>
      <c r="V579" s="4"/>
      <c r="W579" s="4">
        <f t="shared" si="28"/>
        <v>0</v>
      </c>
      <c r="X579" s="7">
        <f t="shared" si="29"/>
        <v>0</v>
      </c>
    </row>
    <row r="580" spans="1:24" x14ac:dyDescent="0.25">
      <c r="A580" s="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12" t="e">
        <f t="shared" si="27"/>
        <v>#DIV/0!</v>
      </c>
      <c r="V580" s="4"/>
      <c r="W580" s="4">
        <f t="shared" si="28"/>
        <v>0</v>
      </c>
      <c r="X580" s="7">
        <f t="shared" si="29"/>
        <v>0</v>
      </c>
    </row>
    <row r="581" spans="1:24" x14ac:dyDescent="0.25">
      <c r="A581" s="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12" t="e">
        <f t="shared" si="27"/>
        <v>#DIV/0!</v>
      </c>
      <c r="V581" s="4"/>
      <c r="W581" s="4">
        <f t="shared" si="28"/>
        <v>0</v>
      </c>
      <c r="X581" s="7">
        <f t="shared" si="29"/>
        <v>0</v>
      </c>
    </row>
    <row r="582" spans="1:24" x14ac:dyDescent="0.25">
      <c r="A582" s="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12" t="e">
        <f t="shared" si="27"/>
        <v>#DIV/0!</v>
      </c>
      <c r="V582" s="4"/>
      <c r="W582" s="4">
        <f t="shared" si="28"/>
        <v>0</v>
      </c>
      <c r="X582" s="7">
        <f t="shared" si="29"/>
        <v>0</v>
      </c>
    </row>
    <row r="583" spans="1:24" x14ac:dyDescent="0.25">
      <c r="A583" s="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12" t="e">
        <f t="shared" si="27"/>
        <v>#DIV/0!</v>
      </c>
      <c r="V583" s="4"/>
      <c r="W583" s="4">
        <f t="shared" si="28"/>
        <v>0</v>
      </c>
      <c r="X583" s="7">
        <f t="shared" si="29"/>
        <v>0</v>
      </c>
    </row>
    <row r="584" spans="1:24" x14ac:dyDescent="0.25">
      <c r="A584" s="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12" t="e">
        <f t="shared" si="27"/>
        <v>#DIV/0!</v>
      </c>
      <c r="V584" s="4"/>
      <c r="W584" s="4">
        <f t="shared" si="28"/>
        <v>0</v>
      </c>
      <c r="X584" s="7">
        <f t="shared" si="29"/>
        <v>0</v>
      </c>
    </row>
    <row r="585" spans="1:24" x14ac:dyDescent="0.25">
      <c r="A585" s="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12" t="e">
        <f t="shared" si="27"/>
        <v>#DIV/0!</v>
      </c>
      <c r="V585" s="4"/>
      <c r="W585" s="4">
        <f t="shared" si="28"/>
        <v>0</v>
      </c>
      <c r="X585" s="7">
        <f t="shared" si="29"/>
        <v>0</v>
      </c>
    </row>
    <row r="586" spans="1:24" x14ac:dyDescent="0.25">
      <c r="A586" s="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12" t="e">
        <f t="shared" si="27"/>
        <v>#DIV/0!</v>
      </c>
      <c r="V586" s="4"/>
      <c r="W586" s="4">
        <f t="shared" si="28"/>
        <v>0</v>
      </c>
      <c r="X586" s="7">
        <f t="shared" si="29"/>
        <v>0</v>
      </c>
    </row>
    <row r="587" spans="1:24" x14ac:dyDescent="0.25">
      <c r="A587" s="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12" t="e">
        <f t="shared" si="27"/>
        <v>#DIV/0!</v>
      </c>
      <c r="V587" s="4"/>
      <c r="W587" s="4">
        <f t="shared" si="28"/>
        <v>0</v>
      </c>
      <c r="X587" s="7">
        <f t="shared" si="29"/>
        <v>0</v>
      </c>
    </row>
    <row r="588" spans="1:24" x14ac:dyDescent="0.25">
      <c r="A588" s="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12" t="e">
        <f t="shared" si="27"/>
        <v>#DIV/0!</v>
      </c>
      <c r="V588" s="4"/>
      <c r="W588" s="4">
        <f t="shared" si="28"/>
        <v>0</v>
      </c>
      <c r="X588" s="7">
        <f t="shared" si="29"/>
        <v>0</v>
      </c>
    </row>
    <row r="589" spans="1:24" x14ac:dyDescent="0.25">
      <c r="A589" s="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12" t="e">
        <f t="shared" si="27"/>
        <v>#DIV/0!</v>
      </c>
      <c r="V589" s="4"/>
      <c r="W589" s="4">
        <f t="shared" si="28"/>
        <v>0</v>
      </c>
      <c r="X589" s="7">
        <f t="shared" si="29"/>
        <v>0</v>
      </c>
    </row>
    <row r="590" spans="1:24" x14ac:dyDescent="0.25">
      <c r="A590" s="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12" t="e">
        <f t="shared" si="27"/>
        <v>#DIV/0!</v>
      </c>
      <c r="V590" s="4"/>
      <c r="W590" s="4">
        <f t="shared" si="28"/>
        <v>0</v>
      </c>
      <c r="X590" s="7">
        <f t="shared" si="29"/>
        <v>0</v>
      </c>
    </row>
    <row r="591" spans="1:24" x14ac:dyDescent="0.25">
      <c r="A591" s="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12" t="e">
        <f t="shared" si="27"/>
        <v>#DIV/0!</v>
      </c>
      <c r="V591" s="4"/>
      <c r="W591" s="4">
        <f t="shared" si="28"/>
        <v>0</v>
      </c>
      <c r="X591" s="7">
        <f t="shared" si="29"/>
        <v>0</v>
      </c>
    </row>
    <row r="592" spans="1:24" x14ac:dyDescent="0.25">
      <c r="A592" s="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12" t="e">
        <f t="shared" si="27"/>
        <v>#DIV/0!</v>
      </c>
      <c r="V592" s="4"/>
      <c r="W592" s="4">
        <f t="shared" si="28"/>
        <v>0</v>
      </c>
      <c r="X592" s="7">
        <f t="shared" si="29"/>
        <v>0</v>
      </c>
    </row>
    <row r="593" spans="1:24" x14ac:dyDescent="0.25">
      <c r="A593" s="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12" t="e">
        <f t="shared" si="27"/>
        <v>#DIV/0!</v>
      </c>
      <c r="V593" s="4"/>
      <c r="W593" s="4">
        <f t="shared" si="28"/>
        <v>0</v>
      </c>
      <c r="X593" s="7">
        <f t="shared" si="29"/>
        <v>0</v>
      </c>
    </row>
    <row r="594" spans="1:24" x14ac:dyDescent="0.25">
      <c r="A594" s="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12" t="e">
        <f t="shared" si="27"/>
        <v>#DIV/0!</v>
      </c>
      <c r="V594" s="4"/>
      <c r="W594" s="4">
        <f t="shared" si="28"/>
        <v>0</v>
      </c>
      <c r="X594" s="7">
        <f t="shared" si="29"/>
        <v>0</v>
      </c>
    </row>
    <row r="595" spans="1:24" x14ac:dyDescent="0.25">
      <c r="A595" s="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12" t="e">
        <f t="shared" si="27"/>
        <v>#DIV/0!</v>
      </c>
      <c r="V595" s="4"/>
      <c r="W595" s="4">
        <f t="shared" si="28"/>
        <v>0</v>
      </c>
      <c r="X595" s="7">
        <f t="shared" si="29"/>
        <v>0</v>
      </c>
    </row>
    <row r="596" spans="1:24" x14ac:dyDescent="0.25">
      <c r="A596" s="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12" t="e">
        <f t="shared" si="27"/>
        <v>#DIV/0!</v>
      </c>
      <c r="V596" s="4"/>
      <c r="W596" s="4">
        <f t="shared" si="28"/>
        <v>0</v>
      </c>
      <c r="X596" s="7">
        <f t="shared" si="29"/>
        <v>0</v>
      </c>
    </row>
    <row r="597" spans="1:24" x14ac:dyDescent="0.25">
      <c r="A597" s="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12" t="e">
        <f t="shared" si="27"/>
        <v>#DIV/0!</v>
      </c>
      <c r="V597" s="4"/>
      <c r="W597" s="4">
        <f t="shared" si="28"/>
        <v>0</v>
      </c>
      <c r="X597" s="7">
        <f t="shared" si="29"/>
        <v>0</v>
      </c>
    </row>
    <row r="598" spans="1:24" x14ac:dyDescent="0.25">
      <c r="A598" s="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12" t="e">
        <f t="shared" si="27"/>
        <v>#DIV/0!</v>
      </c>
      <c r="V598" s="4"/>
      <c r="W598" s="4">
        <f t="shared" si="28"/>
        <v>0</v>
      </c>
      <c r="X598" s="7">
        <f t="shared" si="29"/>
        <v>0</v>
      </c>
    </row>
    <row r="599" spans="1:24" x14ac:dyDescent="0.25">
      <c r="A599" s="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12" t="e">
        <f t="shared" si="27"/>
        <v>#DIV/0!</v>
      </c>
      <c r="V599" s="4"/>
      <c r="W599" s="4">
        <f t="shared" si="28"/>
        <v>0</v>
      </c>
      <c r="X599" s="7">
        <f t="shared" si="29"/>
        <v>0</v>
      </c>
    </row>
    <row r="600" spans="1:24" x14ac:dyDescent="0.25">
      <c r="A600" s="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12" t="e">
        <f t="shared" si="27"/>
        <v>#DIV/0!</v>
      </c>
      <c r="V600" s="4"/>
      <c r="W600" s="4">
        <f t="shared" si="28"/>
        <v>0</v>
      </c>
      <c r="X600" s="7">
        <f t="shared" si="29"/>
        <v>0</v>
      </c>
    </row>
    <row r="601" spans="1:24" x14ac:dyDescent="0.25">
      <c r="A601" s="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12" t="e">
        <f t="shared" si="27"/>
        <v>#DIV/0!</v>
      </c>
      <c r="V601" s="4"/>
      <c r="W601" s="4">
        <f t="shared" si="28"/>
        <v>0</v>
      </c>
      <c r="X601" s="7">
        <f t="shared" si="29"/>
        <v>0</v>
      </c>
    </row>
    <row r="602" spans="1:24" x14ac:dyDescent="0.25">
      <c r="A602" s="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12" t="e">
        <f t="shared" si="27"/>
        <v>#DIV/0!</v>
      </c>
      <c r="V602" s="4"/>
      <c r="W602" s="4">
        <f t="shared" si="28"/>
        <v>0</v>
      </c>
      <c r="X602" s="7">
        <f t="shared" si="29"/>
        <v>0</v>
      </c>
    </row>
    <row r="603" spans="1:24" x14ac:dyDescent="0.25">
      <c r="A603" s="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12" t="e">
        <f t="shared" si="27"/>
        <v>#DIV/0!</v>
      </c>
      <c r="V603" s="4"/>
      <c r="W603" s="4">
        <f t="shared" si="28"/>
        <v>0</v>
      </c>
      <c r="X603" s="7">
        <f t="shared" si="29"/>
        <v>0</v>
      </c>
    </row>
    <row r="604" spans="1:24" x14ac:dyDescent="0.25">
      <c r="A604" s="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12" t="e">
        <f t="shared" si="27"/>
        <v>#DIV/0!</v>
      </c>
      <c r="V604" s="4"/>
      <c r="W604" s="4">
        <f t="shared" si="28"/>
        <v>0</v>
      </c>
      <c r="X604" s="7">
        <f t="shared" si="29"/>
        <v>0</v>
      </c>
    </row>
    <row r="605" spans="1:24" x14ac:dyDescent="0.25">
      <c r="A605" s="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12" t="e">
        <f t="shared" si="27"/>
        <v>#DIV/0!</v>
      </c>
      <c r="V605" s="4"/>
      <c r="W605" s="4">
        <f t="shared" si="28"/>
        <v>0</v>
      </c>
      <c r="X605" s="7">
        <f t="shared" si="29"/>
        <v>0</v>
      </c>
    </row>
    <row r="606" spans="1:24" x14ac:dyDescent="0.25">
      <c r="A606" s="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12" t="e">
        <f t="shared" si="27"/>
        <v>#DIV/0!</v>
      </c>
      <c r="V606" s="4"/>
      <c r="W606" s="4">
        <f t="shared" si="28"/>
        <v>0</v>
      </c>
      <c r="X606" s="7">
        <f t="shared" si="29"/>
        <v>0</v>
      </c>
    </row>
    <row r="607" spans="1:24" x14ac:dyDescent="0.25">
      <c r="A607" s="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12" t="e">
        <f t="shared" si="27"/>
        <v>#DIV/0!</v>
      </c>
      <c r="V607" s="4"/>
      <c r="W607" s="4">
        <f t="shared" si="28"/>
        <v>0</v>
      </c>
      <c r="X607" s="7">
        <f t="shared" si="29"/>
        <v>0</v>
      </c>
    </row>
    <row r="608" spans="1:24" x14ac:dyDescent="0.25">
      <c r="A608" s="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12" t="e">
        <f t="shared" si="27"/>
        <v>#DIV/0!</v>
      </c>
      <c r="V608" s="4"/>
      <c r="W608" s="4">
        <f t="shared" si="28"/>
        <v>0</v>
      </c>
      <c r="X608" s="7">
        <f t="shared" si="29"/>
        <v>0</v>
      </c>
    </row>
    <row r="609" spans="1:24" x14ac:dyDescent="0.25">
      <c r="A609" s="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12" t="e">
        <f t="shared" si="27"/>
        <v>#DIV/0!</v>
      </c>
      <c r="V609" s="4"/>
      <c r="W609" s="4">
        <f t="shared" si="28"/>
        <v>0</v>
      </c>
      <c r="X609" s="7">
        <f t="shared" si="29"/>
        <v>0</v>
      </c>
    </row>
    <row r="610" spans="1:24" x14ac:dyDescent="0.25">
      <c r="A610" s="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12" t="e">
        <f t="shared" si="27"/>
        <v>#DIV/0!</v>
      </c>
      <c r="V610" s="4"/>
      <c r="W610" s="4">
        <f t="shared" si="28"/>
        <v>0</v>
      </c>
      <c r="X610" s="7">
        <f t="shared" si="29"/>
        <v>0</v>
      </c>
    </row>
    <row r="611" spans="1:24" x14ac:dyDescent="0.25">
      <c r="A611" s="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12" t="e">
        <f t="shared" si="27"/>
        <v>#DIV/0!</v>
      </c>
      <c r="V611" s="4"/>
      <c r="W611" s="4">
        <f t="shared" si="28"/>
        <v>0</v>
      </c>
      <c r="X611" s="7">
        <f t="shared" si="29"/>
        <v>0</v>
      </c>
    </row>
    <row r="612" spans="1:24" x14ac:dyDescent="0.25">
      <c r="A612" s="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12" t="e">
        <f t="shared" si="27"/>
        <v>#DIV/0!</v>
      </c>
      <c r="V612" s="4"/>
      <c r="W612" s="4">
        <f t="shared" si="28"/>
        <v>0</v>
      </c>
      <c r="X612" s="7">
        <f t="shared" si="29"/>
        <v>0</v>
      </c>
    </row>
    <row r="613" spans="1:24" x14ac:dyDescent="0.25">
      <c r="A613" s="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12" t="e">
        <f t="shared" si="27"/>
        <v>#DIV/0!</v>
      </c>
      <c r="V613" s="4"/>
      <c r="W613" s="4">
        <f t="shared" si="28"/>
        <v>0</v>
      </c>
      <c r="X613" s="7">
        <f t="shared" si="29"/>
        <v>0</v>
      </c>
    </row>
    <row r="614" spans="1:24" x14ac:dyDescent="0.25">
      <c r="A614" s="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12" t="e">
        <f t="shared" si="27"/>
        <v>#DIV/0!</v>
      </c>
      <c r="V614" s="4"/>
      <c r="W614" s="4">
        <f t="shared" si="28"/>
        <v>0</v>
      </c>
      <c r="X614" s="7">
        <f t="shared" si="29"/>
        <v>0</v>
      </c>
    </row>
    <row r="615" spans="1:24" x14ac:dyDescent="0.25">
      <c r="A615" s="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12" t="e">
        <f t="shared" si="27"/>
        <v>#DIV/0!</v>
      </c>
      <c r="V615" s="4"/>
      <c r="W615" s="4">
        <f t="shared" si="28"/>
        <v>0</v>
      </c>
      <c r="X615" s="7">
        <f t="shared" si="29"/>
        <v>0</v>
      </c>
    </row>
    <row r="616" spans="1:24" x14ac:dyDescent="0.25">
      <c r="A616" s="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12" t="e">
        <f t="shared" si="27"/>
        <v>#DIV/0!</v>
      </c>
      <c r="V616" s="4"/>
      <c r="W616" s="4">
        <f t="shared" si="28"/>
        <v>0</v>
      </c>
      <c r="X616" s="7">
        <f t="shared" si="29"/>
        <v>0</v>
      </c>
    </row>
    <row r="617" spans="1:24" x14ac:dyDescent="0.25">
      <c r="A617" s="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12" t="e">
        <f t="shared" si="27"/>
        <v>#DIV/0!</v>
      </c>
      <c r="V617" s="4"/>
      <c r="W617" s="4">
        <f t="shared" si="28"/>
        <v>0</v>
      </c>
      <c r="X617" s="7">
        <f t="shared" si="29"/>
        <v>0</v>
      </c>
    </row>
    <row r="618" spans="1:24" x14ac:dyDescent="0.25">
      <c r="A618" s="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12" t="e">
        <f t="shared" si="27"/>
        <v>#DIV/0!</v>
      </c>
      <c r="V618" s="4"/>
      <c r="W618" s="4">
        <f t="shared" si="28"/>
        <v>0</v>
      </c>
      <c r="X618" s="7">
        <f t="shared" si="29"/>
        <v>0</v>
      </c>
    </row>
    <row r="619" spans="1:24" x14ac:dyDescent="0.25">
      <c r="A619" s="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12" t="e">
        <f t="shared" si="27"/>
        <v>#DIV/0!</v>
      </c>
      <c r="V619" s="4"/>
      <c r="W619" s="4">
        <f t="shared" si="28"/>
        <v>0</v>
      </c>
      <c r="X619" s="7">
        <f t="shared" si="29"/>
        <v>0</v>
      </c>
    </row>
    <row r="620" spans="1:24" x14ac:dyDescent="0.25">
      <c r="A620" s="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12" t="e">
        <f t="shared" si="27"/>
        <v>#DIV/0!</v>
      </c>
      <c r="V620" s="4"/>
      <c r="W620" s="4">
        <f t="shared" si="28"/>
        <v>0</v>
      </c>
      <c r="X620" s="7">
        <f t="shared" si="29"/>
        <v>0</v>
      </c>
    </row>
    <row r="621" spans="1:24" x14ac:dyDescent="0.25">
      <c r="A621" s="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12" t="e">
        <f t="shared" si="27"/>
        <v>#DIV/0!</v>
      </c>
      <c r="V621" s="4"/>
      <c r="W621" s="4">
        <f t="shared" si="28"/>
        <v>0</v>
      </c>
      <c r="X621" s="7">
        <f t="shared" si="29"/>
        <v>0</v>
      </c>
    </row>
    <row r="622" spans="1:24" x14ac:dyDescent="0.25">
      <c r="A622" s="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12" t="e">
        <f t="shared" si="27"/>
        <v>#DIV/0!</v>
      </c>
      <c r="V622" s="4"/>
      <c r="W622" s="4">
        <f t="shared" si="28"/>
        <v>0</v>
      </c>
      <c r="X622" s="7">
        <f t="shared" si="29"/>
        <v>0</v>
      </c>
    </row>
    <row r="623" spans="1:24" x14ac:dyDescent="0.25">
      <c r="A623" s="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12" t="e">
        <f t="shared" si="27"/>
        <v>#DIV/0!</v>
      </c>
      <c r="V623" s="4"/>
      <c r="W623" s="4">
        <f t="shared" si="28"/>
        <v>0</v>
      </c>
      <c r="X623" s="7">
        <f t="shared" si="29"/>
        <v>0</v>
      </c>
    </row>
    <row r="624" spans="1:24" x14ac:dyDescent="0.25">
      <c r="A624" s="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12" t="e">
        <f t="shared" si="27"/>
        <v>#DIV/0!</v>
      </c>
      <c r="V624" s="4"/>
      <c r="W624" s="4">
        <f t="shared" si="28"/>
        <v>0</v>
      </c>
      <c r="X624" s="7">
        <f t="shared" si="29"/>
        <v>0</v>
      </c>
    </row>
    <row r="625" spans="1:24" x14ac:dyDescent="0.25">
      <c r="A625" s="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12" t="e">
        <f t="shared" si="27"/>
        <v>#DIV/0!</v>
      </c>
      <c r="V625" s="4"/>
      <c r="W625" s="4">
        <f t="shared" si="28"/>
        <v>0</v>
      </c>
      <c r="X625" s="7">
        <f t="shared" si="29"/>
        <v>0</v>
      </c>
    </row>
    <row r="626" spans="1:24" x14ac:dyDescent="0.25">
      <c r="A626" s="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12" t="e">
        <f t="shared" si="27"/>
        <v>#DIV/0!</v>
      </c>
      <c r="V626" s="4"/>
      <c r="W626" s="4">
        <f t="shared" si="28"/>
        <v>0</v>
      </c>
      <c r="X626" s="7">
        <f t="shared" si="29"/>
        <v>0</v>
      </c>
    </row>
    <row r="627" spans="1:24" x14ac:dyDescent="0.25">
      <c r="A627" s="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12" t="e">
        <f t="shared" si="27"/>
        <v>#DIV/0!</v>
      </c>
      <c r="V627" s="4"/>
      <c r="W627" s="4">
        <f t="shared" si="28"/>
        <v>0</v>
      </c>
      <c r="X627" s="7">
        <f t="shared" si="29"/>
        <v>0</v>
      </c>
    </row>
    <row r="628" spans="1:24" x14ac:dyDescent="0.25">
      <c r="A628" s="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12" t="e">
        <f t="shared" si="27"/>
        <v>#DIV/0!</v>
      </c>
      <c r="V628" s="4"/>
      <c r="W628" s="4">
        <f t="shared" si="28"/>
        <v>0</v>
      </c>
      <c r="X628" s="7">
        <f t="shared" si="29"/>
        <v>0</v>
      </c>
    </row>
    <row r="629" spans="1:24" x14ac:dyDescent="0.25">
      <c r="A629" s="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12" t="e">
        <f t="shared" si="27"/>
        <v>#DIV/0!</v>
      </c>
      <c r="V629" s="4"/>
      <c r="W629" s="4">
        <f t="shared" si="28"/>
        <v>0</v>
      </c>
      <c r="X629" s="7">
        <f t="shared" si="29"/>
        <v>0</v>
      </c>
    </row>
    <row r="630" spans="1:24" x14ac:dyDescent="0.25">
      <c r="A630" s="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12" t="e">
        <f t="shared" si="27"/>
        <v>#DIV/0!</v>
      </c>
      <c r="V630" s="4"/>
      <c r="W630" s="4">
        <f t="shared" si="28"/>
        <v>0</v>
      </c>
      <c r="X630" s="7">
        <f t="shared" si="29"/>
        <v>0</v>
      </c>
    </row>
    <row r="631" spans="1:24" x14ac:dyDescent="0.25">
      <c r="A631" s="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12" t="e">
        <f t="shared" si="27"/>
        <v>#DIV/0!</v>
      </c>
      <c r="V631" s="4"/>
      <c r="W631" s="4">
        <f t="shared" si="28"/>
        <v>0</v>
      </c>
      <c r="X631" s="7">
        <f t="shared" si="29"/>
        <v>0</v>
      </c>
    </row>
    <row r="632" spans="1:24" x14ac:dyDescent="0.25">
      <c r="A632" s="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12" t="e">
        <f t="shared" si="27"/>
        <v>#DIV/0!</v>
      </c>
      <c r="V632" s="4"/>
      <c r="W632" s="4">
        <f t="shared" si="28"/>
        <v>0</v>
      </c>
      <c r="X632" s="7">
        <f t="shared" si="29"/>
        <v>0</v>
      </c>
    </row>
    <row r="633" spans="1:24" x14ac:dyDescent="0.25">
      <c r="A633" s="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12" t="e">
        <f t="shared" si="27"/>
        <v>#DIV/0!</v>
      </c>
      <c r="V633" s="4"/>
      <c r="W633" s="4">
        <f t="shared" si="28"/>
        <v>0</v>
      </c>
      <c r="X633" s="7">
        <f t="shared" si="29"/>
        <v>0</v>
      </c>
    </row>
    <row r="634" spans="1:24" x14ac:dyDescent="0.25">
      <c r="A634" s="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12" t="e">
        <f t="shared" si="27"/>
        <v>#DIV/0!</v>
      </c>
      <c r="V634" s="4"/>
      <c r="W634" s="4">
        <f t="shared" si="28"/>
        <v>0</v>
      </c>
      <c r="X634" s="7">
        <f t="shared" si="29"/>
        <v>0</v>
      </c>
    </row>
    <row r="635" spans="1:24" x14ac:dyDescent="0.25">
      <c r="A635" s="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12" t="e">
        <f t="shared" si="27"/>
        <v>#DIV/0!</v>
      </c>
      <c r="V635" s="4"/>
      <c r="W635" s="4">
        <f t="shared" si="28"/>
        <v>0</v>
      </c>
      <c r="X635" s="7">
        <f t="shared" si="29"/>
        <v>0</v>
      </c>
    </row>
    <row r="636" spans="1:24" x14ac:dyDescent="0.25">
      <c r="A636" s="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12" t="e">
        <f t="shared" si="27"/>
        <v>#DIV/0!</v>
      </c>
      <c r="V636" s="4"/>
      <c r="W636" s="4">
        <f t="shared" si="28"/>
        <v>0</v>
      </c>
      <c r="X636" s="7">
        <f t="shared" si="29"/>
        <v>0</v>
      </c>
    </row>
    <row r="637" spans="1:24" x14ac:dyDescent="0.25">
      <c r="A637" s="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12" t="e">
        <f t="shared" si="27"/>
        <v>#DIV/0!</v>
      </c>
      <c r="V637" s="4"/>
      <c r="W637" s="4">
        <f t="shared" si="28"/>
        <v>0</v>
      </c>
      <c r="X637" s="7">
        <f t="shared" si="29"/>
        <v>0</v>
      </c>
    </row>
    <row r="638" spans="1:24" x14ac:dyDescent="0.25">
      <c r="A638" s="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12" t="e">
        <f t="shared" si="27"/>
        <v>#DIV/0!</v>
      </c>
      <c r="V638" s="4"/>
      <c r="W638" s="4">
        <f t="shared" si="28"/>
        <v>0</v>
      </c>
      <c r="X638" s="7">
        <f t="shared" si="29"/>
        <v>0</v>
      </c>
    </row>
    <row r="639" spans="1:24" x14ac:dyDescent="0.25">
      <c r="A639" s="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12" t="e">
        <f t="shared" si="27"/>
        <v>#DIV/0!</v>
      </c>
      <c r="V639" s="4"/>
      <c r="W639" s="4">
        <f t="shared" si="28"/>
        <v>0</v>
      </c>
      <c r="X639" s="7">
        <f t="shared" si="29"/>
        <v>0</v>
      </c>
    </row>
    <row r="640" spans="1:24" x14ac:dyDescent="0.25">
      <c r="A640" s="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12" t="e">
        <f t="shared" si="27"/>
        <v>#DIV/0!</v>
      </c>
      <c r="V640" s="4"/>
      <c r="W640" s="4">
        <f t="shared" si="28"/>
        <v>0</v>
      </c>
      <c r="X640" s="7">
        <f t="shared" si="29"/>
        <v>0</v>
      </c>
    </row>
    <row r="641" spans="1:24" x14ac:dyDescent="0.25">
      <c r="A641" s="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12" t="e">
        <f t="shared" si="27"/>
        <v>#DIV/0!</v>
      </c>
      <c r="V641" s="4"/>
      <c r="W641" s="4">
        <f t="shared" si="28"/>
        <v>0</v>
      </c>
      <c r="X641" s="7">
        <f t="shared" si="29"/>
        <v>0</v>
      </c>
    </row>
    <row r="642" spans="1:24" x14ac:dyDescent="0.25">
      <c r="A642" s="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12" t="e">
        <f t="shared" ref="U642:U705" si="30">X642/W642</f>
        <v>#DIV/0!</v>
      </c>
      <c r="V642" s="4"/>
      <c r="W642" s="4">
        <f t="shared" ref="W642:W705" si="31">COUNTA(B642:T642)</f>
        <v>0</v>
      </c>
      <c r="X642" s="7">
        <f t="shared" ref="X642:X705" si="32">SUM(B642:T642)</f>
        <v>0</v>
      </c>
    </row>
    <row r="643" spans="1:24" x14ac:dyDescent="0.25">
      <c r="A643" s="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12" t="e">
        <f t="shared" si="30"/>
        <v>#DIV/0!</v>
      </c>
      <c r="V643" s="4"/>
      <c r="W643" s="4">
        <f t="shared" si="31"/>
        <v>0</v>
      </c>
      <c r="X643" s="7">
        <f t="shared" si="32"/>
        <v>0</v>
      </c>
    </row>
    <row r="644" spans="1:24" x14ac:dyDescent="0.25">
      <c r="A644" s="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12" t="e">
        <f t="shared" si="30"/>
        <v>#DIV/0!</v>
      </c>
      <c r="V644" s="4"/>
      <c r="W644" s="4">
        <f t="shared" si="31"/>
        <v>0</v>
      </c>
      <c r="X644" s="7">
        <f t="shared" si="32"/>
        <v>0</v>
      </c>
    </row>
    <row r="645" spans="1:24" x14ac:dyDescent="0.25">
      <c r="A645" s="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12" t="e">
        <f t="shared" si="30"/>
        <v>#DIV/0!</v>
      </c>
      <c r="V645" s="4"/>
      <c r="W645" s="4">
        <f t="shared" si="31"/>
        <v>0</v>
      </c>
      <c r="X645" s="7">
        <f t="shared" si="32"/>
        <v>0</v>
      </c>
    </row>
    <row r="646" spans="1:24" x14ac:dyDescent="0.25">
      <c r="A646" s="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12" t="e">
        <f t="shared" si="30"/>
        <v>#DIV/0!</v>
      </c>
      <c r="V646" s="4"/>
      <c r="W646" s="4">
        <f t="shared" si="31"/>
        <v>0</v>
      </c>
      <c r="X646" s="7">
        <f t="shared" si="32"/>
        <v>0</v>
      </c>
    </row>
    <row r="647" spans="1:24" x14ac:dyDescent="0.25">
      <c r="A647" s="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12" t="e">
        <f t="shared" si="30"/>
        <v>#DIV/0!</v>
      </c>
      <c r="V647" s="4"/>
      <c r="W647" s="4">
        <f t="shared" si="31"/>
        <v>0</v>
      </c>
      <c r="X647" s="7">
        <f t="shared" si="32"/>
        <v>0</v>
      </c>
    </row>
    <row r="648" spans="1:24" x14ac:dyDescent="0.25">
      <c r="A648" s="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12" t="e">
        <f t="shared" si="30"/>
        <v>#DIV/0!</v>
      </c>
      <c r="V648" s="4"/>
      <c r="W648" s="4">
        <f t="shared" si="31"/>
        <v>0</v>
      </c>
      <c r="X648" s="7">
        <f t="shared" si="32"/>
        <v>0</v>
      </c>
    </row>
    <row r="649" spans="1:24" x14ac:dyDescent="0.25">
      <c r="A649" s="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12" t="e">
        <f t="shared" si="30"/>
        <v>#DIV/0!</v>
      </c>
      <c r="V649" s="4"/>
      <c r="W649" s="4">
        <f t="shared" si="31"/>
        <v>0</v>
      </c>
      <c r="X649" s="7">
        <f t="shared" si="32"/>
        <v>0</v>
      </c>
    </row>
    <row r="650" spans="1:24" x14ac:dyDescent="0.25">
      <c r="A650" s="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12" t="e">
        <f t="shared" si="30"/>
        <v>#DIV/0!</v>
      </c>
      <c r="V650" s="4"/>
      <c r="W650" s="4">
        <f t="shared" si="31"/>
        <v>0</v>
      </c>
      <c r="X650" s="7">
        <f t="shared" si="32"/>
        <v>0</v>
      </c>
    </row>
    <row r="651" spans="1:24" x14ac:dyDescent="0.25">
      <c r="A651" s="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12" t="e">
        <f t="shared" si="30"/>
        <v>#DIV/0!</v>
      </c>
      <c r="V651" s="4"/>
      <c r="W651" s="4">
        <f t="shared" si="31"/>
        <v>0</v>
      </c>
      <c r="X651" s="7">
        <f t="shared" si="32"/>
        <v>0</v>
      </c>
    </row>
    <row r="652" spans="1:24" x14ac:dyDescent="0.25">
      <c r="A652" s="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12" t="e">
        <f t="shared" si="30"/>
        <v>#DIV/0!</v>
      </c>
      <c r="V652" s="4"/>
      <c r="W652" s="4">
        <f t="shared" si="31"/>
        <v>0</v>
      </c>
      <c r="X652" s="7">
        <f t="shared" si="32"/>
        <v>0</v>
      </c>
    </row>
    <row r="653" spans="1:24" x14ac:dyDescent="0.25">
      <c r="A653" s="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12" t="e">
        <f t="shared" si="30"/>
        <v>#DIV/0!</v>
      </c>
      <c r="V653" s="4"/>
      <c r="W653" s="4">
        <f t="shared" si="31"/>
        <v>0</v>
      </c>
      <c r="X653" s="7">
        <f t="shared" si="32"/>
        <v>0</v>
      </c>
    </row>
    <row r="654" spans="1:24" x14ac:dyDescent="0.25">
      <c r="A654" s="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12" t="e">
        <f t="shared" si="30"/>
        <v>#DIV/0!</v>
      </c>
      <c r="V654" s="4"/>
      <c r="W654" s="4">
        <f t="shared" si="31"/>
        <v>0</v>
      </c>
      <c r="X654" s="7">
        <f t="shared" si="32"/>
        <v>0</v>
      </c>
    </row>
    <row r="655" spans="1:24" x14ac:dyDescent="0.25">
      <c r="A655" s="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12" t="e">
        <f t="shared" si="30"/>
        <v>#DIV/0!</v>
      </c>
      <c r="V655" s="4"/>
      <c r="W655" s="4">
        <f t="shared" si="31"/>
        <v>0</v>
      </c>
      <c r="X655" s="7">
        <f t="shared" si="32"/>
        <v>0</v>
      </c>
    </row>
    <row r="656" spans="1:24" x14ac:dyDescent="0.25">
      <c r="A656" s="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12" t="e">
        <f t="shared" si="30"/>
        <v>#DIV/0!</v>
      </c>
      <c r="V656" s="4"/>
      <c r="W656" s="4">
        <f t="shared" si="31"/>
        <v>0</v>
      </c>
      <c r="X656" s="7">
        <f t="shared" si="32"/>
        <v>0</v>
      </c>
    </row>
    <row r="657" spans="1:24" x14ac:dyDescent="0.25">
      <c r="A657" s="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12" t="e">
        <f t="shared" si="30"/>
        <v>#DIV/0!</v>
      </c>
      <c r="V657" s="4"/>
      <c r="W657" s="4">
        <f t="shared" si="31"/>
        <v>0</v>
      </c>
      <c r="X657" s="7">
        <f t="shared" si="32"/>
        <v>0</v>
      </c>
    </row>
    <row r="658" spans="1:24" x14ac:dyDescent="0.25">
      <c r="A658" s="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12" t="e">
        <f t="shared" si="30"/>
        <v>#DIV/0!</v>
      </c>
      <c r="V658" s="4"/>
      <c r="W658" s="4">
        <f t="shared" si="31"/>
        <v>0</v>
      </c>
      <c r="X658" s="7">
        <f t="shared" si="32"/>
        <v>0</v>
      </c>
    </row>
    <row r="659" spans="1:24" x14ac:dyDescent="0.25">
      <c r="A659" s="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12" t="e">
        <f t="shared" si="30"/>
        <v>#DIV/0!</v>
      </c>
      <c r="V659" s="4"/>
      <c r="W659" s="4">
        <f t="shared" si="31"/>
        <v>0</v>
      </c>
      <c r="X659" s="7">
        <f t="shared" si="32"/>
        <v>0</v>
      </c>
    </row>
    <row r="660" spans="1:24" x14ac:dyDescent="0.25">
      <c r="A660" s="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12" t="e">
        <f t="shared" si="30"/>
        <v>#DIV/0!</v>
      </c>
      <c r="V660" s="4"/>
      <c r="W660" s="4">
        <f t="shared" si="31"/>
        <v>0</v>
      </c>
      <c r="X660" s="7">
        <f t="shared" si="32"/>
        <v>0</v>
      </c>
    </row>
    <row r="661" spans="1:24" x14ac:dyDescent="0.25">
      <c r="A661" s="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12" t="e">
        <f t="shared" si="30"/>
        <v>#DIV/0!</v>
      </c>
      <c r="V661" s="4"/>
      <c r="W661" s="4">
        <f t="shared" si="31"/>
        <v>0</v>
      </c>
      <c r="X661" s="7">
        <f t="shared" si="32"/>
        <v>0</v>
      </c>
    </row>
    <row r="662" spans="1:24" x14ac:dyDescent="0.25">
      <c r="A662" s="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12" t="e">
        <f t="shared" si="30"/>
        <v>#DIV/0!</v>
      </c>
      <c r="V662" s="4"/>
      <c r="W662" s="4">
        <f t="shared" si="31"/>
        <v>0</v>
      </c>
      <c r="X662" s="7">
        <f t="shared" si="32"/>
        <v>0</v>
      </c>
    </row>
    <row r="663" spans="1:24" x14ac:dyDescent="0.25">
      <c r="A663" s="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12" t="e">
        <f t="shared" si="30"/>
        <v>#DIV/0!</v>
      </c>
      <c r="V663" s="4"/>
      <c r="W663" s="4">
        <f t="shared" si="31"/>
        <v>0</v>
      </c>
      <c r="X663" s="7">
        <f t="shared" si="32"/>
        <v>0</v>
      </c>
    </row>
    <row r="664" spans="1:24" x14ac:dyDescent="0.25">
      <c r="A664" s="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12" t="e">
        <f t="shared" si="30"/>
        <v>#DIV/0!</v>
      </c>
      <c r="V664" s="4"/>
      <c r="W664" s="4">
        <f t="shared" si="31"/>
        <v>0</v>
      </c>
      <c r="X664" s="7">
        <f t="shared" si="32"/>
        <v>0</v>
      </c>
    </row>
    <row r="665" spans="1:24" x14ac:dyDescent="0.25">
      <c r="A665" s="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12" t="e">
        <f t="shared" si="30"/>
        <v>#DIV/0!</v>
      </c>
      <c r="V665" s="4"/>
      <c r="W665" s="4">
        <f t="shared" si="31"/>
        <v>0</v>
      </c>
      <c r="X665" s="7">
        <f t="shared" si="32"/>
        <v>0</v>
      </c>
    </row>
    <row r="666" spans="1:24" x14ac:dyDescent="0.25">
      <c r="A666" s="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12" t="e">
        <f t="shared" si="30"/>
        <v>#DIV/0!</v>
      </c>
      <c r="V666" s="4"/>
      <c r="W666" s="4">
        <f t="shared" si="31"/>
        <v>0</v>
      </c>
      <c r="X666" s="7">
        <f t="shared" si="32"/>
        <v>0</v>
      </c>
    </row>
    <row r="667" spans="1:24" x14ac:dyDescent="0.25">
      <c r="A667" s="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12" t="e">
        <f t="shared" si="30"/>
        <v>#DIV/0!</v>
      </c>
      <c r="V667" s="4"/>
      <c r="W667" s="4">
        <f t="shared" si="31"/>
        <v>0</v>
      </c>
      <c r="X667" s="7">
        <f t="shared" si="32"/>
        <v>0</v>
      </c>
    </row>
    <row r="668" spans="1:24" x14ac:dyDescent="0.25">
      <c r="A668" s="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12" t="e">
        <f t="shared" si="30"/>
        <v>#DIV/0!</v>
      </c>
      <c r="V668" s="4"/>
      <c r="W668" s="4">
        <f t="shared" si="31"/>
        <v>0</v>
      </c>
      <c r="X668" s="7">
        <f t="shared" si="32"/>
        <v>0</v>
      </c>
    </row>
    <row r="669" spans="1:24" x14ac:dyDescent="0.25">
      <c r="A669" s="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12" t="e">
        <f t="shared" si="30"/>
        <v>#DIV/0!</v>
      </c>
      <c r="V669" s="4"/>
      <c r="W669" s="4">
        <f t="shared" si="31"/>
        <v>0</v>
      </c>
      <c r="X669" s="7">
        <f t="shared" si="32"/>
        <v>0</v>
      </c>
    </row>
    <row r="670" spans="1:24" x14ac:dyDescent="0.25">
      <c r="A670" s="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12" t="e">
        <f t="shared" si="30"/>
        <v>#DIV/0!</v>
      </c>
      <c r="V670" s="4"/>
      <c r="W670" s="4">
        <f t="shared" si="31"/>
        <v>0</v>
      </c>
      <c r="X670" s="7">
        <f t="shared" si="32"/>
        <v>0</v>
      </c>
    </row>
    <row r="671" spans="1:24" x14ac:dyDescent="0.25">
      <c r="A671" s="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12" t="e">
        <f t="shared" si="30"/>
        <v>#DIV/0!</v>
      </c>
      <c r="V671" s="4"/>
      <c r="W671" s="4">
        <f t="shared" si="31"/>
        <v>0</v>
      </c>
      <c r="X671" s="7">
        <f t="shared" si="32"/>
        <v>0</v>
      </c>
    </row>
    <row r="672" spans="1:24" x14ac:dyDescent="0.25">
      <c r="A672" s="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12" t="e">
        <f t="shared" si="30"/>
        <v>#DIV/0!</v>
      </c>
      <c r="V672" s="4"/>
      <c r="W672" s="4">
        <f t="shared" si="31"/>
        <v>0</v>
      </c>
      <c r="X672" s="7">
        <f t="shared" si="32"/>
        <v>0</v>
      </c>
    </row>
    <row r="673" spans="1:24" x14ac:dyDescent="0.25">
      <c r="A673" s="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12" t="e">
        <f t="shared" si="30"/>
        <v>#DIV/0!</v>
      </c>
      <c r="V673" s="4"/>
      <c r="W673" s="4">
        <f t="shared" si="31"/>
        <v>0</v>
      </c>
      <c r="X673" s="7">
        <f t="shared" si="32"/>
        <v>0</v>
      </c>
    </row>
    <row r="674" spans="1:24" x14ac:dyDescent="0.25">
      <c r="A674" s="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12" t="e">
        <f t="shared" si="30"/>
        <v>#DIV/0!</v>
      </c>
      <c r="V674" s="4"/>
      <c r="W674" s="4">
        <f t="shared" si="31"/>
        <v>0</v>
      </c>
      <c r="X674" s="7">
        <f t="shared" si="32"/>
        <v>0</v>
      </c>
    </row>
    <row r="675" spans="1:24" x14ac:dyDescent="0.25">
      <c r="A675" s="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12" t="e">
        <f t="shared" si="30"/>
        <v>#DIV/0!</v>
      </c>
      <c r="V675" s="4"/>
      <c r="W675" s="4">
        <f t="shared" si="31"/>
        <v>0</v>
      </c>
      <c r="X675" s="7">
        <f t="shared" si="32"/>
        <v>0</v>
      </c>
    </row>
    <row r="676" spans="1:24" x14ac:dyDescent="0.25">
      <c r="A676" s="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12" t="e">
        <f t="shared" si="30"/>
        <v>#DIV/0!</v>
      </c>
      <c r="V676" s="4"/>
      <c r="W676" s="4">
        <f t="shared" si="31"/>
        <v>0</v>
      </c>
      <c r="X676" s="7">
        <f t="shared" si="32"/>
        <v>0</v>
      </c>
    </row>
    <row r="677" spans="1:24" x14ac:dyDescent="0.25">
      <c r="A677" s="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12" t="e">
        <f t="shared" si="30"/>
        <v>#DIV/0!</v>
      </c>
      <c r="V677" s="4"/>
      <c r="W677" s="4">
        <f t="shared" si="31"/>
        <v>0</v>
      </c>
      <c r="X677" s="7">
        <f t="shared" si="32"/>
        <v>0</v>
      </c>
    </row>
    <row r="678" spans="1:24" x14ac:dyDescent="0.25">
      <c r="A678" s="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12" t="e">
        <f t="shared" si="30"/>
        <v>#DIV/0!</v>
      </c>
      <c r="V678" s="4"/>
      <c r="W678" s="4">
        <f t="shared" si="31"/>
        <v>0</v>
      </c>
      <c r="X678" s="7">
        <f t="shared" si="32"/>
        <v>0</v>
      </c>
    </row>
    <row r="679" spans="1:24" x14ac:dyDescent="0.25">
      <c r="A679" s="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12" t="e">
        <f t="shared" si="30"/>
        <v>#DIV/0!</v>
      </c>
      <c r="V679" s="4"/>
      <c r="W679" s="4">
        <f t="shared" si="31"/>
        <v>0</v>
      </c>
      <c r="X679" s="7">
        <f t="shared" si="32"/>
        <v>0</v>
      </c>
    </row>
    <row r="680" spans="1:24" x14ac:dyDescent="0.25">
      <c r="A680" s="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12" t="e">
        <f t="shared" si="30"/>
        <v>#DIV/0!</v>
      </c>
      <c r="V680" s="4"/>
      <c r="W680" s="4">
        <f t="shared" si="31"/>
        <v>0</v>
      </c>
      <c r="X680" s="7">
        <f t="shared" si="32"/>
        <v>0</v>
      </c>
    </row>
    <row r="681" spans="1:24" x14ac:dyDescent="0.25">
      <c r="A681" s="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12" t="e">
        <f t="shared" si="30"/>
        <v>#DIV/0!</v>
      </c>
      <c r="V681" s="4"/>
      <c r="W681" s="4">
        <f t="shared" si="31"/>
        <v>0</v>
      </c>
      <c r="X681" s="7">
        <f t="shared" si="32"/>
        <v>0</v>
      </c>
    </row>
    <row r="682" spans="1:24" x14ac:dyDescent="0.25">
      <c r="A682" s="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12" t="e">
        <f t="shared" si="30"/>
        <v>#DIV/0!</v>
      </c>
      <c r="V682" s="4"/>
      <c r="W682" s="4">
        <f t="shared" si="31"/>
        <v>0</v>
      </c>
      <c r="X682" s="7">
        <f t="shared" si="32"/>
        <v>0</v>
      </c>
    </row>
    <row r="683" spans="1:24" x14ac:dyDescent="0.25">
      <c r="A683" s="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12" t="e">
        <f t="shared" si="30"/>
        <v>#DIV/0!</v>
      </c>
      <c r="V683" s="4"/>
      <c r="W683" s="4">
        <f t="shared" si="31"/>
        <v>0</v>
      </c>
      <c r="X683" s="7">
        <f t="shared" si="32"/>
        <v>0</v>
      </c>
    </row>
    <row r="684" spans="1:24" x14ac:dyDescent="0.25">
      <c r="A684" s="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12" t="e">
        <f t="shared" si="30"/>
        <v>#DIV/0!</v>
      </c>
      <c r="V684" s="4"/>
      <c r="W684" s="4">
        <f t="shared" si="31"/>
        <v>0</v>
      </c>
      <c r="X684" s="7">
        <f t="shared" si="32"/>
        <v>0</v>
      </c>
    </row>
    <row r="685" spans="1:24" x14ac:dyDescent="0.25">
      <c r="A685" s="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12" t="e">
        <f t="shared" si="30"/>
        <v>#DIV/0!</v>
      </c>
      <c r="V685" s="4"/>
      <c r="W685" s="4">
        <f t="shared" si="31"/>
        <v>0</v>
      </c>
      <c r="X685" s="7">
        <f t="shared" si="32"/>
        <v>0</v>
      </c>
    </row>
    <row r="686" spans="1:24" x14ac:dyDescent="0.25">
      <c r="A686" s="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12" t="e">
        <f t="shared" si="30"/>
        <v>#DIV/0!</v>
      </c>
      <c r="V686" s="4"/>
      <c r="W686" s="4">
        <f t="shared" si="31"/>
        <v>0</v>
      </c>
      <c r="X686" s="7">
        <f t="shared" si="32"/>
        <v>0</v>
      </c>
    </row>
    <row r="687" spans="1:24" x14ac:dyDescent="0.25">
      <c r="A687" s="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12" t="e">
        <f t="shared" si="30"/>
        <v>#DIV/0!</v>
      </c>
      <c r="V687" s="4"/>
      <c r="W687" s="4">
        <f t="shared" si="31"/>
        <v>0</v>
      </c>
      <c r="X687" s="7">
        <f t="shared" si="32"/>
        <v>0</v>
      </c>
    </row>
    <row r="688" spans="1:24" x14ac:dyDescent="0.25">
      <c r="A688" s="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12" t="e">
        <f t="shared" si="30"/>
        <v>#DIV/0!</v>
      </c>
      <c r="V688" s="4"/>
      <c r="W688" s="4">
        <f t="shared" si="31"/>
        <v>0</v>
      </c>
      <c r="X688" s="7">
        <f t="shared" si="32"/>
        <v>0</v>
      </c>
    </row>
    <row r="689" spans="1:24" x14ac:dyDescent="0.25">
      <c r="A689" s="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12" t="e">
        <f t="shared" si="30"/>
        <v>#DIV/0!</v>
      </c>
      <c r="V689" s="4"/>
      <c r="W689" s="4">
        <f t="shared" si="31"/>
        <v>0</v>
      </c>
      <c r="X689" s="7">
        <f t="shared" si="32"/>
        <v>0</v>
      </c>
    </row>
    <row r="690" spans="1:24" x14ac:dyDescent="0.25">
      <c r="A690" s="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12" t="e">
        <f t="shared" si="30"/>
        <v>#DIV/0!</v>
      </c>
      <c r="V690" s="4"/>
      <c r="W690" s="4">
        <f t="shared" si="31"/>
        <v>0</v>
      </c>
      <c r="X690" s="7">
        <f t="shared" si="32"/>
        <v>0</v>
      </c>
    </row>
    <row r="691" spans="1:24" x14ac:dyDescent="0.25">
      <c r="A691" s="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12" t="e">
        <f t="shared" si="30"/>
        <v>#DIV/0!</v>
      </c>
      <c r="V691" s="4"/>
      <c r="W691" s="4">
        <f t="shared" si="31"/>
        <v>0</v>
      </c>
      <c r="X691" s="7">
        <f t="shared" si="32"/>
        <v>0</v>
      </c>
    </row>
    <row r="692" spans="1:24" x14ac:dyDescent="0.25">
      <c r="A692" s="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12" t="e">
        <f t="shared" si="30"/>
        <v>#DIV/0!</v>
      </c>
      <c r="V692" s="4"/>
      <c r="W692" s="4">
        <f t="shared" si="31"/>
        <v>0</v>
      </c>
      <c r="X692" s="7">
        <f t="shared" si="32"/>
        <v>0</v>
      </c>
    </row>
    <row r="693" spans="1:24" x14ac:dyDescent="0.25">
      <c r="A693" s="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12" t="e">
        <f t="shared" si="30"/>
        <v>#DIV/0!</v>
      </c>
      <c r="V693" s="4"/>
      <c r="W693" s="4">
        <f t="shared" si="31"/>
        <v>0</v>
      </c>
      <c r="X693" s="7">
        <f t="shared" si="32"/>
        <v>0</v>
      </c>
    </row>
    <row r="694" spans="1:24" x14ac:dyDescent="0.25">
      <c r="A694" s="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12" t="e">
        <f t="shared" si="30"/>
        <v>#DIV/0!</v>
      </c>
      <c r="V694" s="4"/>
      <c r="W694" s="4">
        <f t="shared" si="31"/>
        <v>0</v>
      </c>
      <c r="X694" s="7">
        <f t="shared" si="32"/>
        <v>0</v>
      </c>
    </row>
    <row r="695" spans="1:24" x14ac:dyDescent="0.25">
      <c r="A695" s="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12" t="e">
        <f t="shared" si="30"/>
        <v>#DIV/0!</v>
      </c>
      <c r="V695" s="4"/>
      <c r="W695" s="4">
        <f t="shared" si="31"/>
        <v>0</v>
      </c>
      <c r="X695" s="7">
        <f t="shared" si="32"/>
        <v>0</v>
      </c>
    </row>
    <row r="696" spans="1:24" x14ac:dyDescent="0.25">
      <c r="A696" s="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12" t="e">
        <f t="shared" si="30"/>
        <v>#DIV/0!</v>
      </c>
      <c r="V696" s="4"/>
      <c r="W696" s="4">
        <f t="shared" si="31"/>
        <v>0</v>
      </c>
      <c r="X696" s="7">
        <f t="shared" si="32"/>
        <v>0</v>
      </c>
    </row>
    <row r="697" spans="1:24" x14ac:dyDescent="0.25">
      <c r="A697" s="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12" t="e">
        <f t="shared" si="30"/>
        <v>#DIV/0!</v>
      </c>
      <c r="V697" s="4"/>
      <c r="W697" s="4">
        <f t="shared" si="31"/>
        <v>0</v>
      </c>
      <c r="X697" s="7">
        <f t="shared" si="32"/>
        <v>0</v>
      </c>
    </row>
    <row r="698" spans="1:24" x14ac:dyDescent="0.25">
      <c r="A698" s="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12" t="e">
        <f t="shared" si="30"/>
        <v>#DIV/0!</v>
      </c>
      <c r="V698" s="4"/>
      <c r="W698" s="4">
        <f t="shared" si="31"/>
        <v>0</v>
      </c>
      <c r="X698" s="7">
        <f t="shared" si="32"/>
        <v>0</v>
      </c>
    </row>
    <row r="699" spans="1:24" x14ac:dyDescent="0.25">
      <c r="A699" s="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12" t="e">
        <f t="shared" si="30"/>
        <v>#DIV/0!</v>
      </c>
      <c r="V699" s="4"/>
      <c r="W699" s="4">
        <f t="shared" si="31"/>
        <v>0</v>
      </c>
      <c r="X699" s="7">
        <f t="shared" si="32"/>
        <v>0</v>
      </c>
    </row>
    <row r="700" spans="1:24" x14ac:dyDescent="0.25">
      <c r="A700" s="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12" t="e">
        <f t="shared" si="30"/>
        <v>#DIV/0!</v>
      </c>
      <c r="V700" s="4"/>
      <c r="W700" s="4">
        <f t="shared" si="31"/>
        <v>0</v>
      </c>
      <c r="X700" s="7">
        <f t="shared" si="32"/>
        <v>0</v>
      </c>
    </row>
    <row r="701" spans="1:24" x14ac:dyDescent="0.25">
      <c r="A701" s="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12" t="e">
        <f t="shared" si="30"/>
        <v>#DIV/0!</v>
      </c>
      <c r="V701" s="4"/>
      <c r="W701" s="4">
        <f t="shared" si="31"/>
        <v>0</v>
      </c>
      <c r="X701" s="7">
        <f t="shared" si="32"/>
        <v>0</v>
      </c>
    </row>
    <row r="702" spans="1:24" x14ac:dyDescent="0.25">
      <c r="A702" s="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12" t="e">
        <f t="shared" si="30"/>
        <v>#DIV/0!</v>
      </c>
      <c r="V702" s="4"/>
      <c r="W702" s="4">
        <f t="shared" si="31"/>
        <v>0</v>
      </c>
      <c r="X702" s="7">
        <f t="shared" si="32"/>
        <v>0</v>
      </c>
    </row>
    <row r="703" spans="1:24" x14ac:dyDescent="0.25">
      <c r="A703" s="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12" t="e">
        <f t="shared" si="30"/>
        <v>#DIV/0!</v>
      </c>
      <c r="V703" s="4"/>
      <c r="W703" s="4">
        <f t="shared" si="31"/>
        <v>0</v>
      </c>
      <c r="X703" s="7">
        <f t="shared" si="32"/>
        <v>0</v>
      </c>
    </row>
    <row r="704" spans="1:24" x14ac:dyDescent="0.25">
      <c r="A704" s="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12" t="e">
        <f t="shared" si="30"/>
        <v>#DIV/0!</v>
      </c>
      <c r="V704" s="4"/>
      <c r="W704" s="4">
        <f t="shared" si="31"/>
        <v>0</v>
      </c>
      <c r="X704" s="7">
        <f t="shared" si="32"/>
        <v>0</v>
      </c>
    </row>
    <row r="705" spans="1:24" x14ac:dyDescent="0.25">
      <c r="A705" s="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12" t="e">
        <f t="shared" si="30"/>
        <v>#DIV/0!</v>
      </c>
      <c r="V705" s="4"/>
      <c r="W705" s="4">
        <f t="shared" si="31"/>
        <v>0</v>
      </c>
      <c r="X705" s="7">
        <f t="shared" si="32"/>
        <v>0</v>
      </c>
    </row>
    <row r="706" spans="1:24" x14ac:dyDescent="0.25">
      <c r="A706" s="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12" t="e">
        <f t="shared" ref="U706:U718" si="33">X706/W706</f>
        <v>#DIV/0!</v>
      </c>
      <c r="V706" s="4"/>
      <c r="W706" s="4">
        <f t="shared" ref="W706:W718" si="34">COUNTA(B706:T706)</f>
        <v>0</v>
      </c>
      <c r="X706" s="7">
        <f t="shared" ref="X706:X718" si="35">SUM(B706:T706)</f>
        <v>0</v>
      </c>
    </row>
    <row r="707" spans="1:24" x14ac:dyDescent="0.25">
      <c r="A707" s="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12" t="e">
        <f t="shared" si="33"/>
        <v>#DIV/0!</v>
      </c>
      <c r="V707" s="4"/>
      <c r="W707" s="4">
        <f t="shared" si="34"/>
        <v>0</v>
      </c>
      <c r="X707" s="7">
        <f t="shared" si="35"/>
        <v>0</v>
      </c>
    </row>
    <row r="708" spans="1:24" x14ac:dyDescent="0.25">
      <c r="A708" s="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12" t="e">
        <f t="shared" si="33"/>
        <v>#DIV/0!</v>
      </c>
      <c r="V708" s="4"/>
      <c r="W708" s="4">
        <f t="shared" si="34"/>
        <v>0</v>
      </c>
      <c r="X708" s="7">
        <f t="shared" si="35"/>
        <v>0</v>
      </c>
    </row>
    <row r="709" spans="1:24" x14ac:dyDescent="0.25">
      <c r="A709" s="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12" t="e">
        <f t="shared" si="33"/>
        <v>#DIV/0!</v>
      </c>
      <c r="V709" s="4"/>
      <c r="W709" s="4">
        <f t="shared" si="34"/>
        <v>0</v>
      </c>
      <c r="X709" s="7">
        <f t="shared" si="35"/>
        <v>0</v>
      </c>
    </row>
    <row r="710" spans="1:24" x14ac:dyDescent="0.25">
      <c r="A710" s="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12" t="e">
        <f t="shared" si="33"/>
        <v>#DIV/0!</v>
      </c>
      <c r="V710" s="4"/>
      <c r="W710" s="4">
        <f t="shared" si="34"/>
        <v>0</v>
      </c>
      <c r="X710" s="7">
        <f t="shared" si="35"/>
        <v>0</v>
      </c>
    </row>
    <row r="711" spans="1:24" x14ac:dyDescent="0.25">
      <c r="A711" s="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12" t="e">
        <f t="shared" si="33"/>
        <v>#DIV/0!</v>
      </c>
      <c r="V711" s="4"/>
      <c r="W711" s="4">
        <f t="shared" si="34"/>
        <v>0</v>
      </c>
      <c r="X711" s="7">
        <f t="shared" si="35"/>
        <v>0</v>
      </c>
    </row>
    <row r="712" spans="1:24" x14ac:dyDescent="0.25">
      <c r="A712" s="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12" t="e">
        <f t="shared" si="33"/>
        <v>#DIV/0!</v>
      </c>
      <c r="V712" s="4"/>
      <c r="W712" s="4">
        <f t="shared" si="34"/>
        <v>0</v>
      </c>
      <c r="X712" s="7">
        <f t="shared" si="35"/>
        <v>0</v>
      </c>
    </row>
    <row r="713" spans="1:24" x14ac:dyDescent="0.25">
      <c r="A713" s="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12" t="e">
        <f t="shared" si="33"/>
        <v>#DIV/0!</v>
      </c>
      <c r="V713" s="4"/>
      <c r="W713" s="4">
        <f t="shared" si="34"/>
        <v>0</v>
      </c>
      <c r="X713" s="7">
        <f t="shared" si="35"/>
        <v>0</v>
      </c>
    </row>
    <row r="714" spans="1:24" x14ac:dyDescent="0.25">
      <c r="A714" s="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12" t="e">
        <f t="shared" si="33"/>
        <v>#DIV/0!</v>
      </c>
      <c r="V714" s="4"/>
      <c r="W714" s="4">
        <f t="shared" si="34"/>
        <v>0</v>
      </c>
      <c r="X714" s="7">
        <f t="shared" si="35"/>
        <v>0</v>
      </c>
    </row>
    <row r="715" spans="1:24" x14ac:dyDescent="0.25">
      <c r="A715" s="2" t="s">
        <v>434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12" t="e">
        <f t="shared" si="33"/>
        <v>#DIV/0!</v>
      </c>
      <c r="V715" s="4"/>
      <c r="W715" s="4">
        <f t="shared" si="34"/>
        <v>0</v>
      </c>
      <c r="X715" s="7">
        <f t="shared" si="35"/>
        <v>0</v>
      </c>
    </row>
    <row r="716" spans="1:24" x14ac:dyDescent="0.25">
      <c r="A716" s="3" t="s">
        <v>435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12" t="e">
        <f t="shared" si="33"/>
        <v>#DIV/0!</v>
      </c>
      <c r="V716" s="4"/>
      <c r="W716" s="4">
        <f t="shared" si="34"/>
        <v>0</v>
      </c>
      <c r="X716" s="7">
        <f t="shared" si="35"/>
        <v>0</v>
      </c>
    </row>
    <row r="717" spans="1:24" x14ac:dyDescent="0.25">
      <c r="A717" s="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12" t="e">
        <f t="shared" si="33"/>
        <v>#DIV/0!</v>
      </c>
      <c r="V717" s="4"/>
      <c r="W717" s="4">
        <f t="shared" si="34"/>
        <v>0</v>
      </c>
      <c r="X717" s="7">
        <f t="shared" si="35"/>
        <v>0</v>
      </c>
    </row>
    <row r="718" spans="1:24" x14ac:dyDescent="0.25">
      <c r="A718" s="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12" t="e">
        <f t="shared" si="33"/>
        <v>#DIV/0!</v>
      </c>
      <c r="V718" s="4"/>
      <c r="W718" s="4">
        <f t="shared" si="34"/>
        <v>0</v>
      </c>
      <c r="X718" s="7">
        <f t="shared" si="35"/>
        <v>0</v>
      </c>
    </row>
  </sheetData>
  <sortState ref="A2:X718">
    <sortCondition descending="1" ref="W2:W718"/>
    <sortCondition ref="U2:U718"/>
  </sortState>
  <conditionalFormatting sqref="W1:W718">
    <cfRule type="cellIs" dxfId="3" priority="1" operator="between">
      <formula>16</formula>
      <formula>18</formula>
    </cfRule>
    <cfRule type="cellIs" dxfId="2" priority="2" operator="equal">
      <formula>19</formula>
    </cfRule>
  </conditionalFormatting>
  <hyperlinks>
    <hyperlink ref="A1" location="Explanations!A12" display="Explanations!A1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80" zoomScaleNormal="80" workbookViewId="0">
      <selection activeCell="Q31" sqref="Q31"/>
    </sheetView>
  </sheetViews>
  <sheetFormatPr defaultRowHeight="15" x14ac:dyDescent="0.25"/>
  <cols>
    <col min="1" max="1" width="17.140625" customWidth="1"/>
    <col min="2" max="7" width="5.7109375" style="8" customWidth="1"/>
    <col min="8" max="8" width="7.140625" style="8" customWidth="1"/>
    <col min="9" max="18" width="5.7109375" style="8" customWidth="1"/>
    <col min="19" max="19" width="7.140625" style="8" customWidth="1"/>
    <col min="20" max="20" width="5.7109375" style="8" customWidth="1"/>
    <col min="21" max="23" width="9.140625" style="11"/>
    <col min="24" max="25" width="5.7109375" customWidth="1"/>
  </cols>
  <sheetData>
    <row r="1" spans="1:26" s="25" customFormat="1" x14ac:dyDescent="0.25"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157</v>
      </c>
      <c r="V1" s="36" t="s">
        <v>493</v>
      </c>
      <c r="W1" s="36" t="s">
        <v>493</v>
      </c>
      <c r="X1" s="47"/>
      <c r="Y1" s="47"/>
      <c r="Z1" s="47"/>
    </row>
    <row r="2" spans="1:26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1" t="e">
        <f t="shared" ref="U2:U21" si="0">AVERAGE(B2:T2)</f>
        <v>#DIV/0!</v>
      </c>
      <c r="V2" s="11" t="e">
        <f t="shared" ref="V2:V21" si="1">U2-50.364</f>
        <v>#DIV/0!</v>
      </c>
      <c r="W2" s="11" t="e">
        <f t="shared" ref="W2:W21" si="2">V2-5.804</f>
        <v>#DIV/0!</v>
      </c>
      <c r="X2" s="31"/>
      <c r="Y2" s="48"/>
      <c r="Z2" s="48"/>
    </row>
    <row r="3" spans="1:26" x14ac:dyDescent="0.25">
      <c r="A3" s="2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1" t="e">
        <f t="shared" si="0"/>
        <v>#DIV/0!</v>
      </c>
      <c r="V3" s="11" t="e">
        <f t="shared" si="1"/>
        <v>#DIV/0!</v>
      </c>
      <c r="W3" s="11" t="e">
        <f t="shared" si="2"/>
        <v>#DIV/0!</v>
      </c>
      <c r="X3" s="48"/>
      <c r="Y3" s="48"/>
      <c r="Z3" s="48"/>
    </row>
    <row r="4" spans="1:26" x14ac:dyDescent="0.25">
      <c r="A4" s="2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1" t="e">
        <f t="shared" si="0"/>
        <v>#DIV/0!</v>
      </c>
      <c r="V4" s="11" t="e">
        <f t="shared" si="1"/>
        <v>#DIV/0!</v>
      </c>
      <c r="W4" s="11" t="e">
        <f t="shared" si="2"/>
        <v>#DIV/0!</v>
      </c>
      <c r="X4" s="48"/>
      <c r="Y4" s="48"/>
      <c r="Z4" s="48"/>
    </row>
    <row r="5" spans="1:26" x14ac:dyDescent="0.25">
      <c r="A5" s="2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1" t="e">
        <f t="shared" si="0"/>
        <v>#DIV/0!</v>
      </c>
      <c r="V5" s="11" t="e">
        <f t="shared" si="1"/>
        <v>#DIV/0!</v>
      </c>
      <c r="W5" s="11" t="e">
        <f t="shared" si="2"/>
        <v>#DIV/0!</v>
      </c>
      <c r="X5" s="48"/>
      <c r="Y5" s="48"/>
      <c r="Z5" s="48"/>
    </row>
    <row r="6" spans="1:26" x14ac:dyDescent="0.25">
      <c r="A6" s="2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1" t="e">
        <f t="shared" si="0"/>
        <v>#DIV/0!</v>
      </c>
      <c r="V6" s="11" t="e">
        <f t="shared" si="1"/>
        <v>#DIV/0!</v>
      </c>
      <c r="W6" s="11" t="e">
        <f t="shared" si="2"/>
        <v>#DIV/0!</v>
      </c>
      <c r="X6" s="48"/>
      <c r="Y6" s="48"/>
      <c r="Z6" s="48"/>
    </row>
    <row r="7" spans="1:26" x14ac:dyDescent="0.25">
      <c r="A7" s="2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1" t="e">
        <f t="shared" si="0"/>
        <v>#DIV/0!</v>
      </c>
      <c r="V7" s="11" t="e">
        <f t="shared" si="1"/>
        <v>#DIV/0!</v>
      </c>
      <c r="W7" s="11" t="e">
        <f t="shared" si="2"/>
        <v>#DIV/0!</v>
      </c>
      <c r="X7" s="48"/>
      <c r="Y7" s="48"/>
      <c r="Z7" s="48"/>
    </row>
    <row r="8" spans="1:26" x14ac:dyDescent="0.25">
      <c r="A8" s="2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1" t="e">
        <f t="shared" si="0"/>
        <v>#DIV/0!</v>
      </c>
      <c r="V8" s="11" t="e">
        <f t="shared" si="1"/>
        <v>#DIV/0!</v>
      </c>
      <c r="W8" s="11" t="e">
        <f t="shared" si="2"/>
        <v>#DIV/0!</v>
      </c>
      <c r="X8" s="48"/>
      <c r="Y8" s="48"/>
      <c r="Z8" s="48"/>
    </row>
    <row r="9" spans="1:26" x14ac:dyDescent="0.25">
      <c r="A9" s="2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11" t="e">
        <f t="shared" si="0"/>
        <v>#DIV/0!</v>
      </c>
      <c r="V9" s="11" t="e">
        <f t="shared" si="1"/>
        <v>#DIV/0!</v>
      </c>
      <c r="W9" s="11" t="e">
        <f t="shared" si="2"/>
        <v>#DIV/0!</v>
      </c>
      <c r="X9" s="48"/>
      <c r="Y9" s="48"/>
      <c r="Z9" s="48"/>
    </row>
    <row r="10" spans="1:26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1" t="e">
        <f t="shared" si="0"/>
        <v>#DIV/0!</v>
      </c>
      <c r="V10" s="11" t="e">
        <f t="shared" si="1"/>
        <v>#DIV/0!</v>
      </c>
      <c r="W10" s="11" t="e">
        <f t="shared" si="2"/>
        <v>#DIV/0!</v>
      </c>
      <c r="X10" s="48"/>
      <c r="Y10" s="48"/>
      <c r="Z10" s="48"/>
    </row>
    <row r="11" spans="1:26" x14ac:dyDescent="0.25">
      <c r="A11" s="2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1" t="e">
        <f t="shared" si="0"/>
        <v>#DIV/0!</v>
      </c>
      <c r="V11" s="11" t="e">
        <f t="shared" si="1"/>
        <v>#DIV/0!</v>
      </c>
      <c r="W11" s="11" t="e">
        <f t="shared" si="2"/>
        <v>#DIV/0!</v>
      </c>
      <c r="X11" s="48"/>
      <c r="Y11" s="48"/>
      <c r="Z11" s="48"/>
    </row>
    <row r="12" spans="1:26" x14ac:dyDescent="0.25">
      <c r="A12" s="2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" t="e">
        <f t="shared" si="0"/>
        <v>#DIV/0!</v>
      </c>
      <c r="V12" s="11" t="e">
        <f t="shared" si="1"/>
        <v>#DIV/0!</v>
      </c>
      <c r="W12" s="11" t="e">
        <f t="shared" si="2"/>
        <v>#DIV/0!</v>
      </c>
      <c r="X12" s="48"/>
      <c r="Y12" s="48"/>
      <c r="Z12" s="48"/>
    </row>
    <row r="13" spans="1:26" x14ac:dyDescent="0.25">
      <c r="A13" s="2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" t="e">
        <f t="shared" si="0"/>
        <v>#DIV/0!</v>
      </c>
      <c r="V13" s="11" t="e">
        <f t="shared" si="1"/>
        <v>#DIV/0!</v>
      </c>
      <c r="W13" s="11" t="e">
        <f t="shared" si="2"/>
        <v>#DIV/0!</v>
      </c>
      <c r="X13" s="48"/>
      <c r="Y13" s="48"/>
      <c r="Z13" s="48"/>
    </row>
    <row r="14" spans="1:26" x14ac:dyDescent="0.25">
      <c r="A14" s="24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" t="e">
        <f t="shared" si="0"/>
        <v>#DIV/0!</v>
      </c>
      <c r="V14" s="11" t="e">
        <f t="shared" si="1"/>
        <v>#DIV/0!</v>
      </c>
      <c r="W14" s="11" t="e">
        <f t="shared" si="2"/>
        <v>#DIV/0!</v>
      </c>
      <c r="X14" s="48"/>
      <c r="Y14" s="48"/>
      <c r="Z14" s="48"/>
    </row>
    <row r="15" spans="1:26" x14ac:dyDescent="0.25">
      <c r="A15" s="2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1" t="e">
        <f t="shared" si="0"/>
        <v>#DIV/0!</v>
      </c>
      <c r="V15" s="11" t="e">
        <f t="shared" si="1"/>
        <v>#DIV/0!</v>
      </c>
      <c r="W15" s="11" t="e">
        <f t="shared" si="2"/>
        <v>#DIV/0!</v>
      </c>
      <c r="X15" s="48"/>
      <c r="Y15" s="48"/>
      <c r="Z15" s="48"/>
    </row>
    <row r="16" spans="1:26" x14ac:dyDescent="0.25">
      <c r="A16" s="2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1" t="e">
        <f t="shared" si="0"/>
        <v>#DIV/0!</v>
      </c>
      <c r="V16" s="11" t="e">
        <f t="shared" si="1"/>
        <v>#DIV/0!</v>
      </c>
      <c r="W16" s="11" t="e">
        <f t="shared" si="2"/>
        <v>#DIV/0!</v>
      </c>
      <c r="X16" s="48"/>
      <c r="Y16" s="48"/>
      <c r="Z16" s="48"/>
    </row>
    <row r="17" spans="1:26" x14ac:dyDescent="0.25">
      <c r="A17" s="2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1" t="e">
        <f t="shared" si="0"/>
        <v>#DIV/0!</v>
      </c>
      <c r="V17" s="11" t="e">
        <f t="shared" si="1"/>
        <v>#DIV/0!</v>
      </c>
      <c r="W17" s="11" t="e">
        <f t="shared" si="2"/>
        <v>#DIV/0!</v>
      </c>
      <c r="X17" s="48"/>
      <c r="Y17" s="48"/>
      <c r="Z17" s="48"/>
    </row>
    <row r="18" spans="1:26" x14ac:dyDescent="0.25">
      <c r="A18" s="2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1" t="e">
        <f t="shared" si="0"/>
        <v>#DIV/0!</v>
      </c>
      <c r="V18" s="11" t="e">
        <f t="shared" si="1"/>
        <v>#DIV/0!</v>
      </c>
      <c r="W18" s="11" t="e">
        <f t="shared" si="2"/>
        <v>#DIV/0!</v>
      </c>
      <c r="X18" s="48"/>
      <c r="Y18" s="48"/>
      <c r="Z18" s="48"/>
    </row>
    <row r="19" spans="1:26" x14ac:dyDescent="0.25">
      <c r="A19" s="2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1" t="e">
        <f t="shared" si="0"/>
        <v>#DIV/0!</v>
      </c>
      <c r="V19" s="11" t="e">
        <f t="shared" si="1"/>
        <v>#DIV/0!</v>
      </c>
      <c r="W19" s="11" t="e">
        <f t="shared" si="2"/>
        <v>#DIV/0!</v>
      </c>
      <c r="X19" s="48"/>
      <c r="Y19" s="48"/>
      <c r="Z19" s="48"/>
    </row>
    <row r="20" spans="1:26" x14ac:dyDescent="0.25">
      <c r="A20" s="2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11" t="e">
        <f t="shared" si="0"/>
        <v>#DIV/0!</v>
      </c>
      <c r="V20" s="11" t="e">
        <f t="shared" si="1"/>
        <v>#DIV/0!</v>
      </c>
      <c r="W20" s="11" t="e">
        <f t="shared" si="2"/>
        <v>#DIV/0!</v>
      </c>
      <c r="X20" s="48"/>
      <c r="Y20" s="48"/>
      <c r="Z20" s="48"/>
    </row>
    <row r="21" spans="1:26" x14ac:dyDescent="0.25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1" t="e">
        <f t="shared" si="0"/>
        <v>#DIV/0!</v>
      </c>
      <c r="V21" s="11" t="e">
        <f t="shared" si="1"/>
        <v>#DIV/0!</v>
      </c>
      <c r="W21" s="11" t="e">
        <f t="shared" si="2"/>
        <v>#DIV/0!</v>
      </c>
      <c r="X21" s="48"/>
      <c r="Y21" s="48"/>
      <c r="Z21" s="48"/>
    </row>
    <row r="22" spans="1:26" x14ac:dyDescent="0.25">
      <c r="X22" s="48"/>
      <c r="Y22" s="48"/>
      <c r="Z22" s="48"/>
    </row>
  </sheetData>
  <conditionalFormatting sqref="Y1:Y1048576">
    <cfRule type="cellIs" dxfId="1" priority="1" operator="equal">
      <formula>19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="80" zoomScaleNormal="80" workbookViewId="0">
      <selection activeCell="G18" sqref="G18"/>
    </sheetView>
  </sheetViews>
  <sheetFormatPr defaultRowHeight="15" x14ac:dyDescent="0.25"/>
  <cols>
    <col min="1" max="1" width="17.140625" customWidth="1"/>
    <col min="2" max="7" width="5.7109375" style="8" customWidth="1"/>
    <col min="8" max="8" width="7.140625" style="8" customWidth="1"/>
    <col min="9" max="18" width="5.7109375" style="8" customWidth="1"/>
    <col min="19" max="19" width="7.140625" style="8" customWidth="1"/>
    <col min="20" max="20" width="5.7109375" style="8" customWidth="1"/>
    <col min="21" max="23" width="9.140625" style="11"/>
    <col min="24" max="25" width="5.7109375" customWidth="1"/>
  </cols>
  <sheetData>
    <row r="1" spans="1:26" s="25" customFormat="1" x14ac:dyDescent="0.25"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157</v>
      </c>
      <c r="V1" s="36" t="s">
        <v>493</v>
      </c>
      <c r="W1" s="36" t="s">
        <v>493</v>
      </c>
      <c r="X1" s="47"/>
      <c r="Y1" s="47"/>
      <c r="Z1" s="47"/>
    </row>
    <row r="2" spans="1:26" x14ac:dyDescent="0.25">
      <c r="A2" s="24" t="s">
        <v>227</v>
      </c>
      <c r="B2" s="31">
        <v>52.39</v>
      </c>
      <c r="C2" s="31">
        <v>55.72</v>
      </c>
      <c r="D2" s="31">
        <v>67.72</v>
      </c>
      <c r="E2" s="31">
        <v>53.09</v>
      </c>
      <c r="F2" s="31">
        <v>51.9</v>
      </c>
      <c r="G2" s="31">
        <v>42.75</v>
      </c>
      <c r="H2" s="31">
        <v>67.08</v>
      </c>
      <c r="I2" s="31">
        <v>47.19</v>
      </c>
      <c r="J2" s="31">
        <v>69.319999999999993</v>
      </c>
      <c r="K2" s="31">
        <v>63.87</v>
      </c>
      <c r="L2" s="31">
        <v>59.38</v>
      </c>
      <c r="M2" s="31">
        <v>56.42</v>
      </c>
      <c r="N2" s="31">
        <v>38.74</v>
      </c>
      <c r="O2" s="31">
        <v>59.09</v>
      </c>
      <c r="P2" s="31">
        <v>57.86</v>
      </c>
      <c r="Q2" s="31">
        <v>62.84</v>
      </c>
      <c r="R2" s="31">
        <v>42.23</v>
      </c>
      <c r="S2" s="31">
        <v>69.34</v>
      </c>
      <c r="T2" s="31">
        <v>54.67</v>
      </c>
      <c r="U2" s="11">
        <f t="shared" ref="U2:U21" si="0">AVERAGE(B2:T2)</f>
        <v>56.400000000000006</v>
      </c>
      <c r="V2" s="11">
        <f t="shared" ref="V2:V21" si="1">U2-50.364</f>
        <v>6.0360000000000085</v>
      </c>
      <c r="W2" s="11">
        <f t="shared" ref="W2:W21" si="2">V2-5.804</f>
        <v>0.2320000000000082</v>
      </c>
      <c r="X2" s="31"/>
      <c r="Y2" s="48"/>
      <c r="Z2" s="48"/>
    </row>
    <row r="3" spans="1:26" x14ac:dyDescent="0.25">
      <c r="A3" s="24" t="s">
        <v>565</v>
      </c>
      <c r="B3" s="31">
        <v>54.49</v>
      </c>
      <c r="C3" s="31">
        <v>62.24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1">
        <f t="shared" si="0"/>
        <v>58.365000000000002</v>
      </c>
      <c r="V3" s="11">
        <f t="shared" si="1"/>
        <v>8.0010000000000048</v>
      </c>
      <c r="W3" s="11">
        <f t="shared" si="2"/>
        <v>2.1970000000000045</v>
      </c>
      <c r="X3" s="48"/>
      <c r="Y3" s="48"/>
      <c r="Z3" s="48"/>
    </row>
    <row r="4" spans="1:26" x14ac:dyDescent="0.25">
      <c r="A4" s="24" t="s">
        <v>579</v>
      </c>
      <c r="B4" s="31">
        <v>56.38</v>
      </c>
      <c r="C4" s="31">
        <v>66.03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1">
        <f t="shared" si="0"/>
        <v>61.204999999999998</v>
      </c>
      <c r="V4" s="11">
        <f t="shared" si="1"/>
        <v>10.841000000000001</v>
      </c>
      <c r="W4" s="11">
        <f t="shared" si="2"/>
        <v>5.0370000000000008</v>
      </c>
      <c r="X4" s="48"/>
      <c r="Y4" s="48"/>
      <c r="Z4" s="48"/>
    </row>
    <row r="5" spans="1:26" x14ac:dyDescent="0.25">
      <c r="A5" s="24" t="s">
        <v>566</v>
      </c>
      <c r="B5" s="31">
        <v>59.13</v>
      </c>
      <c r="C5" s="31">
        <v>63.58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1">
        <f t="shared" si="0"/>
        <v>61.355000000000004</v>
      </c>
      <c r="V5" s="11">
        <f t="shared" si="1"/>
        <v>10.991000000000007</v>
      </c>
      <c r="W5" s="11">
        <f t="shared" si="2"/>
        <v>5.1870000000000065</v>
      </c>
      <c r="X5" s="48"/>
      <c r="Y5" s="48"/>
      <c r="Z5" s="48"/>
    </row>
    <row r="6" spans="1:26" x14ac:dyDescent="0.25">
      <c r="A6" s="24" t="s">
        <v>11</v>
      </c>
      <c r="B6" s="8">
        <v>59.14</v>
      </c>
      <c r="C6" s="8">
        <v>62.6</v>
      </c>
      <c r="D6" s="8">
        <v>58.61</v>
      </c>
      <c r="E6" s="8">
        <v>56.86</v>
      </c>
      <c r="F6" s="8">
        <v>58.63</v>
      </c>
      <c r="G6" s="8">
        <v>47.1</v>
      </c>
      <c r="H6" s="8">
        <v>73.489999999999995</v>
      </c>
      <c r="I6" s="8">
        <v>53.4</v>
      </c>
      <c r="J6" s="8">
        <v>63.05</v>
      </c>
      <c r="K6" s="8">
        <v>64.2</v>
      </c>
      <c r="L6" s="8">
        <v>55.19</v>
      </c>
      <c r="M6" s="8">
        <v>61.27</v>
      </c>
      <c r="N6" s="8">
        <v>41.86</v>
      </c>
      <c r="O6" s="8">
        <v>61.38</v>
      </c>
      <c r="P6" s="8">
        <v>61.75</v>
      </c>
      <c r="Q6" s="8">
        <v>69.12</v>
      </c>
      <c r="R6" s="8">
        <v>44.96</v>
      </c>
      <c r="S6" s="8">
        <v>75.66</v>
      </c>
      <c r="T6" s="8">
        <v>58.76</v>
      </c>
      <c r="U6" s="11">
        <f t="shared" si="0"/>
        <v>59.317368421052628</v>
      </c>
      <c r="V6" s="11">
        <f t="shared" si="1"/>
        <v>8.9533684210526303</v>
      </c>
      <c r="W6" s="11">
        <f t="shared" si="2"/>
        <v>3.14936842105263</v>
      </c>
      <c r="X6" s="48"/>
      <c r="Y6" s="48"/>
      <c r="Z6" s="48"/>
    </row>
    <row r="7" spans="1:26" x14ac:dyDescent="0.25">
      <c r="A7" s="24" t="s">
        <v>567</v>
      </c>
      <c r="B7" s="31">
        <v>59.9</v>
      </c>
      <c r="C7" s="31">
        <v>71.849999999999994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1">
        <f t="shared" si="0"/>
        <v>65.875</v>
      </c>
      <c r="V7" s="11">
        <f t="shared" si="1"/>
        <v>15.511000000000003</v>
      </c>
      <c r="W7" s="11">
        <f t="shared" si="2"/>
        <v>9.7070000000000025</v>
      </c>
      <c r="X7" s="48"/>
      <c r="Y7" s="48"/>
      <c r="Z7" s="48"/>
    </row>
    <row r="8" spans="1:26" x14ac:dyDescent="0.25">
      <c r="A8" s="24" t="s">
        <v>568</v>
      </c>
      <c r="B8" s="31">
        <v>60.78</v>
      </c>
      <c r="C8" s="31">
        <v>63.51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1">
        <f t="shared" si="0"/>
        <v>62.144999999999996</v>
      </c>
      <c r="V8" s="11">
        <f t="shared" si="1"/>
        <v>11.780999999999999</v>
      </c>
      <c r="W8" s="11">
        <f t="shared" si="2"/>
        <v>5.9769999999999985</v>
      </c>
      <c r="X8" s="48"/>
      <c r="Y8" s="48"/>
      <c r="Z8" s="48"/>
    </row>
    <row r="9" spans="1:26" x14ac:dyDescent="0.25">
      <c r="A9" s="23" t="s">
        <v>569</v>
      </c>
      <c r="B9" s="31">
        <v>60.94</v>
      </c>
      <c r="C9" s="31">
        <v>77.349999999999994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11">
        <f t="shared" si="0"/>
        <v>69.144999999999996</v>
      </c>
      <c r="V9" s="11">
        <f t="shared" si="1"/>
        <v>18.780999999999999</v>
      </c>
      <c r="W9" s="11">
        <f t="shared" si="2"/>
        <v>12.976999999999999</v>
      </c>
      <c r="X9" s="48"/>
      <c r="Y9" s="48"/>
      <c r="Z9" s="48"/>
    </row>
    <row r="10" spans="1:26" x14ac:dyDescent="0.25">
      <c r="A10" s="30" t="s">
        <v>570</v>
      </c>
      <c r="B10" s="31">
        <v>61.01</v>
      </c>
      <c r="C10" s="31">
        <v>70.47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1">
        <f t="shared" si="0"/>
        <v>65.739999999999995</v>
      </c>
      <c r="V10" s="11">
        <f t="shared" si="1"/>
        <v>15.375999999999998</v>
      </c>
      <c r="W10" s="11">
        <f t="shared" si="2"/>
        <v>9.5719999999999974</v>
      </c>
      <c r="X10" s="48"/>
      <c r="Y10" s="48"/>
      <c r="Z10" s="48"/>
    </row>
    <row r="11" spans="1:26" x14ac:dyDescent="0.25">
      <c r="A11" s="24" t="s">
        <v>571</v>
      </c>
      <c r="B11" s="31">
        <v>61.18</v>
      </c>
      <c r="C11" s="31">
        <v>58.86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1">
        <f t="shared" si="0"/>
        <v>60.019999999999996</v>
      </c>
      <c r="V11" s="11">
        <f t="shared" si="1"/>
        <v>9.6559999999999988</v>
      </c>
      <c r="W11" s="11">
        <f t="shared" si="2"/>
        <v>3.8519999999999985</v>
      </c>
      <c r="X11" s="48"/>
      <c r="Y11" s="48"/>
      <c r="Z11" s="48"/>
    </row>
    <row r="12" spans="1:26" x14ac:dyDescent="0.25">
      <c r="A12" s="23" t="s">
        <v>572</v>
      </c>
      <c r="B12" s="31">
        <v>61.28</v>
      </c>
      <c r="C12" s="31">
        <v>71.510000000000005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">
        <f t="shared" si="0"/>
        <v>66.39500000000001</v>
      </c>
      <c r="V12" s="11">
        <f t="shared" si="1"/>
        <v>16.031000000000013</v>
      </c>
      <c r="W12" s="11">
        <f t="shared" si="2"/>
        <v>10.227000000000013</v>
      </c>
      <c r="X12" s="48"/>
      <c r="Y12" s="48"/>
      <c r="Z12" s="48"/>
    </row>
    <row r="13" spans="1:26" x14ac:dyDescent="0.25">
      <c r="A13" s="24" t="s">
        <v>212</v>
      </c>
      <c r="B13" s="31">
        <v>61.6</v>
      </c>
      <c r="C13" s="31">
        <v>63.55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">
        <f t="shared" si="0"/>
        <v>62.575000000000003</v>
      </c>
      <c r="V13" s="11">
        <f t="shared" si="1"/>
        <v>12.211000000000006</v>
      </c>
      <c r="W13" s="11">
        <f t="shared" si="2"/>
        <v>6.4070000000000054</v>
      </c>
      <c r="X13" s="48"/>
      <c r="Y13" s="48"/>
      <c r="Z13" s="48"/>
    </row>
    <row r="14" spans="1:26" x14ac:dyDescent="0.25">
      <c r="A14" s="24" t="s">
        <v>573</v>
      </c>
      <c r="B14" s="31">
        <v>61.7</v>
      </c>
      <c r="C14" s="31">
        <v>67.62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">
        <f t="shared" si="0"/>
        <v>64.66</v>
      </c>
      <c r="V14" s="11">
        <f t="shared" si="1"/>
        <v>14.295999999999999</v>
      </c>
      <c r="W14" s="11">
        <f t="shared" si="2"/>
        <v>8.4919999999999991</v>
      </c>
      <c r="X14" s="48"/>
      <c r="Y14" s="48"/>
      <c r="Z14" s="48"/>
    </row>
    <row r="15" spans="1:26" x14ac:dyDescent="0.25">
      <c r="A15" s="24" t="s">
        <v>574</v>
      </c>
      <c r="B15" s="31">
        <v>62.38</v>
      </c>
      <c r="C15" s="31">
        <v>73.540000000000006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1">
        <f t="shared" si="0"/>
        <v>67.960000000000008</v>
      </c>
      <c r="V15" s="11">
        <f t="shared" si="1"/>
        <v>17.596000000000011</v>
      </c>
      <c r="W15" s="11">
        <f t="shared" si="2"/>
        <v>11.79200000000001</v>
      </c>
      <c r="X15" s="48"/>
      <c r="Y15" s="48"/>
      <c r="Z15" s="48"/>
    </row>
    <row r="16" spans="1:26" x14ac:dyDescent="0.25">
      <c r="A16" s="24" t="s">
        <v>575</v>
      </c>
      <c r="B16" s="31">
        <v>62.47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1">
        <f t="shared" si="0"/>
        <v>62.47</v>
      </c>
      <c r="V16" s="11">
        <f t="shared" si="1"/>
        <v>12.106000000000002</v>
      </c>
      <c r="W16" s="11">
        <f t="shared" si="2"/>
        <v>6.3020000000000014</v>
      </c>
      <c r="X16" s="48"/>
      <c r="Y16" s="48"/>
      <c r="Z16" s="48"/>
    </row>
    <row r="17" spans="1:26" x14ac:dyDescent="0.25">
      <c r="A17" s="23" t="s">
        <v>576</v>
      </c>
      <c r="B17" s="31">
        <v>62.51</v>
      </c>
      <c r="C17" s="31">
        <v>75.239999999999995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1">
        <f t="shared" si="0"/>
        <v>68.875</v>
      </c>
      <c r="V17" s="11">
        <f t="shared" si="1"/>
        <v>18.511000000000003</v>
      </c>
      <c r="W17" s="11">
        <f t="shared" si="2"/>
        <v>12.707000000000003</v>
      </c>
      <c r="X17" s="48"/>
      <c r="Y17" s="48"/>
      <c r="Z17" s="48"/>
    </row>
    <row r="18" spans="1:26" x14ac:dyDescent="0.25">
      <c r="A18" s="24" t="s">
        <v>161</v>
      </c>
      <c r="B18" s="31">
        <v>62.65</v>
      </c>
      <c r="C18" s="31">
        <v>57.01</v>
      </c>
      <c r="D18" s="31"/>
      <c r="E18" s="31"/>
      <c r="F18" s="31">
        <v>53.56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>
        <v>53.38</v>
      </c>
      <c r="U18" s="11">
        <f t="shared" si="0"/>
        <v>56.65</v>
      </c>
      <c r="V18" s="11">
        <f t="shared" si="1"/>
        <v>6.2860000000000014</v>
      </c>
      <c r="W18" s="11">
        <f t="shared" si="2"/>
        <v>0.48200000000000109</v>
      </c>
      <c r="X18" s="48"/>
      <c r="Y18" s="48"/>
      <c r="Z18" s="48"/>
    </row>
    <row r="19" spans="1:26" x14ac:dyDescent="0.25">
      <c r="A19" s="24" t="s">
        <v>577</v>
      </c>
      <c r="B19" s="31">
        <v>65.22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1">
        <f t="shared" si="0"/>
        <v>65.22</v>
      </c>
      <c r="V19" s="11">
        <f t="shared" si="1"/>
        <v>14.856000000000002</v>
      </c>
      <c r="W19" s="11">
        <f t="shared" si="2"/>
        <v>9.0520000000000014</v>
      </c>
      <c r="X19" s="48"/>
      <c r="Y19" s="48"/>
      <c r="Z19" s="48"/>
    </row>
    <row r="20" spans="1:26" x14ac:dyDescent="0.25">
      <c r="A20" s="24" t="s">
        <v>350</v>
      </c>
      <c r="B20" s="31">
        <v>66.41</v>
      </c>
      <c r="C20" s="31">
        <v>67.09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11">
        <f t="shared" si="0"/>
        <v>66.75</v>
      </c>
      <c r="V20" s="11">
        <f t="shared" si="1"/>
        <v>16.386000000000003</v>
      </c>
      <c r="W20" s="11">
        <f t="shared" si="2"/>
        <v>10.582000000000003</v>
      </c>
      <c r="X20" s="48"/>
      <c r="Y20" s="48"/>
      <c r="Z20" s="48"/>
    </row>
    <row r="21" spans="1:26" x14ac:dyDescent="0.25">
      <c r="A21" s="24" t="s">
        <v>578</v>
      </c>
      <c r="B21" s="31">
        <v>61.17</v>
      </c>
      <c r="C21" s="31">
        <v>68.099999999999994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1">
        <f t="shared" si="0"/>
        <v>64.634999999999991</v>
      </c>
      <c r="V21" s="11">
        <f t="shared" si="1"/>
        <v>14.270999999999994</v>
      </c>
      <c r="W21" s="11">
        <f t="shared" si="2"/>
        <v>8.4669999999999934</v>
      </c>
      <c r="X21" s="48"/>
      <c r="Y21" s="48"/>
      <c r="Z21" s="48"/>
    </row>
    <row r="22" spans="1:26" x14ac:dyDescent="0.25">
      <c r="X22" s="48"/>
      <c r="Y22" s="48"/>
      <c r="Z22" s="48"/>
    </row>
  </sheetData>
  <sortState ref="A3:W24">
    <sortCondition ref="U2"/>
  </sortState>
  <conditionalFormatting sqref="Y1:Y1048576">
    <cfRule type="cellIs" dxfId="0" priority="1" operator="equal">
      <formula>19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I19" sqref="I19"/>
    </sheetView>
  </sheetViews>
  <sheetFormatPr defaultRowHeight="15" x14ac:dyDescent="0.25"/>
  <cols>
    <col min="1" max="1" width="17.140625" style="57" customWidth="1"/>
  </cols>
  <sheetData>
    <row r="1" spans="1:2" x14ac:dyDescent="0.25">
      <c r="A1" s="56" t="s">
        <v>581</v>
      </c>
    </row>
    <row r="2" spans="1:2" x14ac:dyDescent="0.25">
      <c r="A2" s="57" t="s">
        <v>582</v>
      </c>
      <c r="B2" t="s">
        <v>583</v>
      </c>
    </row>
    <row r="3" spans="1:2" x14ac:dyDescent="0.25">
      <c r="A3" s="57" t="s">
        <v>587</v>
      </c>
      <c r="B3" t="s">
        <v>588</v>
      </c>
    </row>
    <row r="4" spans="1:2" x14ac:dyDescent="0.25">
      <c r="A4" s="57" t="s">
        <v>590</v>
      </c>
      <c r="B4" t="s">
        <v>591</v>
      </c>
    </row>
    <row r="5" spans="1:2" x14ac:dyDescent="0.25">
      <c r="A5" s="57" t="s">
        <v>593</v>
      </c>
      <c r="B5" t="s">
        <v>594</v>
      </c>
    </row>
    <row r="6" spans="1:2" x14ac:dyDescent="0.25">
      <c r="A6" s="57" t="s">
        <v>596</v>
      </c>
      <c r="B6" t="s">
        <v>597</v>
      </c>
    </row>
    <row r="7" spans="1:2" x14ac:dyDescent="0.25">
      <c r="A7" s="57" t="s">
        <v>603</v>
      </c>
      <c r="B7" t="s">
        <v>604</v>
      </c>
    </row>
    <row r="8" spans="1:2" x14ac:dyDescent="0.25">
      <c r="A8" s="57" t="s">
        <v>605</v>
      </c>
      <c r="B8" t="s">
        <v>610</v>
      </c>
    </row>
    <row r="9" spans="1:2" x14ac:dyDescent="0.25">
      <c r="A9" s="57" t="s">
        <v>606</v>
      </c>
      <c r="B9" t="s">
        <v>607</v>
      </c>
    </row>
    <row r="10" spans="1:2" x14ac:dyDescent="0.25">
      <c r="A10" s="57" t="s">
        <v>608</v>
      </c>
      <c r="B10" t="s">
        <v>609</v>
      </c>
    </row>
    <row r="11" spans="1:2" x14ac:dyDescent="0.25">
      <c r="A11" s="57" t="s">
        <v>611</v>
      </c>
      <c r="B11" t="s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13" sqref="V13"/>
    </sheetView>
  </sheetViews>
  <sheetFormatPr defaultRowHeight="12" customHeight="1" x14ac:dyDescent="0.25"/>
  <cols>
    <col min="1" max="1" width="26.42578125" style="3" customWidth="1"/>
    <col min="2" max="7" width="7.140625" style="7" customWidth="1"/>
    <col min="8" max="8" width="7.140625" style="13" customWidth="1"/>
    <col min="9" max="20" width="7.140625" style="7" customWidth="1"/>
    <col min="21" max="22" width="8.5703125" style="12" customWidth="1"/>
    <col min="23" max="24" width="7.140625" style="4" customWidth="1"/>
    <col min="25" max="26" width="9.140625" style="5"/>
    <col min="27" max="27" width="7.140625" style="5" customWidth="1"/>
    <col min="28" max="28" width="7.140625" style="4" customWidth="1"/>
    <col min="29" max="29" width="9.140625" style="1"/>
  </cols>
  <sheetData>
    <row r="1" spans="1:29" s="1" customFormat="1" ht="12" customHeight="1" x14ac:dyDescent="0.25">
      <c r="A1" s="55" t="s">
        <v>580</v>
      </c>
      <c r="B1" s="9" t="s">
        <v>0</v>
      </c>
      <c r="C1" s="9" t="s">
        <v>1</v>
      </c>
      <c r="D1" s="9" t="s">
        <v>112</v>
      </c>
      <c r="E1" s="9" t="s">
        <v>126</v>
      </c>
      <c r="F1" s="9" t="s">
        <v>3</v>
      </c>
      <c r="G1" s="9" t="s">
        <v>2</v>
      </c>
      <c r="H1" s="38" t="s">
        <v>5</v>
      </c>
      <c r="I1" s="9" t="s">
        <v>6</v>
      </c>
      <c r="J1" s="9" t="s">
        <v>145</v>
      </c>
      <c r="K1" s="9" t="s">
        <v>146</v>
      </c>
      <c r="L1" s="9" t="s">
        <v>147</v>
      </c>
      <c r="M1" s="9" t="s">
        <v>150</v>
      </c>
      <c r="N1" s="9" t="s">
        <v>151</v>
      </c>
      <c r="O1" s="9" t="s">
        <v>152</v>
      </c>
      <c r="P1" s="9" t="s">
        <v>153</v>
      </c>
      <c r="Q1" s="9" t="s">
        <v>4</v>
      </c>
      <c r="R1" s="9" t="s">
        <v>154</v>
      </c>
      <c r="S1" s="9" t="s">
        <v>155</v>
      </c>
      <c r="T1" s="9" t="s">
        <v>156</v>
      </c>
      <c r="U1" s="11" t="s">
        <v>157</v>
      </c>
      <c r="V1" s="11" t="s">
        <v>493</v>
      </c>
      <c r="W1" s="1" t="s">
        <v>412</v>
      </c>
      <c r="X1" s="1" t="s">
        <v>159</v>
      </c>
      <c r="Y1" s="1" t="s">
        <v>158</v>
      </c>
      <c r="AA1" s="1" t="s">
        <v>433</v>
      </c>
      <c r="AB1" s="1" t="s">
        <v>432</v>
      </c>
      <c r="AC1" s="1" t="s">
        <v>584</v>
      </c>
    </row>
    <row r="2" spans="1:29" ht="12" customHeight="1" x14ac:dyDescent="0.25">
      <c r="A2" s="3" t="s">
        <v>10</v>
      </c>
      <c r="B2" s="7">
        <v>49.44</v>
      </c>
      <c r="C2" s="10">
        <v>53.31</v>
      </c>
      <c r="D2" s="7">
        <v>53.09</v>
      </c>
      <c r="E2" s="7">
        <v>48.86</v>
      </c>
      <c r="F2" s="10">
        <v>46.99</v>
      </c>
      <c r="G2" s="7">
        <v>40.630000000000003</v>
      </c>
      <c r="H2" s="10">
        <v>60.23</v>
      </c>
      <c r="I2" s="10">
        <v>43.66</v>
      </c>
      <c r="J2" s="10">
        <v>53.75</v>
      </c>
      <c r="K2" s="10">
        <v>54.35</v>
      </c>
      <c r="L2" s="7">
        <v>49.64</v>
      </c>
      <c r="M2" s="10">
        <v>53.03</v>
      </c>
      <c r="N2" s="10">
        <v>34.07</v>
      </c>
      <c r="O2" s="10">
        <v>52.52</v>
      </c>
      <c r="P2" s="7">
        <v>53.53</v>
      </c>
      <c r="Q2" s="10">
        <v>57.71</v>
      </c>
      <c r="R2" s="10">
        <v>38.57</v>
      </c>
      <c r="S2" s="10">
        <v>64.97</v>
      </c>
      <c r="T2" s="7">
        <v>48.57</v>
      </c>
      <c r="U2" s="12">
        <f>Y2/X2</f>
        <v>50.364210526315802</v>
      </c>
      <c r="V2" s="12">
        <f>U2-($Y$2/19)</f>
        <v>0</v>
      </c>
      <c r="W2" s="4" t="s">
        <v>371</v>
      </c>
      <c r="X2" s="4">
        <f>COUNTA(B2:T2)</f>
        <v>19</v>
      </c>
      <c r="Y2" s="7">
        <f>SUM(B2:T2)</f>
        <v>956.92000000000019</v>
      </c>
      <c r="Z2"/>
      <c r="AA2" s="1" t="s">
        <v>0</v>
      </c>
      <c r="AB2" s="1">
        <f>COUNTA(B$2:B$998)</f>
        <v>180</v>
      </c>
      <c r="AC2" s="1">
        <v>1475</v>
      </c>
    </row>
    <row r="3" spans="1:29" ht="12" customHeight="1" x14ac:dyDescent="0.25">
      <c r="A3" s="3" t="s">
        <v>12</v>
      </c>
      <c r="B3" s="7">
        <v>49.92</v>
      </c>
      <c r="C3" s="7">
        <v>54.3</v>
      </c>
      <c r="D3" s="7">
        <v>53.46</v>
      </c>
      <c r="E3" s="10">
        <v>48.5</v>
      </c>
      <c r="F3" s="7">
        <v>48.75</v>
      </c>
      <c r="G3" s="7">
        <v>41.24</v>
      </c>
      <c r="H3" s="13">
        <v>61.33</v>
      </c>
      <c r="I3" s="7">
        <v>45.74</v>
      </c>
      <c r="J3" s="7">
        <v>54.73</v>
      </c>
      <c r="K3" s="7">
        <v>54.71</v>
      </c>
      <c r="L3" s="10">
        <v>48.68</v>
      </c>
      <c r="M3" s="7">
        <v>53.89</v>
      </c>
      <c r="N3" s="7">
        <v>34.56</v>
      </c>
      <c r="O3" s="7">
        <v>54</v>
      </c>
      <c r="P3" s="7">
        <v>53.55</v>
      </c>
      <c r="Q3" s="7">
        <v>59.1</v>
      </c>
      <c r="R3" s="7">
        <v>39.6</v>
      </c>
      <c r="S3" s="7">
        <v>66.650000000000006</v>
      </c>
      <c r="T3" s="7">
        <v>49.39</v>
      </c>
      <c r="U3" s="12">
        <f>Y3/X3</f>
        <v>51.163157894736834</v>
      </c>
      <c r="V3" s="12">
        <f t="shared" ref="V3:V40" si="0">U3-($Y$2/19)</f>
        <v>0.79894736842103242</v>
      </c>
      <c r="W3" s="4" t="s">
        <v>372</v>
      </c>
      <c r="X3" s="4">
        <f>COUNTA(B3:T3)</f>
        <v>19</v>
      </c>
      <c r="Y3" s="7">
        <f>SUM(B3:T3)</f>
        <v>972.09999999999991</v>
      </c>
      <c r="Z3"/>
      <c r="AA3" s="1" t="s">
        <v>1</v>
      </c>
      <c r="AB3" s="1">
        <f>COUNTA(C$2:C$998)</f>
        <v>139</v>
      </c>
      <c r="AC3" s="1">
        <v>993</v>
      </c>
    </row>
    <row r="4" spans="1:29" ht="12" customHeight="1" x14ac:dyDescent="0.25">
      <c r="A4" s="3" t="s">
        <v>8</v>
      </c>
      <c r="B4" s="7">
        <v>49.36</v>
      </c>
      <c r="C4" s="7">
        <v>53.69</v>
      </c>
      <c r="D4" s="7">
        <v>53.09</v>
      </c>
      <c r="E4" s="7">
        <v>50.31</v>
      </c>
      <c r="F4" s="7">
        <v>47.34</v>
      </c>
      <c r="G4" s="10">
        <v>40.450000000000003</v>
      </c>
      <c r="H4" s="13">
        <v>60.67</v>
      </c>
      <c r="I4" s="7">
        <v>43.92</v>
      </c>
      <c r="J4" s="7">
        <v>58.24</v>
      </c>
      <c r="K4" s="7">
        <v>56.83</v>
      </c>
      <c r="L4" s="7">
        <v>50.74</v>
      </c>
      <c r="M4" s="7">
        <v>54.91</v>
      </c>
      <c r="N4" s="7">
        <v>35.270000000000003</v>
      </c>
      <c r="O4" s="7">
        <v>52.54</v>
      </c>
      <c r="P4" s="7">
        <v>54.66</v>
      </c>
      <c r="Q4" s="7">
        <v>57.81</v>
      </c>
      <c r="R4" s="7">
        <v>38.89</v>
      </c>
      <c r="S4" s="7">
        <v>66.8</v>
      </c>
      <c r="T4" s="7">
        <v>49.55</v>
      </c>
      <c r="U4" s="12">
        <f>Y4/X4</f>
        <v>51.319473684210514</v>
      </c>
      <c r="V4" s="12">
        <f t="shared" si="0"/>
        <v>0.95526315789471283</v>
      </c>
      <c r="W4" s="4" t="s">
        <v>374</v>
      </c>
      <c r="X4" s="4">
        <f>COUNTA(B4:T4)</f>
        <v>19</v>
      </c>
      <c r="Y4" s="7">
        <f>SUM(B4:T4)</f>
        <v>975.06999999999982</v>
      </c>
      <c r="Z4"/>
      <c r="AA4" s="1" t="s">
        <v>112</v>
      </c>
      <c r="AB4" s="1">
        <f>COUNTA(D$2:D$998)</f>
        <v>158</v>
      </c>
      <c r="AC4" s="1">
        <v>385</v>
      </c>
    </row>
    <row r="5" spans="1:29" ht="12" customHeight="1" x14ac:dyDescent="0.25">
      <c r="A5" s="3" t="s">
        <v>117</v>
      </c>
      <c r="B5" s="7">
        <v>50.01</v>
      </c>
      <c r="C5" s="7">
        <v>53.74</v>
      </c>
      <c r="D5" s="7">
        <v>54.73</v>
      </c>
      <c r="E5" s="7">
        <v>49.74</v>
      </c>
      <c r="F5" s="7">
        <v>49.09</v>
      </c>
      <c r="G5" s="7">
        <v>40.700000000000003</v>
      </c>
      <c r="H5" s="13">
        <v>61.99</v>
      </c>
      <c r="I5" s="7">
        <v>45.94</v>
      </c>
      <c r="J5" s="7">
        <v>57.49</v>
      </c>
      <c r="K5" s="7">
        <v>54.56</v>
      </c>
      <c r="L5" s="7">
        <v>49.11</v>
      </c>
      <c r="M5" s="7">
        <v>54.34</v>
      </c>
      <c r="N5" s="7">
        <v>36.26</v>
      </c>
      <c r="O5" s="7">
        <v>53.48</v>
      </c>
      <c r="P5" s="7">
        <v>53.78</v>
      </c>
      <c r="Q5" s="7">
        <v>58.06</v>
      </c>
      <c r="R5" s="7">
        <v>38.99</v>
      </c>
      <c r="S5" s="7">
        <v>65.56</v>
      </c>
      <c r="T5" s="7">
        <v>48.91</v>
      </c>
      <c r="U5" s="12">
        <f>Y5/X5</f>
        <v>51.39368421052631</v>
      </c>
      <c r="V5" s="12">
        <f t="shared" si="0"/>
        <v>1.0294736842105081</v>
      </c>
      <c r="W5" s="4" t="s">
        <v>373</v>
      </c>
      <c r="X5" s="4">
        <f>COUNTA(B5:T5)</f>
        <v>19</v>
      </c>
      <c r="Y5" s="7">
        <f>SUM(B5:T5)</f>
        <v>976.4799999999999</v>
      </c>
      <c r="Z5"/>
      <c r="AA5" s="1" t="s">
        <v>126</v>
      </c>
      <c r="AB5" s="1">
        <f>COUNTA(E$2:E$998)</f>
        <v>144</v>
      </c>
      <c r="AC5" s="1">
        <v>702</v>
      </c>
    </row>
    <row r="6" spans="1:29" ht="12" customHeight="1" x14ac:dyDescent="0.25">
      <c r="A6" s="3" t="s">
        <v>19</v>
      </c>
      <c r="B6" s="7">
        <v>50.33</v>
      </c>
      <c r="C6" s="7">
        <v>54.18</v>
      </c>
      <c r="D6" s="7">
        <v>54.42</v>
      </c>
      <c r="E6" s="7">
        <v>48.67</v>
      </c>
      <c r="F6" s="7">
        <v>48.42</v>
      </c>
      <c r="G6" s="7">
        <v>41.16</v>
      </c>
      <c r="H6" s="13">
        <v>61.01</v>
      </c>
      <c r="I6" s="7">
        <v>44.92</v>
      </c>
      <c r="J6" s="7">
        <v>55.18</v>
      </c>
      <c r="K6" s="7">
        <v>56.28</v>
      </c>
      <c r="L6" s="7">
        <v>49.63</v>
      </c>
      <c r="M6" s="7">
        <v>54.37</v>
      </c>
      <c r="N6" s="7">
        <v>34.72</v>
      </c>
      <c r="O6" s="7">
        <v>56.13</v>
      </c>
      <c r="P6" s="7">
        <v>53.65</v>
      </c>
      <c r="Q6" s="7">
        <v>58.92</v>
      </c>
      <c r="R6" s="7">
        <v>39.19</v>
      </c>
      <c r="S6" s="7">
        <v>66.16</v>
      </c>
      <c r="T6" s="7">
        <v>50.67</v>
      </c>
      <c r="U6" s="12">
        <f>Y6/X6</f>
        <v>51.474210526315787</v>
      </c>
      <c r="V6" s="12">
        <f t="shared" si="0"/>
        <v>1.1099999999999852</v>
      </c>
      <c r="W6" s="4" t="s">
        <v>376</v>
      </c>
      <c r="X6" s="4">
        <f>COUNTA(B6:T6)</f>
        <v>19</v>
      </c>
      <c r="Y6" s="7">
        <f>SUM(B6:T6)</f>
        <v>978.01</v>
      </c>
      <c r="Z6"/>
      <c r="AA6" s="1" t="s">
        <v>3</v>
      </c>
      <c r="AB6" s="1">
        <f>COUNTA(F$2:F$998)</f>
        <v>140</v>
      </c>
      <c r="AC6" s="1">
        <v>862</v>
      </c>
    </row>
    <row r="7" spans="1:29" ht="12" customHeight="1" x14ac:dyDescent="0.25">
      <c r="A7" s="3" t="s">
        <v>24</v>
      </c>
      <c r="B7" s="7">
        <v>50.59</v>
      </c>
      <c r="C7" s="7">
        <v>54.5</v>
      </c>
      <c r="D7" s="7">
        <v>53.88</v>
      </c>
      <c r="E7" s="7">
        <v>49.06</v>
      </c>
      <c r="F7" s="7">
        <v>49.51</v>
      </c>
      <c r="G7" s="7">
        <v>41.58</v>
      </c>
      <c r="H7" s="13">
        <v>61.86</v>
      </c>
      <c r="I7" s="7">
        <v>45.23</v>
      </c>
      <c r="J7" s="7">
        <v>55.57</v>
      </c>
      <c r="K7" s="7">
        <v>55.35</v>
      </c>
      <c r="L7" s="7">
        <v>48.86</v>
      </c>
      <c r="M7" s="7">
        <v>54.34</v>
      </c>
      <c r="N7" s="7">
        <v>35.39</v>
      </c>
      <c r="O7" s="7">
        <v>55.13</v>
      </c>
      <c r="P7" s="7">
        <v>53.6</v>
      </c>
      <c r="Q7" s="7">
        <v>59.05</v>
      </c>
      <c r="R7" s="7">
        <v>39.06</v>
      </c>
      <c r="S7" s="7">
        <v>67.06</v>
      </c>
      <c r="T7" s="7">
        <v>49.77</v>
      </c>
      <c r="U7" s="12">
        <f>Y7/X7</f>
        <v>51.546842105263153</v>
      </c>
      <c r="V7" s="12">
        <f t="shared" si="0"/>
        <v>1.1826315789473512</v>
      </c>
      <c r="W7" s="1" t="s">
        <v>375</v>
      </c>
      <c r="X7" s="4">
        <f>COUNTA(B7:T7)</f>
        <v>19</v>
      </c>
      <c r="Y7" s="7">
        <f>SUM(B7:T7)</f>
        <v>979.38999999999987</v>
      </c>
      <c r="Z7"/>
      <c r="AA7" s="1" t="s">
        <v>2</v>
      </c>
      <c r="AB7" s="1">
        <f>COUNTA(G$2:G$998)</f>
        <v>146</v>
      </c>
      <c r="AC7" s="1">
        <v>763</v>
      </c>
    </row>
    <row r="8" spans="1:29" ht="12" customHeight="1" x14ac:dyDescent="0.25">
      <c r="A8" s="3" t="s">
        <v>13</v>
      </c>
      <c r="B8" s="7">
        <v>49.97</v>
      </c>
      <c r="C8" s="7">
        <v>53.92</v>
      </c>
      <c r="D8" s="7">
        <v>53.63</v>
      </c>
      <c r="E8" s="7">
        <v>50.88</v>
      </c>
      <c r="F8" s="7">
        <v>48.91</v>
      </c>
      <c r="G8" s="7">
        <v>41.32</v>
      </c>
      <c r="H8" s="13">
        <v>61.26</v>
      </c>
      <c r="I8" s="7">
        <v>45.83</v>
      </c>
      <c r="J8" s="7">
        <v>58.8</v>
      </c>
      <c r="K8" s="7">
        <v>56.39</v>
      </c>
      <c r="L8" s="7">
        <v>51.32</v>
      </c>
      <c r="M8" s="7">
        <v>53.7</v>
      </c>
      <c r="N8" s="7">
        <v>34.659999999999997</v>
      </c>
      <c r="O8" s="7">
        <v>53.86</v>
      </c>
      <c r="P8" s="7">
        <v>54.28</v>
      </c>
      <c r="Q8" s="7">
        <v>58.73</v>
      </c>
      <c r="R8" s="7">
        <v>39.25</v>
      </c>
      <c r="S8" s="7">
        <v>66.44</v>
      </c>
      <c r="T8" s="7">
        <v>50.26</v>
      </c>
      <c r="U8" s="12">
        <f>Y8/X8</f>
        <v>51.758421052631583</v>
      </c>
      <c r="V8" s="12">
        <f t="shared" si="0"/>
        <v>1.3942105263157814</v>
      </c>
      <c r="W8" s="4" t="s">
        <v>413</v>
      </c>
      <c r="X8" s="4">
        <f>COUNTA(B8:T8)</f>
        <v>19</v>
      </c>
      <c r="Y8" s="7">
        <f>SUM(B8:T8)</f>
        <v>983.41000000000008</v>
      </c>
      <c r="Z8"/>
      <c r="AA8" s="1" t="s">
        <v>5</v>
      </c>
      <c r="AB8" s="1">
        <f>COUNTA(H$2:H$998)</f>
        <v>158</v>
      </c>
      <c r="AC8" s="1">
        <v>990</v>
      </c>
    </row>
    <row r="9" spans="1:29" ht="12" customHeight="1" x14ac:dyDescent="0.25">
      <c r="A9" s="3" t="s">
        <v>20</v>
      </c>
      <c r="B9" s="7">
        <v>50.34</v>
      </c>
      <c r="C9" s="7">
        <v>53.92</v>
      </c>
      <c r="D9" s="7">
        <v>54.95</v>
      </c>
      <c r="E9" s="7">
        <v>49.24</v>
      </c>
      <c r="F9" s="7">
        <v>49.36</v>
      </c>
      <c r="G9" s="7">
        <v>41.68</v>
      </c>
      <c r="H9" s="13">
        <v>62.6</v>
      </c>
      <c r="I9" s="7">
        <v>45.07</v>
      </c>
      <c r="J9" s="7">
        <v>57.02</v>
      </c>
      <c r="K9" s="7">
        <v>56.26</v>
      </c>
      <c r="L9" s="7">
        <v>50.25</v>
      </c>
      <c r="M9" s="7">
        <v>53.96</v>
      </c>
      <c r="N9" s="7">
        <v>34.64</v>
      </c>
      <c r="O9" s="7">
        <v>55.33</v>
      </c>
      <c r="P9" s="7">
        <v>53.93</v>
      </c>
      <c r="Q9" s="7">
        <v>60.37</v>
      </c>
      <c r="R9" s="7">
        <v>39.85</v>
      </c>
      <c r="S9" s="7">
        <v>66.150000000000006</v>
      </c>
      <c r="T9" s="7">
        <v>50.38</v>
      </c>
      <c r="U9" s="12">
        <f>Y9/X9</f>
        <v>51.857894736842105</v>
      </c>
      <c r="V9" s="12">
        <f t="shared" si="0"/>
        <v>1.493684210526304</v>
      </c>
      <c r="W9" s="4" t="s">
        <v>414</v>
      </c>
      <c r="X9" s="4">
        <f>COUNTA(B9:T9)</f>
        <v>19</v>
      </c>
      <c r="Y9" s="7">
        <f>SUM(B9:T9)</f>
        <v>985.30000000000007</v>
      </c>
      <c r="Z9"/>
      <c r="AA9" s="1" t="s">
        <v>6</v>
      </c>
      <c r="AB9" s="1">
        <f>COUNTA(I$2:I$998)</f>
        <v>140</v>
      </c>
      <c r="AC9" s="1">
        <v>885</v>
      </c>
    </row>
    <row r="10" spans="1:29" ht="12" customHeight="1" x14ac:dyDescent="0.25">
      <c r="A10" s="3" t="s">
        <v>15</v>
      </c>
      <c r="B10" s="7">
        <v>50.15</v>
      </c>
      <c r="C10" s="7">
        <v>53.62</v>
      </c>
      <c r="D10" s="7">
        <v>55.11</v>
      </c>
      <c r="E10" s="7">
        <v>50.12</v>
      </c>
      <c r="F10" s="7">
        <v>48.71</v>
      </c>
      <c r="G10" s="7">
        <v>40.54</v>
      </c>
      <c r="H10" s="13">
        <v>67.56</v>
      </c>
      <c r="I10" s="7">
        <v>46.51</v>
      </c>
      <c r="J10" s="7">
        <v>56.72</v>
      </c>
      <c r="K10" s="7">
        <v>56.07</v>
      </c>
      <c r="L10" s="7">
        <v>50.58</v>
      </c>
      <c r="M10" s="7">
        <v>54.39</v>
      </c>
      <c r="N10" s="7">
        <v>34.270000000000003</v>
      </c>
      <c r="O10" s="7">
        <v>54.44</v>
      </c>
      <c r="P10" s="7">
        <v>54.27</v>
      </c>
      <c r="Q10" s="7">
        <v>60.94</v>
      </c>
      <c r="R10" s="7">
        <v>39.14</v>
      </c>
      <c r="S10" s="7">
        <v>66.37</v>
      </c>
      <c r="T10" s="7">
        <v>49.53</v>
      </c>
      <c r="U10" s="12">
        <f>Y10/X10</f>
        <v>52.054736842105264</v>
      </c>
      <c r="V10" s="12">
        <f t="shared" si="0"/>
        <v>1.6905263157894623</v>
      </c>
      <c r="W10" s="4" t="s">
        <v>415</v>
      </c>
      <c r="X10" s="4">
        <f>COUNTA(B10:T10)</f>
        <v>19</v>
      </c>
      <c r="Y10" s="7">
        <f>SUM(B10:T10)</f>
        <v>989.04</v>
      </c>
      <c r="Z10"/>
      <c r="AA10" s="1" t="s">
        <v>145</v>
      </c>
      <c r="AB10" s="1">
        <f>COUNTA(J$2:J$998)</f>
        <v>165</v>
      </c>
      <c r="AC10" s="1">
        <v>480</v>
      </c>
    </row>
    <row r="11" spans="1:29" ht="12" customHeight="1" x14ac:dyDescent="0.25">
      <c r="A11" s="3" t="s">
        <v>105</v>
      </c>
      <c r="B11" s="7">
        <v>49.97</v>
      </c>
      <c r="C11" s="7">
        <v>53.6</v>
      </c>
      <c r="D11" s="7">
        <v>53.5</v>
      </c>
      <c r="E11" s="7">
        <v>52.96</v>
      </c>
      <c r="F11" s="7">
        <v>50.32</v>
      </c>
      <c r="G11" s="7">
        <v>41.18</v>
      </c>
      <c r="H11" s="13">
        <v>63.07</v>
      </c>
      <c r="I11" s="7">
        <v>44.11</v>
      </c>
      <c r="J11" s="7">
        <v>56.4</v>
      </c>
      <c r="K11" s="7">
        <v>55.89</v>
      </c>
      <c r="L11" s="7">
        <v>52.13</v>
      </c>
      <c r="M11" s="7">
        <v>53.82</v>
      </c>
      <c r="N11" s="7">
        <v>36</v>
      </c>
      <c r="O11" s="7">
        <v>53.85</v>
      </c>
      <c r="P11" s="7">
        <v>54.44</v>
      </c>
      <c r="Q11" s="7">
        <v>59.12</v>
      </c>
      <c r="R11" s="7">
        <v>39.479999999999997</v>
      </c>
      <c r="S11" s="7">
        <v>68.239999999999995</v>
      </c>
      <c r="T11" s="7">
        <v>51.08</v>
      </c>
      <c r="U11" s="12">
        <f>Y11/X11</f>
        <v>52.061052631578953</v>
      </c>
      <c r="V11" s="12">
        <f t="shared" si="0"/>
        <v>1.6968421052631513</v>
      </c>
      <c r="W11" s="4" t="s">
        <v>417</v>
      </c>
      <c r="X11" s="4">
        <f>COUNTA(B11:T11)</f>
        <v>19</v>
      </c>
      <c r="Y11" s="7">
        <f>SUM(B11:T11)</f>
        <v>989.16000000000008</v>
      </c>
      <c r="Z11"/>
      <c r="AA11" s="1" t="s">
        <v>146</v>
      </c>
      <c r="AB11" s="1">
        <f>COUNTA(K$2:K$998)</f>
        <v>137</v>
      </c>
      <c r="AC11" s="1">
        <v>764</v>
      </c>
    </row>
    <row r="12" spans="1:29" ht="12" customHeight="1" x14ac:dyDescent="0.25">
      <c r="A12" s="3" t="s">
        <v>26</v>
      </c>
      <c r="B12" s="7">
        <v>50.64</v>
      </c>
      <c r="C12" s="7">
        <v>54.5</v>
      </c>
      <c r="D12" s="7">
        <v>53.58</v>
      </c>
      <c r="E12" s="7">
        <v>49.53</v>
      </c>
      <c r="F12" s="7">
        <v>49.63</v>
      </c>
      <c r="G12" s="7">
        <v>40.94</v>
      </c>
      <c r="H12" s="13">
        <v>63.77</v>
      </c>
      <c r="I12" s="7">
        <v>47.28</v>
      </c>
      <c r="J12" s="7">
        <v>55.01</v>
      </c>
      <c r="K12" s="7">
        <v>56.39</v>
      </c>
      <c r="L12" s="7">
        <v>50.83</v>
      </c>
      <c r="M12" s="7">
        <v>54.78</v>
      </c>
      <c r="N12" s="7">
        <v>35.299999999999997</v>
      </c>
      <c r="O12" s="7">
        <v>54.14</v>
      </c>
      <c r="P12" s="7">
        <v>54.13</v>
      </c>
      <c r="Q12" s="7">
        <v>60.14</v>
      </c>
      <c r="R12" s="7">
        <v>39.76</v>
      </c>
      <c r="S12" s="7">
        <v>68.13</v>
      </c>
      <c r="T12" s="7">
        <v>50.72</v>
      </c>
      <c r="U12" s="12">
        <f>Y12/X12</f>
        <v>52.06315789473684</v>
      </c>
      <c r="V12" s="12">
        <f t="shared" si="0"/>
        <v>1.6989473684210381</v>
      </c>
      <c r="W12" s="1" t="s">
        <v>416</v>
      </c>
      <c r="X12" s="4">
        <f>COUNTA(B12:T12)</f>
        <v>19</v>
      </c>
      <c r="Y12" s="7">
        <f>SUM(B12:T12)</f>
        <v>989.19999999999993</v>
      </c>
      <c r="Z12"/>
      <c r="AA12" s="1" t="s">
        <v>147</v>
      </c>
      <c r="AB12" s="1">
        <f>COUNTA(L$2:L$998)</f>
        <v>89</v>
      </c>
      <c r="AC12" s="1">
        <v>343</v>
      </c>
    </row>
    <row r="13" spans="1:29" ht="12" customHeight="1" x14ac:dyDescent="0.25">
      <c r="A13" s="3" t="s">
        <v>27</v>
      </c>
      <c r="B13" s="7">
        <v>50.68</v>
      </c>
      <c r="C13" s="7">
        <v>53.61</v>
      </c>
      <c r="D13" s="7">
        <v>56.54</v>
      </c>
      <c r="E13" s="7">
        <v>50.31</v>
      </c>
      <c r="F13" s="7">
        <v>48.77</v>
      </c>
      <c r="G13" s="7">
        <v>41.83</v>
      </c>
      <c r="H13" s="13">
        <v>62.48</v>
      </c>
      <c r="I13" s="7">
        <v>46.28</v>
      </c>
      <c r="J13" s="7">
        <v>56.71</v>
      </c>
      <c r="K13" s="7">
        <v>56.61</v>
      </c>
      <c r="L13" s="7">
        <v>49.98</v>
      </c>
      <c r="M13" s="7">
        <v>55.21</v>
      </c>
      <c r="N13" s="7">
        <v>35.200000000000003</v>
      </c>
      <c r="O13" s="7">
        <v>55.07</v>
      </c>
      <c r="P13" s="7">
        <v>54.79</v>
      </c>
      <c r="Q13" s="7">
        <v>58.81</v>
      </c>
      <c r="R13" s="7">
        <v>39.21</v>
      </c>
      <c r="S13" s="7">
        <v>67.28</v>
      </c>
      <c r="T13" s="7">
        <v>50.46</v>
      </c>
      <c r="U13" s="12">
        <f>Y13/X13</f>
        <v>52.096315789473692</v>
      </c>
      <c r="V13" s="12">
        <f t="shared" si="0"/>
        <v>1.7321052631578908</v>
      </c>
      <c r="W13" s="1" t="s">
        <v>430</v>
      </c>
      <c r="X13" s="4">
        <f>COUNTA(B13:T13)</f>
        <v>19</v>
      </c>
      <c r="Y13" s="7">
        <f>SUM(B13:T13)</f>
        <v>989.83000000000015</v>
      </c>
      <c r="Z13"/>
      <c r="AA13" s="1" t="s">
        <v>150</v>
      </c>
      <c r="AB13" s="1">
        <f>COUNTA(M$2:M$998)</f>
        <v>165</v>
      </c>
      <c r="AC13" s="1">
        <v>1149</v>
      </c>
    </row>
    <row r="14" spans="1:29" ht="12" customHeight="1" x14ac:dyDescent="0.25">
      <c r="A14" s="3" t="s">
        <v>28</v>
      </c>
      <c r="B14" s="7">
        <v>50.69</v>
      </c>
      <c r="C14" s="7">
        <v>54.39</v>
      </c>
      <c r="D14" s="7">
        <v>58.01</v>
      </c>
      <c r="E14" s="7">
        <v>51.34</v>
      </c>
      <c r="F14" s="7">
        <v>49.32</v>
      </c>
      <c r="G14" s="7">
        <v>41.24</v>
      </c>
      <c r="H14" s="13">
        <v>64.010000000000005</v>
      </c>
      <c r="I14" s="7">
        <v>45.57</v>
      </c>
      <c r="J14" s="7">
        <v>57.54</v>
      </c>
      <c r="K14" s="7">
        <v>55.62</v>
      </c>
      <c r="L14" s="7">
        <v>51.33</v>
      </c>
      <c r="M14" s="7">
        <v>54.71</v>
      </c>
      <c r="N14" s="7">
        <v>35.020000000000003</v>
      </c>
      <c r="O14" s="7">
        <v>54.38</v>
      </c>
      <c r="P14" s="7">
        <v>53.75</v>
      </c>
      <c r="Q14" s="7">
        <v>59.87</v>
      </c>
      <c r="R14" s="7">
        <v>39.78</v>
      </c>
      <c r="S14" s="7">
        <v>66.95</v>
      </c>
      <c r="T14" s="7">
        <v>50.74</v>
      </c>
      <c r="U14" s="12">
        <f>Y14/X14</f>
        <v>52.329473684210534</v>
      </c>
      <c r="V14" s="12">
        <f t="shared" si="0"/>
        <v>1.9652631578947322</v>
      </c>
      <c r="W14" s="1"/>
      <c r="X14" s="4">
        <f>COUNTA(B14:T14)</f>
        <v>19</v>
      </c>
      <c r="Y14" s="7">
        <f>SUM(B14:T14)</f>
        <v>994.2600000000001</v>
      </c>
      <c r="Z14"/>
      <c r="AA14" s="1" t="s">
        <v>151</v>
      </c>
      <c r="AB14" s="1">
        <f>COUNTA(N$2:N$998)</f>
        <v>88</v>
      </c>
      <c r="AC14" s="1">
        <v>2070</v>
      </c>
    </row>
    <row r="15" spans="1:29" ht="12" customHeight="1" x14ac:dyDescent="0.25">
      <c r="A15" s="3" t="s">
        <v>17</v>
      </c>
      <c r="B15" s="7">
        <v>50.24</v>
      </c>
      <c r="C15" s="7">
        <v>54.11</v>
      </c>
      <c r="D15" s="7">
        <v>54.79</v>
      </c>
      <c r="E15" s="7">
        <v>50.06</v>
      </c>
      <c r="F15" s="7">
        <v>48.89</v>
      </c>
      <c r="G15" s="7">
        <v>41.44</v>
      </c>
      <c r="H15" s="13">
        <v>62.47</v>
      </c>
      <c r="I15" s="7">
        <v>45.31</v>
      </c>
      <c r="J15" s="7">
        <v>59.26</v>
      </c>
      <c r="K15" s="7">
        <v>57.59</v>
      </c>
      <c r="L15" s="7">
        <v>50.63</v>
      </c>
      <c r="M15" s="7">
        <v>55.22</v>
      </c>
      <c r="N15" s="7">
        <v>36.08</v>
      </c>
      <c r="O15" s="7">
        <v>56.43</v>
      </c>
      <c r="P15" s="7">
        <v>54.72</v>
      </c>
      <c r="Q15" s="7">
        <v>59.35</v>
      </c>
      <c r="R15" s="7">
        <v>39.729999999999997</v>
      </c>
      <c r="S15" s="7">
        <v>67.319999999999993</v>
      </c>
      <c r="T15" s="7">
        <v>51.53</v>
      </c>
      <c r="U15" s="12">
        <f>Y15/X15</f>
        <v>52.377368421052637</v>
      </c>
      <c r="V15" s="12">
        <f t="shared" si="0"/>
        <v>2.0131578947368354</v>
      </c>
      <c r="X15" s="4">
        <f>COUNTA(B15:T15)</f>
        <v>19</v>
      </c>
      <c r="Y15" s="7">
        <f>SUM(B15:T15)</f>
        <v>995.17000000000007</v>
      </c>
      <c r="Z15"/>
      <c r="AA15" s="1" t="s">
        <v>152</v>
      </c>
      <c r="AB15" s="1">
        <f>COUNTA(O$2:O$998)</f>
        <v>95</v>
      </c>
      <c r="AC15" s="1">
        <v>565</v>
      </c>
    </row>
    <row r="16" spans="1:29" ht="12" customHeight="1" x14ac:dyDescent="0.25">
      <c r="A16" s="3" t="s">
        <v>7</v>
      </c>
      <c r="B16" s="10">
        <v>48.89</v>
      </c>
      <c r="C16" s="7">
        <v>54.6</v>
      </c>
      <c r="D16" s="10">
        <v>52.42</v>
      </c>
      <c r="E16" s="7">
        <v>50.85</v>
      </c>
      <c r="F16" s="7">
        <v>49.3</v>
      </c>
      <c r="G16" s="7">
        <v>41.91</v>
      </c>
      <c r="H16" s="13">
        <v>60.37</v>
      </c>
      <c r="I16" s="7">
        <v>43.87</v>
      </c>
      <c r="J16" s="7">
        <v>56.53</v>
      </c>
      <c r="K16" s="7">
        <v>57.97</v>
      </c>
      <c r="L16" s="7">
        <v>50.89</v>
      </c>
      <c r="M16" s="13">
        <v>57.04</v>
      </c>
      <c r="N16" s="7">
        <v>36.950000000000003</v>
      </c>
      <c r="O16" s="7">
        <v>58.95</v>
      </c>
      <c r="P16" s="7">
        <v>53.88</v>
      </c>
      <c r="Q16" s="7">
        <v>58.75</v>
      </c>
      <c r="R16" s="7">
        <v>42.96</v>
      </c>
      <c r="S16" s="7">
        <v>66.69</v>
      </c>
      <c r="T16" s="7">
        <v>52.9</v>
      </c>
      <c r="U16" s="12">
        <f>Y16/X16</f>
        <v>52.406315789473695</v>
      </c>
      <c r="V16" s="12">
        <f t="shared" si="0"/>
        <v>2.0421052631578931</v>
      </c>
      <c r="X16" s="4">
        <f>COUNTA(B16:T16)</f>
        <v>19</v>
      </c>
      <c r="Y16" s="7">
        <f>SUM(B16:T16)</f>
        <v>995.72000000000014</v>
      </c>
      <c r="Z16"/>
      <c r="AA16" s="1" t="s">
        <v>153</v>
      </c>
      <c r="AB16" s="1">
        <f>COUNTA(P$2:P$998)</f>
        <v>158</v>
      </c>
      <c r="AC16" s="1">
        <v>1222</v>
      </c>
    </row>
    <row r="17" spans="1:29" ht="12" customHeight="1" x14ac:dyDescent="0.25">
      <c r="A17" s="3" t="s">
        <v>54</v>
      </c>
      <c r="B17" s="7">
        <v>51.39</v>
      </c>
      <c r="C17" s="7">
        <v>54.45</v>
      </c>
      <c r="D17" s="7">
        <v>54.74</v>
      </c>
      <c r="E17" s="7">
        <v>52.72</v>
      </c>
      <c r="F17" s="7">
        <v>49.82</v>
      </c>
      <c r="G17" s="7">
        <v>41.34</v>
      </c>
      <c r="H17" s="13">
        <v>63.66</v>
      </c>
      <c r="I17" s="7">
        <v>44.87</v>
      </c>
      <c r="J17" s="7">
        <v>57.17</v>
      </c>
      <c r="K17" s="7">
        <v>56.07</v>
      </c>
      <c r="L17" s="7">
        <v>52.17</v>
      </c>
      <c r="M17" s="7">
        <v>55</v>
      </c>
      <c r="N17" s="7">
        <v>34.89</v>
      </c>
      <c r="O17" s="7">
        <v>54.58</v>
      </c>
      <c r="P17" s="7">
        <v>54.94</v>
      </c>
      <c r="Q17" s="7">
        <v>59.84</v>
      </c>
      <c r="R17" s="7">
        <v>39.94</v>
      </c>
      <c r="S17" s="7">
        <v>68.73</v>
      </c>
      <c r="T17" s="7">
        <v>50.87</v>
      </c>
      <c r="U17" s="12">
        <f>Y17/X17</f>
        <v>52.483684210526313</v>
      </c>
      <c r="V17" s="12">
        <f t="shared" si="0"/>
        <v>2.1194736842105115</v>
      </c>
      <c r="W17" s="1" t="s">
        <v>436</v>
      </c>
      <c r="X17" s="4">
        <f>COUNTA(B17:T17)</f>
        <v>19</v>
      </c>
      <c r="Y17" s="7">
        <f>SUM(B17:T17)</f>
        <v>997.18999999999994</v>
      </c>
      <c r="Z17"/>
      <c r="AA17" s="1" t="s">
        <v>4</v>
      </c>
      <c r="AB17" s="1">
        <f>COUNTA(Q$2:Q$998)</f>
        <v>92</v>
      </c>
      <c r="AC17" s="1">
        <v>1102</v>
      </c>
    </row>
    <row r="18" spans="1:29" ht="12" customHeight="1" x14ac:dyDescent="0.25">
      <c r="A18" s="3" t="s">
        <v>46</v>
      </c>
      <c r="B18" s="7">
        <v>51.15</v>
      </c>
      <c r="C18" s="7">
        <v>54.81</v>
      </c>
      <c r="D18" s="7">
        <v>55.08</v>
      </c>
      <c r="E18" s="7">
        <v>51.31</v>
      </c>
      <c r="F18" s="7">
        <v>49.79</v>
      </c>
      <c r="G18" s="7">
        <v>41.67</v>
      </c>
      <c r="H18" s="13">
        <v>64.59</v>
      </c>
      <c r="I18" s="7">
        <v>45.92</v>
      </c>
      <c r="J18" s="7">
        <v>57.37</v>
      </c>
      <c r="K18" s="7">
        <v>56.62</v>
      </c>
      <c r="L18" s="7">
        <v>51.07</v>
      </c>
      <c r="M18" s="7">
        <v>54.57</v>
      </c>
      <c r="N18" s="7">
        <v>35.43</v>
      </c>
      <c r="O18" s="7">
        <v>54.95</v>
      </c>
      <c r="P18" s="7">
        <v>55.79</v>
      </c>
      <c r="Q18" s="7">
        <v>60.42</v>
      </c>
      <c r="R18" s="7">
        <v>39.590000000000003</v>
      </c>
      <c r="S18" s="7">
        <v>67.08</v>
      </c>
      <c r="T18" s="7">
        <v>51.17</v>
      </c>
      <c r="U18" s="12">
        <f>Y18/X18</f>
        <v>52.546315789473688</v>
      </c>
      <c r="V18" s="12">
        <f t="shared" si="0"/>
        <v>2.1821052631578866</v>
      </c>
      <c r="W18" s="1"/>
      <c r="X18" s="4">
        <f>COUNTA(B18:T18)</f>
        <v>19</v>
      </c>
      <c r="Y18" s="7">
        <f>SUM(B18:T18)</f>
        <v>998.38000000000011</v>
      </c>
      <c r="Z18"/>
      <c r="AA18" s="1" t="s">
        <v>154</v>
      </c>
      <c r="AB18" s="1">
        <f>COUNTA(R$2:R$998)</f>
        <v>92</v>
      </c>
      <c r="AC18" s="1">
        <v>967</v>
      </c>
    </row>
    <row r="19" spans="1:29" ht="12" customHeight="1" x14ac:dyDescent="0.25">
      <c r="A19" s="3" t="s">
        <v>16</v>
      </c>
      <c r="B19" s="7">
        <v>50.23</v>
      </c>
      <c r="C19" s="7">
        <v>54.72</v>
      </c>
      <c r="D19" s="7">
        <v>55.93</v>
      </c>
      <c r="E19" s="7">
        <v>50.95</v>
      </c>
      <c r="F19" s="7">
        <v>50.29</v>
      </c>
      <c r="G19" s="7">
        <v>41.97</v>
      </c>
      <c r="H19" s="13">
        <v>62.52</v>
      </c>
      <c r="I19" s="7">
        <v>44.73</v>
      </c>
      <c r="J19" s="7">
        <v>57.49</v>
      </c>
      <c r="K19" s="7">
        <v>57.13</v>
      </c>
      <c r="L19" s="7">
        <v>52.39</v>
      </c>
      <c r="M19" s="7">
        <v>55.71</v>
      </c>
      <c r="N19" s="7">
        <v>37.24</v>
      </c>
      <c r="O19" s="7">
        <v>55.65</v>
      </c>
      <c r="P19" s="7">
        <v>55.28</v>
      </c>
      <c r="Q19" s="7">
        <v>59.25</v>
      </c>
      <c r="R19" s="7">
        <v>39.700000000000003</v>
      </c>
      <c r="S19" s="7">
        <v>67.150000000000006</v>
      </c>
      <c r="T19" s="7">
        <v>50.62</v>
      </c>
      <c r="U19" s="12">
        <f>Y19/X19</f>
        <v>52.576315789473689</v>
      </c>
      <c r="V19" s="12">
        <f t="shared" si="0"/>
        <v>2.2121052631578877</v>
      </c>
      <c r="X19" s="4">
        <f>COUNTA(B19:T19)</f>
        <v>19</v>
      </c>
      <c r="Y19" s="7">
        <f>SUM(B19:T19)</f>
        <v>998.95</v>
      </c>
      <c r="Z19"/>
      <c r="AA19" s="1" t="s">
        <v>155</v>
      </c>
      <c r="AB19" s="1">
        <f>COUNTA(S$2:S$998)</f>
        <v>79</v>
      </c>
      <c r="AC19" s="1">
        <v>542</v>
      </c>
    </row>
    <row r="20" spans="1:29" ht="12" customHeight="1" x14ac:dyDescent="0.25">
      <c r="A20" s="2" t="s">
        <v>18</v>
      </c>
      <c r="B20" s="7">
        <v>50.33</v>
      </c>
      <c r="C20" s="7">
        <v>54.39</v>
      </c>
      <c r="D20" s="7">
        <v>54.91</v>
      </c>
      <c r="E20" s="7">
        <v>51.35</v>
      </c>
      <c r="F20" s="7">
        <v>50.88</v>
      </c>
      <c r="G20" s="7">
        <v>42.34</v>
      </c>
      <c r="H20" s="13">
        <v>64.959999999999994</v>
      </c>
      <c r="I20" s="7">
        <v>46.98</v>
      </c>
      <c r="J20" s="7">
        <v>58.16</v>
      </c>
      <c r="K20" s="7">
        <v>57.44</v>
      </c>
      <c r="L20" s="7">
        <v>51.16</v>
      </c>
      <c r="M20" s="7">
        <v>56.74</v>
      </c>
      <c r="N20" s="7">
        <v>35.409999999999997</v>
      </c>
      <c r="O20" s="7">
        <v>55.19</v>
      </c>
      <c r="P20" s="7">
        <v>54.75</v>
      </c>
      <c r="Q20" s="7">
        <v>59.1</v>
      </c>
      <c r="R20" s="7">
        <v>39.67</v>
      </c>
      <c r="S20" s="7">
        <v>67.7</v>
      </c>
      <c r="T20" s="7">
        <v>51.39</v>
      </c>
      <c r="U20" s="12">
        <f>Y20/X20</f>
        <v>52.781578947368423</v>
      </c>
      <c r="V20" s="12">
        <f t="shared" si="0"/>
        <v>2.4173684210526218</v>
      </c>
      <c r="X20" s="4">
        <f>COUNTA(B20:T20)</f>
        <v>19</v>
      </c>
      <c r="Y20" s="7">
        <f>SUM(B20:T20)</f>
        <v>1002.85</v>
      </c>
      <c r="Z20"/>
      <c r="AA20" s="1" t="s">
        <v>156</v>
      </c>
      <c r="AB20" s="1">
        <f>COUNTA(T$2:T$998)</f>
        <v>132</v>
      </c>
      <c r="AC20" s="1">
        <v>606</v>
      </c>
    </row>
    <row r="21" spans="1:29" ht="12" customHeight="1" x14ac:dyDescent="0.25">
      <c r="A21" s="3" t="s">
        <v>122</v>
      </c>
      <c r="B21" s="7">
        <v>52.68</v>
      </c>
      <c r="C21" s="7">
        <v>57.57</v>
      </c>
      <c r="D21" s="7">
        <v>55.2</v>
      </c>
      <c r="E21" s="7">
        <v>51.45</v>
      </c>
      <c r="F21" s="7">
        <v>52.22</v>
      </c>
      <c r="G21" s="7">
        <v>43.87</v>
      </c>
      <c r="H21" s="13">
        <v>67.930000000000007</v>
      </c>
      <c r="I21" s="7">
        <v>47.87</v>
      </c>
      <c r="J21" s="7">
        <v>59.97</v>
      </c>
      <c r="K21" s="7">
        <v>57.71</v>
      </c>
      <c r="L21" s="7">
        <v>51.89</v>
      </c>
      <c r="M21" s="7">
        <v>56.43</v>
      </c>
      <c r="N21" s="7">
        <v>36.44</v>
      </c>
      <c r="O21" s="7">
        <v>56.73</v>
      </c>
      <c r="P21" s="7">
        <v>55.54</v>
      </c>
      <c r="Q21" s="7">
        <v>63.56</v>
      </c>
      <c r="R21" s="7">
        <v>41.01</v>
      </c>
      <c r="S21" s="7">
        <v>69.09</v>
      </c>
      <c r="T21" s="7">
        <v>51.16</v>
      </c>
      <c r="U21" s="12">
        <f>Y21/X21</f>
        <v>54.122105263157891</v>
      </c>
      <c r="V21" s="12">
        <f t="shared" si="0"/>
        <v>3.7578947368420899</v>
      </c>
      <c r="X21" s="4">
        <f>COUNTA(B21:T21)</f>
        <v>19</v>
      </c>
      <c r="Y21" s="7">
        <f>SUM(B21:T21)</f>
        <v>1028.32</v>
      </c>
      <c r="Z21"/>
      <c r="AA21"/>
      <c r="AB21" s="29">
        <f>SUM(AB2:AB20)</f>
        <v>2497</v>
      </c>
      <c r="AC21" s="35">
        <f>AVERAGE(AC2:AC20)</f>
        <v>887.63157894736844</v>
      </c>
    </row>
    <row r="22" spans="1:29" ht="12" customHeight="1" x14ac:dyDescent="0.25">
      <c r="A22" s="3" t="s">
        <v>282</v>
      </c>
      <c r="B22" s="31">
        <v>52.99</v>
      </c>
      <c r="C22" s="31">
        <v>56.62</v>
      </c>
      <c r="D22" s="31">
        <v>55.49</v>
      </c>
      <c r="E22" s="31">
        <v>54.35</v>
      </c>
      <c r="F22" s="31">
        <v>51.6</v>
      </c>
      <c r="G22" s="31">
        <v>43.58</v>
      </c>
      <c r="H22" s="31">
        <v>66.94</v>
      </c>
      <c r="I22" s="31">
        <v>48.09</v>
      </c>
      <c r="J22" s="31">
        <v>59.49</v>
      </c>
      <c r="K22" s="31">
        <v>58.16</v>
      </c>
      <c r="L22" s="31">
        <v>51.73</v>
      </c>
      <c r="M22" s="31">
        <v>57.9</v>
      </c>
      <c r="N22" s="31">
        <v>37.24</v>
      </c>
      <c r="O22" s="31">
        <v>57.34</v>
      </c>
      <c r="P22" s="31">
        <v>56.43</v>
      </c>
      <c r="Q22" s="31">
        <v>62.85</v>
      </c>
      <c r="R22" s="31">
        <v>42.02</v>
      </c>
      <c r="S22" s="31">
        <v>69.5</v>
      </c>
      <c r="T22" s="31">
        <v>54.28</v>
      </c>
      <c r="U22" s="12">
        <f>Y22/X22</f>
        <v>54.557894736842101</v>
      </c>
      <c r="V22" s="12">
        <f t="shared" si="0"/>
        <v>4.1936842105262997</v>
      </c>
      <c r="W22" s="1"/>
      <c r="X22" s="4">
        <f>COUNTA(B22:T22)</f>
        <v>19</v>
      </c>
      <c r="Y22" s="7">
        <f>SUM(B22:T22)</f>
        <v>1036.5999999999999</v>
      </c>
      <c r="Z22"/>
      <c r="AA22"/>
      <c r="AB22" s="1"/>
    </row>
    <row r="23" spans="1:29" ht="12" customHeight="1" x14ac:dyDescent="0.25">
      <c r="A23" s="3" t="s">
        <v>226</v>
      </c>
      <c r="B23" s="7">
        <v>53.14</v>
      </c>
      <c r="C23" s="7">
        <v>58.33</v>
      </c>
      <c r="D23" s="7">
        <v>58.65</v>
      </c>
      <c r="E23" s="7">
        <v>54.5</v>
      </c>
      <c r="F23" s="7">
        <v>52.84</v>
      </c>
      <c r="G23" s="53">
        <v>45.97</v>
      </c>
      <c r="H23" s="13">
        <v>69.67</v>
      </c>
      <c r="I23" s="7">
        <v>47.75</v>
      </c>
      <c r="J23" s="7">
        <v>60.21</v>
      </c>
      <c r="K23" s="7">
        <v>59.5</v>
      </c>
      <c r="L23" s="7">
        <v>53.4</v>
      </c>
      <c r="M23" s="7">
        <v>57.66</v>
      </c>
      <c r="N23" s="7">
        <v>36.58</v>
      </c>
      <c r="O23" s="7">
        <v>57.83</v>
      </c>
      <c r="P23" s="7">
        <v>55.79</v>
      </c>
      <c r="Q23" s="7">
        <v>64.790000000000006</v>
      </c>
      <c r="R23" s="7">
        <v>41.77</v>
      </c>
      <c r="S23" s="7">
        <v>68.59</v>
      </c>
      <c r="T23" s="7">
        <v>52.21</v>
      </c>
      <c r="U23" s="12">
        <f>Y23/X23</f>
        <v>55.220000000000006</v>
      </c>
      <c r="V23" s="12">
        <f t="shared" si="0"/>
        <v>4.8557894736842044</v>
      </c>
      <c r="X23" s="4">
        <f>COUNTA(B23:T23)</f>
        <v>19</v>
      </c>
      <c r="Y23" s="7">
        <f>SUM(B23:T23)</f>
        <v>1049.18</v>
      </c>
      <c r="Z23"/>
      <c r="AA23"/>
      <c r="AB23" s="1"/>
    </row>
    <row r="24" spans="1:29" ht="12" customHeight="1" x14ac:dyDescent="0.25">
      <c r="A24" s="3" t="s">
        <v>336</v>
      </c>
      <c r="B24" s="31">
        <v>54.02</v>
      </c>
      <c r="C24" s="31">
        <v>57.74</v>
      </c>
      <c r="D24" s="8">
        <v>58.83</v>
      </c>
      <c r="E24" s="31">
        <v>54.52</v>
      </c>
      <c r="F24" s="31">
        <v>55.24</v>
      </c>
      <c r="G24" s="8">
        <v>44.88</v>
      </c>
      <c r="H24" s="31">
        <v>68.36</v>
      </c>
      <c r="I24" s="31">
        <v>48.45</v>
      </c>
      <c r="J24" s="31">
        <v>62.65</v>
      </c>
      <c r="K24" s="31">
        <v>61.83</v>
      </c>
      <c r="L24" s="31">
        <v>53.85</v>
      </c>
      <c r="M24" s="31">
        <v>58.5</v>
      </c>
      <c r="N24" s="31">
        <v>38.14</v>
      </c>
      <c r="O24" s="31">
        <v>58.72</v>
      </c>
      <c r="P24" s="31">
        <v>56.75</v>
      </c>
      <c r="Q24" s="31">
        <v>63.81</v>
      </c>
      <c r="R24" s="31">
        <v>42.23</v>
      </c>
      <c r="S24" s="8">
        <v>74.41</v>
      </c>
      <c r="T24" s="31">
        <v>54.27</v>
      </c>
      <c r="U24" s="12">
        <f>Y24/X24</f>
        <v>56.168421052631579</v>
      </c>
      <c r="V24" s="12">
        <f t="shared" si="0"/>
        <v>5.8042105263157779</v>
      </c>
      <c r="W24" s="1"/>
      <c r="X24" s="4">
        <f>COUNTA(B24:T24)</f>
        <v>19</v>
      </c>
      <c r="Y24" s="7">
        <f>SUM(B24:T24)</f>
        <v>1067.2</v>
      </c>
      <c r="Z24"/>
      <c r="AA24"/>
      <c r="AB24" s="1"/>
    </row>
    <row r="25" spans="1:29" ht="12" customHeight="1" x14ac:dyDescent="0.25">
      <c r="A25" s="3" t="s">
        <v>451</v>
      </c>
      <c r="B25" s="31">
        <v>54.66</v>
      </c>
      <c r="C25" s="31">
        <v>56.7</v>
      </c>
      <c r="D25" s="31">
        <v>58.51</v>
      </c>
      <c r="E25" s="31">
        <v>58.232999999999997</v>
      </c>
      <c r="F25" s="31">
        <v>54.72</v>
      </c>
      <c r="G25" s="31">
        <v>46.06</v>
      </c>
      <c r="H25" s="31">
        <v>69.42</v>
      </c>
      <c r="I25" s="31">
        <v>48.04</v>
      </c>
      <c r="J25" s="31">
        <v>64.47</v>
      </c>
      <c r="K25" s="31">
        <v>63.84</v>
      </c>
      <c r="L25" s="31">
        <v>53.8</v>
      </c>
      <c r="M25" s="31">
        <v>60.9</v>
      </c>
      <c r="N25" s="31">
        <v>38.4</v>
      </c>
      <c r="O25" s="31">
        <v>59.49</v>
      </c>
      <c r="P25" s="31">
        <v>58.3</v>
      </c>
      <c r="Q25" s="31">
        <v>62.12</v>
      </c>
      <c r="R25" s="31">
        <v>43.61</v>
      </c>
      <c r="S25" s="31">
        <v>74.489999999999995</v>
      </c>
      <c r="T25" s="31">
        <v>55.57</v>
      </c>
      <c r="U25" s="12">
        <f>Y25/X25</f>
        <v>56.912263157894728</v>
      </c>
      <c r="V25" s="12">
        <f t="shared" si="0"/>
        <v>6.5480526315789263</v>
      </c>
      <c r="W25" s="1"/>
      <c r="X25" s="4">
        <f>COUNTA(B25:T25)</f>
        <v>19</v>
      </c>
      <c r="Y25" s="7">
        <f>SUM(B25:T25)</f>
        <v>1081.3329999999999</v>
      </c>
      <c r="Z25"/>
      <c r="AA25"/>
      <c r="AB25" s="1"/>
    </row>
    <row r="26" spans="1:29" ht="12" customHeight="1" x14ac:dyDescent="0.25">
      <c r="A26" s="3" t="s">
        <v>185</v>
      </c>
      <c r="B26" s="31">
        <v>56.28</v>
      </c>
      <c r="C26" s="31">
        <v>58.12</v>
      </c>
      <c r="D26" s="31">
        <v>60.8</v>
      </c>
      <c r="E26" s="31">
        <v>58.43</v>
      </c>
      <c r="F26" s="31">
        <v>52.04</v>
      </c>
      <c r="G26" s="31">
        <v>44.28</v>
      </c>
      <c r="H26" s="31">
        <v>69.56</v>
      </c>
      <c r="I26" s="31">
        <v>47.6</v>
      </c>
      <c r="J26" s="31">
        <v>62.39</v>
      </c>
      <c r="K26" s="31">
        <v>62.85</v>
      </c>
      <c r="L26" s="31">
        <v>54.46</v>
      </c>
      <c r="M26" s="31">
        <v>60.65</v>
      </c>
      <c r="N26" s="31">
        <v>37.590000000000003</v>
      </c>
      <c r="O26" s="31">
        <v>59</v>
      </c>
      <c r="P26" s="31">
        <v>59.9</v>
      </c>
      <c r="Q26" s="31">
        <v>64.209999999999994</v>
      </c>
      <c r="R26" s="31">
        <v>43.27</v>
      </c>
      <c r="S26" s="31">
        <v>75</v>
      </c>
      <c r="T26" s="31">
        <v>55.17</v>
      </c>
      <c r="U26" s="12">
        <f>Y26/X26</f>
        <v>56.926315789473691</v>
      </c>
      <c r="V26" s="12">
        <f t="shared" si="0"/>
        <v>6.5621052631578891</v>
      </c>
      <c r="X26" s="4">
        <f>COUNTA(B26:T26)</f>
        <v>19</v>
      </c>
      <c r="Y26" s="7">
        <f>SUM(B26:T26)</f>
        <v>1081.6000000000001</v>
      </c>
      <c r="Z26"/>
      <c r="AA26"/>
      <c r="AB26" s="1"/>
    </row>
    <row r="27" spans="1:29" ht="12" customHeight="1" x14ac:dyDescent="0.25">
      <c r="A27" s="3" t="s">
        <v>435</v>
      </c>
      <c r="B27" s="8">
        <v>59.43</v>
      </c>
      <c r="C27" s="8">
        <v>61.74</v>
      </c>
      <c r="D27" s="8">
        <v>58.96</v>
      </c>
      <c r="E27" s="8">
        <v>58.52</v>
      </c>
      <c r="F27" s="8">
        <v>56.26</v>
      </c>
      <c r="G27" s="8">
        <v>47.6</v>
      </c>
      <c r="H27" s="8">
        <v>72.84</v>
      </c>
      <c r="I27" s="8">
        <v>49.28</v>
      </c>
      <c r="J27" s="8">
        <v>64.66</v>
      </c>
      <c r="K27" s="8">
        <v>63.54</v>
      </c>
      <c r="L27" s="8">
        <v>56.93</v>
      </c>
      <c r="M27" s="8">
        <v>61.71</v>
      </c>
      <c r="N27" s="8">
        <v>41.94</v>
      </c>
      <c r="O27" s="8">
        <v>61.35</v>
      </c>
      <c r="P27" s="8">
        <v>63.38</v>
      </c>
      <c r="Q27" s="8">
        <v>68.77</v>
      </c>
      <c r="R27" s="8">
        <v>45.26</v>
      </c>
      <c r="S27" s="8">
        <v>76.540000000000006</v>
      </c>
      <c r="T27" s="8">
        <v>57.64</v>
      </c>
      <c r="U27" s="12">
        <f>Y27/X27</f>
        <v>59.281578947368416</v>
      </c>
      <c r="V27" s="12">
        <f t="shared" si="0"/>
        <v>8.9173684210526147</v>
      </c>
      <c r="X27" s="4">
        <f>COUNTA(B27:T27)</f>
        <v>19</v>
      </c>
      <c r="Y27" s="7">
        <f>SUM(B27:T27)</f>
        <v>1126.3499999999999</v>
      </c>
      <c r="Z27"/>
      <c r="AA27"/>
      <c r="AB27" s="1"/>
    </row>
    <row r="28" spans="1:29" ht="12" customHeight="1" x14ac:dyDescent="0.25">
      <c r="A28" s="2" t="s">
        <v>11</v>
      </c>
      <c r="B28" s="7">
        <v>59.14</v>
      </c>
      <c r="C28" s="7">
        <v>63.78</v>
      </c>
      <c r="D28" s="7">
        <v>58.61</v>
      </c>
      <c r="E28" s="7">
        <v>58.47</v>
      </c>
      <c r="F28" s="7">
        <v>58.63</v>
      </c>
      <c r="G28" s="7">
        <v>47.93</v>
      </c>
      <c r="H28" s="13">
        <v>73.489999999999995</v>
      </c>
      <c r="I28" s="7">
        <v>54.03</v>
      </c>
      <c r="J28" s="7">
        <v>64.91</v>
      </c>
      <c r="K28" s="7">
        <v>64.2</v>
      </c>
      <c r="L28" s="7">
        <v>54.8</v>
      </c>
      <c r="M28" s="7">
        <v>61.27</v>
      </c>
      <c r="N28" s="7">
        <v>41.86</v>
      </c>
      <c r="O28" s="7">
        <v>61.38</v>
      </c>
      <c r="P28" s="7">
        <v>61.75</v>
      </c>
      <c r="Q28" s="7">
        <v>69.12</v>
      </c>
      <c r="R28" s="7">
        <v>46.14</v>
      </c>
      <c r="S28" s="7">
        <v>75.66</v>
      </c>
      <c r="T28" s="7">
        <v>58.76</v>
      </c>
      <c r="U28" s="12">
        <f>Y28/X28</f>
        <v>59.680526315789479</v>
      </c>
      <c r="V28" s="12">
        <f t="shared" si="0"/>
        <v>9.316315789473677</v>
      </c>
      <c r="W28" s="1"/>
      <c r="X28" s="4">
        <f>COUNTA(B28:T28)</f>
        <v>19</v>
      </c>
      <c r="Y28" s="7">
        <f>SUM(B28:T28)</f>
        <v>1133.93</v>
      </c>
      <c r="Z28"/>
      <c r="AA28"/>
      <c r="AB28" s="1"/>
    </row>
    <row r="29" spans="1:29" ht="12" customHeight="1" x14ac:dyDescent="0.25">
      <c r="A29" s="2" t="s">
        <v>338</v>
      </c>
      <c r="B29" s="8">
        <v>57.44</v>
      </c>
      <c r="C29" s="31">
        <v>70.88</v>
      </c>
      <c r="D29" s="31">
        <v>57.31</v>
      </c>
      <c r="E29" s="31">
        <v>58.89</v>
      </c>
      <c r="F29" s="31">
        <v>56.43</v>
      </c>
      <c r="G29" s="31">
        <v>47.02</v>
      </c>
      <c r="H29" s="31">
        <v>80.8</v>
      </c>
      <c r="I29" s="31">
        <v>49.98</v>
      </c>
      <c r="J29" s="31">
        <v>72.099999999999994</v>
      </c>
      <c r="K29" s="31">
        <v>61.61</v>
      </c>
      <c r="L29" s="31">
        <v>66.47</v>
      </c>
      <c r="M29" s="31">
        <v>59.04</v>
      </c>
      <c r="N29" s="31">
        <v>39.65</v>
      </c>
      <c r="O29" s="31">
        <v>62.14</v>
      </c>
      <c r="P29" s="31">
        <v>57.91</v>
      </c>
      <c r="Q29" s="31">
        <v>66.510000000000005</v>
      </c>
      <c r="R29" s="31">
        <v>44.39</v>
      </c>
      <c r="S29" s="31">
        <v>73.27</v>
      </c>
      <c r="T29" s="8">
        <v>56.03</v>
      </c>
      <c r="U29" s="12">
        <f>Y29/X29</f>
        <v>59.8878947368421</v>
      </c>
      <c r="V29" s="12">
        <f t="shared" si="0"/>
        <v>9.523684210526298</v>
      </c>
      <c r="W29" s="1"/>
      <c r="X29" s="4">
        <f>COUNTA(B29:T29)</f>
        <v>19</v>
      </c>
      <c r="Y29" s="7">
        <f>SUM(B29:T29)</f>
        <v>1137.8699999999999</v>
      </c>
      <c r="Z29"/>
      <c r="AA29"/>
      <c r="AB29" s="1"/>
    </row>
    <row r="30" spans="1:29" ht="12" customHeight="1" x14ac:dyDescent="0.25">
      <c r="A30" s="3" t="s">
        <v>542</v>
      </c>
      <c r="B30" s="31">
        <v>59.4</v>
      </c>
      <c r="C30" s="31">
        <v>62.9</v>
      </c>
      <c r="D30" s="31">
        <v>59.92</v>
      </c>
      <c r="E30" s="31">
        <v>58</v>
      </c>
      <c r="F30" s="31">
        <v>57.67</v>
      </c>
      <c r="G30" s="31">
        <v>47.39</v>
      </c>
      <c r="H30" s="31">
        <v>73.87</v>
      </c>
      <c r="I30" s="31">
        <v>54.44</v>
      </c>
      <c r="J30" s="31">
        <v>64.459999999999994</v>
      </c>
      <c r="K30" s="31">
        <v>64.31</v>
      </c>
      <c r="L30" s="31">
        <v>56.85</v>
      </c>
      <c r="M30" s="31">
        <v>60.62</v>
      </c>
      <c r="N30" s="31">
        <v>40.799999999999997</v>
      </c>
      <c r="O30" s="31">
        <v>62.82</v>
      </c>
      <c r="P30" s="31">
        <v>62.95</v>
      </c>
      <c r="Q30" s="31">
        <v>70.489999999999995</v>
      </c>
      <c r="R30" s="31">
        <v>45.6</v>
      </c>
      <c r="S30" s="31">
        <v>77.39</v>
      </c>
      <c r="T30" s="31">
        <v>60.5</v>
      </c>
      <c r="U30" s="12">
        <f>Y30/X30</f>
        <v>60.02</v>
      </c>
      <c r="V30" s="12">
        <f t="shared" si="0"/>
        <v>9.6557894736842016</v>
      </c>
      <c r="W30" s="1"/>
      <c r="X30" s="4">
        <f>COUNTA(B30:T30)</f>
        <v>19</v>
      </c>
      <c r="Y30" s="7">
        <f>SUM(B30:T30)</f>
        <v>1140.3800000000001</v>
      </c>
      <c r="Z30"/>
      <c r="AA30"/>
      <c r="AB30" s="1"/>
    </row>
    <row r="31" spans="1:29" ht="12" customHeight="1" x14ac:dyDescent="0.25">
      <c r="A31" s="3" t="s">
        <v>541</v>
      </c>
      <c r="B31" s="31">
        <v>58.13</v>
      </c>
      <c r="C31" s="31">
        <v>63.6</v>
      </c>
      <c r="D31" s="31">
        <v>61.6</v>
      </c>
      <c r="E31" s="31">
        <v>60.32</v>
      </c>
      <c r="F31" s="31">
        <v>57.62</v>
      </c>
      <c r="G31" s="31">
        <v>48.48</v>
      </c>
      <c r="H31" s="31">
        <v>70.72</v>
      </c>
      <c r="I31" s="31">
        <v>54.8</v>
      </c>
      <c r="J31" s="31">
        <v>67.53</v>
      </c>
      <c r="K31" s="31">
        <v>66.81</v>
      </c>
      <c r="L31" s="31">
        <v>59.95</v>
      </c>
      <c r="M31" s="31">
        <v>63.89</v>
      </c>
      <c r="N31" s="31">
        <v>40.99</v>
      </c>
      <c r="O31" s="31">
        <v>65.709999999999994</v>
      </c>
      <c r="P31" s="31">
        <v>64.03</v>
      </c>
      <c r="Q31" s="31">
        <v>67.239999999999995</v>
      </c>
      <c r="R31" s="31">
        <v>47.01</v>
      </c>
      <c r="S31" s="31">
        <v>81.040000000000006</v>
      </c>
      <c r="T31" s="31">
        <v>60.87</v>
      </c>
      <c r="U31" s="12">
        <f>Y31/X31</f>
        <v>61.070526315789479</v>
      </c>
      <c r="V31" s="12">
        <f t="shared" si="0"/>
        <v>10.706315789473678</v>
      </c>
      <c r="W31" s="1"/>
      <c r="X31" s="4">
        <f>COUNTA(B31:T31)</f>
        <v>19</v>
      </c>
      <c r="Y31" s="7">
        <f>SUM(B31:T31)</f>
        <v>1160.3400000000001</v>
      </c>
      <c r="Z31"/>
      <c r="AA31"/>
      <c r="AB31" s="1"/>
    </row>
    <row r="32" spans="1:29" ht="12" customHeight="1" x14ac:dyDescent="0.25">
      <c r="A32" s="52" t="s">
        <v>342</v>
      </c>
      <c r="B32" s="8">
        <v>60.39</v>
      </c>
      <c r="C32" s="8">
        <v>64.989999999999995</v>
      </c>
      <c r="D32" s="8">
        <v>62.96</v>
      </c>
      <c r="E32" s="8">
        <v>62.26</v>
      </c>
      <c r="F32" s="8">
        <v>61.08</v>
      </c>
      <c r="G32" s="8">
        <v>52.85</v>
      </c>
      <c r="H32" s="8">
        <v>77.83</v>
      </c>
      <c r="I32" s="8">
        <v>63.37</v>
      </c>
      <c r="J32" s="8">
        <v>66.42</v>
      </c>
      <c r="K32" s="8">
        <v>68.08</v>
      </c>
      <c r="L32" s="8">
        <v>62.52</v>
      </c>
      <c r="M32" s="8">
        <v>62.45</v>
      </c>
      <c r="N32" s="8">
        <v>42.42</v>
      </c>
      <c r="O32" s="8">
        <v>65.52</v>
      </c>
      <c r="P32" s="8">
        <v>64.45</v>
      </c>
      <c r="Q32" s="8">
        <v>69.81</v>
      </c>
      <c r="R32" s="8">
        <v>47.66</v>
      </c>
      <c r="S32" s="8">
        <v>83.78</v>
      </c>
      <c r="T32" s="8">
        <v>69.47</v>
      </c>
      <c r="U32" s="12">
        <f>Y32/X32</f>
        <v>63.595263157894749</v>
      </c>
      <c r="V32" s="12">
        <f t="shared" si="0"/>
        <v>13.231052631578947</v>
      </c>
      <c r="W32" s="1"/>
      <c r="X32" s="4">
        <f>COUNTA(B32:T32)</f>
        <v>19</v>
      </c>
      <c r="Y32" s="7">
        <f>SUM(B32:T32)</f>
        <v>1208.3100000000002</v>
      </c>
      <c r="Z32"/>
      <c r="AA32"/>
      <c r="AB32" s="1"/>
    </row>
    <row r="33" spans="1:28" customFormat="1" ht="12" customHeight="1" x14ac:dyDescent="0.25">
      <c r="A33" s="3" t="s">
        <v>349</v>
      </c>
      <c r="B33" s="8">
        <v>61.93</v>
      </c>
      <c r="C33" s="8">
        <v>66.099999999999994</v>
      </c>
      <c r="D33" s="8">
        <v>64.849999999999994</v>
      </c>
      <c r="E33" s="8">
        <v>59.44</v>
      </c>
      <c r="F33" s="8">
        <v>64.400000000000006</v>
      </c>
      <c r="G33" s="8">
        <v>50.04</v>
      </c>
      <c r="H33" s="8">
        <v>79.47</v>
      </c>
      <c r="I33" s="8">
        <v>55.99</v>
      </c>
      <c r="J33" s="8">
        <v>70.69</v>
      </c>
      <c r="K33" s="8">
        <v>66.88</v>
      </c>
      <c r="L33" s="8">
        <v>63.83</v>
      </c>
      <c r="M33" s="8">
        <v>61.79</v>
      </c>
      <c r="N33" s="8">
        <v>42.03</v>
      </c>
      <c r="O33" s="8">
        <v>70.510000000000005</v>
      </c>
      <c r="P33" s="8">
        <v>60.88</v>
      </c>
      <c r="Q33" s="8">
        <v>77.62</v>
      </c>
      <c r="R33" s="8">
        <v>46.56</v>
      </c>
      <c r="S33" s="8">
        <v>80.34</v>
      </c>
      <c r="T33" s="8">
        <v>66.2</v>
      </c>
      <c r="U33" s="12">
        <f>Y33/X33</f>
        <v>63.660526315789468</v>
      </c>
      <c r="V33" s="12">
        <f t="shared" si="0"/>
        <v>13.296315789473667</v>
      </c>
      <c r="W33" s="1"/>
      <c r="X33" s="4">
        <f>COUNTA(B33:T33)</f>
        <v>19</v>
      </c>
      <c r="Y33" s="7">
        <f>SUM(B33:T33)</f>
        <v>1209.55</v>
      </c>
      <c r="AB33" s="1"/>
    </row>
    <row r="34" spans="1:28" customFormat="1" ht="12" customHeight="1" x14ac:dyDescent="0.25">
      <c r="A34" s="3" t="s">
        <v>339</v>
      </c>
      <c r="B34" s="8">
        <v>61.86</v>
      </c>
      <c r="C34" s="8">
        <v>58.87</v>
      </c>
      <c r="D34" s="8">
        <v>64.900000000000006</v>
      </c>
      <c r="E34" s="8">
        <v>62</v>
      </c>
      <c r="F34" s="8">
        <v>64.91</v>
      </c>
      <c r="G34" s="8">
        <v>50.3</v>
      </c>
      <c r="H34" s="8">
        <v>72.87</v>
      </c>
      <c r="I34" s="8">
        <v>69.87</v>
      </c>
      <c r="J34" s="8">
        <v>64.89</v>
      </c>
      <c r="K34" s="8">
        <v>72.59</v>
      </c>
      <c r="L34" s="8">
        <v>65.8</v>
      </c>
      <c r="M34" s="8">
        <v>61.08</v>
      </c>
      <c r="N34" s="8">
        <v>45.69</v>
      </c>
      <c r="O34" s="8">
        <v>66.37</v>
      </c>
      <c r="P34" s="8">
        <v>57.25</v>
      </c>
      <c r="Q34" s="8">
        <v>74.209999999999994</v>
      </c>
      <c r="R34" s="8">
        <v>46.44</v>
      </c>
      <c r="S34" s="8">
        <v>80.45</v>
      </c>
      <c r="T34" s="8">
        <v>72.48</v>
      </c>
      <c r="U34" s="12">
        <f>Y34/X34</f>
        <v>63.83315789473685</v>
      </c>
      <c r="V34" s="12">
        <f t="shared" si="0"/>
        <v>13.468947368421048</v>
      </c>
      <c r="W34" s="1"/>
      <c r="X34" s="4">
        <f>COUNTA(B34:T34)</f>
        <v>19</v>
      </c>
      <c r="Y34" s="7">
        <f>SUM(B34:T34)</f>
        <v>1212.8300000000002</v>
      </c>
      <c r="AB34" s="1"/>
    </row>
    <row r="35" spans="1:28" customFormat="1" ht="12" customHeight="1" x14ac:dyDescent="0.25">
      <c r="A35" s="2" t="s">
        <v>552</v>
      </c>
      <c r="B35" s="31">
        <v>63.53</v>
      </c>
      <c r="C35" s="31">
        <v>67.28</v>
      </c>
      <c r="D35" s="31">
        <v>62.23</v>
      </c>
      <c r="E35" s="31">
        <v>66.14</v>
      </c>
      <c r="F35" s="31">
        <v>64.31</v>
      </c>
      <c r="G35" s="31">
        <v>49.78</v>
      </c>
      <c r="H35" s="31">
        <v>79.95</v>
      </c>
      <c r="I35" s="31">
        <v>59.2</v>
      </c>
      <c r="J35" s="31">
        <v>69.2</v>
      </c>
      <c r="K35" s="31">
        <v>68.900000000000006</v>
      </c>
      <c r="L35" s="31">
        <v>59.95</v>
      </c>
      <c r="M35" s="31">
        <v>62.29</v>
      </c>
      <c r="N35" s="31">
        <v>44.02</v>
      </c>
      <c r="O35" s="31">
        <v>69.400000000000006</v>
      </c>
      <c r="P35" s="31">
        <v>66.52</v>
      </c>
      <c r="Q35" s="31">
        <v>74.55</v>
      </c>
      <c r="R35" s="31">
        <v>48.12</v>
      </c>
      <c r="S35" s="31">
        <v>84.46</v>
      </c>
      <c r="T35" s="31">
        <v>66.03</v>
      </c>
      <c r="U35" s="12">
        <f>Y35/X35</f>
        <v>64.518947368421053</v>
      </c>
      <c r="V35" s="12">
        <f t="shared" si="0"/>
        <v>14.154736842105251</v>
      </c>
      <c r="W35" s="1"/>
      <c r="X35" s="4">
        <f>COUNTA(B35:T35)</f>
        <v>19</v>
      </c>
      <c r="Y35" s="7">
        <f>SUM(B35:T35)</f>
        <v>1225.8599999999999</v>
      </c>
      <c r="AB35" s="1"/>
    </row>
    <row r="36" spans="1:28" customFormat="1" ht="12" customHeight="1" x14ac:dyDescent="0.25">
      <c r="A36" s="3" t="s">
        <v>544</v>
      </c>
      <c r="B36" s="31">
        <v>60.16</v>
      </c>
      <c r="C36" s="31">
        <v>67.44</v>
      </c>
      <c r="D36" s="31">
        <v>68.45</v>
      </c>
      <c r="E36" s="31">
        <v>62.67</v>
      </c>
      <c r="F36" s="31">
        <v>66.91</v>
      </c>
      <c r="G36" s="31">
        <v>43.68</v>
      </c>
      <c r="H36" s="31">
        <v>79.69</v>
      </c>
      <c r="I36" s="31">
        <v>56.14</v>
      </c>
      <c r="J36" s="31">
        <v>71.36</v>
      </c>
      <c r="K36" s="31">
        <v>70.11</v>
      </c>
      <c r="L36" s="31">
        <v>63.62</v>
      </c>
      <c r="M36" s="31">
        <v>62.34</v>
      </c>
      <c r="N36" s="31">
        <v>46.59</v>
      </c>
      <c r="O36" s="31">
        <v>70.66</v>
      </c>
      <c r="P36" s="31">
        <v>64.849999999999994</v>
      </c>
      <c r="Q36" s="31">
        <v>73.069999999999993</v>
      </c>
      <c r="R36" s="31">
        <v>49.64</v>
      </c>
      <c r="S36" s="31">
        <v>86.18</v>
      </c>
      <c r="T36" s="31">
        <v>69.09</v>
      </c>
      <c r="U36" s="12">
        <f>Y36/X36</f>
        <v>64.876315789473693</v>
      </c>
      <c r="V36" s="12">
        <f t="shared" si="0"/>
        <v>14.512105263157892</v>
      </c>
      <c r="W36" s="1"/>
      <c r="X36" s="4">
        <f>COUNTA(B36:T36)</f>
        <v>19</v>
      </c>
      <c r="Y36" s="7">
        <f>SUM(B36:T36)</f>
        <v>1232.6500000000001</v>
      </c>
      <c r="AB36" s="1"/>
    </row>
    <row r="37" spans="1:28" customFormat="1" ht="12" customHeight="1" x14ac:dyDescent="0.25">
      <c r="A37" s="3" t="s">
        <v>340</v>
      </c>
      <c r="B37" s="8">
        <v>61.46</v>
      </c>
      <c r="C37" s="8">
        <v>62.69</v>
      </c>
      <c r="D37" s="8">
        <v>60.25</v>
      </c>
      <c r="E37" s="8">
        <v>62.83</v>
      </c>
      <c r="F37" s="8">
        <v>72.48</v>
      </c>
      <c r="G37" s="8">
        <v>53.39</v>
      </c>
      <c r="H37" s="8">
        <v>80.86</v>
      </c>
      <c r="I37" s="8">
        <v>54.58</v>
      </c>
      <c r="J37" s="8">
        <v>66.010000000000005</v>
      </c>
      <c r="K37" s="8">
        <v>67.66</v>
      </c>
      <c r="L37" s="8">
        <v>69.989999999999995</v>
      </c>
      <c r="M37" s="8">
        <v>62.97</v>
      </c>
      <c r="N37" s="8">
        <v>50.96</v>
      </c>
      <c r="O37" s="8">
        <v>63.76</v>
      </c>
      <c r="P37" s="8">
        <v>61.93</v>
      </c>
      <c r="Q37" s="8">
        <v>69.98</v>
      </c>
      <c r="R37" s="8">
        <v>48.87</v>
      </c>
      <c r="S37" s="8">
        <v>92.31</v>
      </c>
      <c r="T37" s="8">
        <v>70.12</v>
      </c>
      <c r="U37" s="12">
        <f>Y37/X37</f>
        <v>64.899999999999991</v>
      </c>
      <c r="V37" s="12">
        <f t="shared" si="0"/>
        <v>14.53578947368419</v>
      </c>
      <c r="W37" s="1"/>
      <c r="X37" s="4">
        <f>COUNTA(B37:T37)</f>
        <v>19</v>
      </c>
      <c r="Y37" s="7">
        <f>SUM(B37:T37)</f>
        <v>1233.0999999999999</v>
      </c>
      <c r="AB37" s="1"/>
    </row>
    <row r="38" spans="1:28" customFormat="1" ht="12" customHeight="1" x14ac:dyDescent="0.25">
      <c r="A38" s="3" t="s">
        <v>346</v>
      </c>
      <c r="B38" s="8">
        <v>61.67</v>
      </c>
      <c r="C38" s="8">
        <v>67.56</v>
      </c>
      <c r="D38" s="8">
        <v>64.89</v>
      </c>
      <c r="E38" s="8">
        <v>60.69</v>
      </c>
      <c r="F38" s="8">
        <v>62.45</v>
      </c>
      <c r="G38" s="8">
        <v>52.84</v>
      </c>
      <c r="H38" s="8">
        <v>80.94</v>
      </c>
      <c r="I38" s="8">
        <v>59.21</v>
      </c>
      <c r="J38" s="8">
        <v>70.400000000000006</v>
      </c>
      <c r="K38" s="8">
        <v>70.16</v>
      </c>
      <c r="L38" s="8">
        <v>75</v>
      </c>
      <c r="M38" s="8">
        <v>64.849999999999994</v>
      </c>
      <c r="N38" s="8">
        <v>44.81</v>
      </c>
      <c r="O38" s="8">
        <v>65.84</v>
      </c>
      <c r="P38" s="8">
        <v>64.77</v>
      </c>
      <c r="Q38" s="8">
        <v>74.11</v>
      </c>
      <c r="R38" s="8">
        <v>48.56</v>
      </c>
      <c r="S38" s="8">
        <v>86.5</v>
      </c>
      <c r="T38" s="8">
        <v>64.69</v>
      </c>
      <c r="U38" s="12">
        <f>Y38/X38</f>
        <v>65.260000000000005</v>
      </c>
      <c r="V38" s="12">
        <f t="shared" si="0"/>
        <v>14.895789473684204</v>
      </c>
      <c r="W38" s="1"/>
      <c r="X38" s="4">
        <f>COUNTA(B38:T38)</f>
        <v>19</v>
      </c>
      <c r="Y38" s="7">
        <f>SUM(B38:T38)</f>
        <v>1239.94</v>
      </c>
      <c r="AB38" s="1"/>
    </row>
    <row r="39" spans="1:28" customFormat="1" ht="12" customHeight="1" x14ac:dyDescent="0.25">
      <c r="A39" s="3" t="s">
        <v>553</v>
      </c>
      <c r="B39" s="31">
        <v>64.650000000000006</v>
      </c>
      <c r="C39" s="31">
        <v>71.7</v>
      </c>
      <c r="D39" s="31">
        <v>68.09</v>
      </c>
      <c r="E39" s="31">
        <v>61.25</v>
      </c>
      <c r="F39" s="31">
        <v>64.09</v>
      </c>
      <c r="G39" s="31">
        <v>51.15</v>
      </c>
      <c r="H39" s="31">
        <v>78.349999999999994</v>
      </c>
      <c r="I39" s="31">
        <v>56.21</v>
      </c>
      <c r="J39" s="31">
        <v>69.459999999999994</v>
      </c>
      <c r="K39" s="31">
        <v>70.41</v>
      </c>
      <c r="L39" s="31">
        <v>62.95</v>
      </c>
      <c r="M39" s="31">
        <v>69.08</v>
      </c>
      <c r="N39" s="31">
        <v>47.39</v>
      </c>
      <c r="O39" s="31">
        <v>67.14</v>
      </c>
      <c r="P39" s="31">
        <v>67.19</v>
      </c>
      <c r="Q39" s="31">
        <v>77.459999999999994</v>
      </c>
      <c r="R39" s="31">
        <v>52.1</v>
      </c>
      <c r="S39" s="31">
        <v>83.15</v>
      </c>
      <c r="T39" s="31">
        <v>67.14</v>
      </c>
      <c r="U39" s="12">
        <f>Y39/X39</f>
        <v>65.734736842105278</v>
      </c>
      <c r="V39" s="12">
        <f t="shared" si="0"/>
        <v>15.370526315789476</v>
      </c>
      <c r="W39" s="1"/>
      <c r="X39" s="4">
        <f>COUNTA(B39:T39)</f>
        <v>19</v>
      </c>
      <c r="Y39" s="7">
        <f>SUM(B39:T39)</f>
        <v>1248.9600000000003</v>
      </c>
      <c r="AB39" s="1"/>
    </row>
    <row r="40" spans="1:28" customFormat="1" ht="12" customHeight="1" x14ac:dyDescent="0.25">
      <c r="A40" s="3" t="s">
        <v>550</v>
      </c>
      <c r="B40" s="31">
        <v>62.93</v>
      </c>
      <c r="C40" s="31">
        <v>70.66</v>
      </c>
      <c r="D40" s="31">
        <v>71.33</v>
      </c>
      <c r="E40" s="31">
        <v>63.42</v>
      </c>
      <c r="F40" s="31">
        <v>59.53</v>
      </c>
      <c r="G40" s="31">
        <v>52.68</v>
      </c>
      <c r="H40" s="31">
        <v>88.76</v>
      </c>
      <c r="I40" s="31">
        <v>58.62</v>
      </c>
      <c r="J40" s="31">
        <v>74.83</v>
      </c>
      <c r="K40" s="31">
        <v>75.349999999999994</v>
      </c>
      <c r="L40" s="31">
        <v>58.85</v>
      </c>
      <c r="M40" s="31">
        <v>66.180000000000007</v>
      </c>
      <c r="N40" s="31">
        <v>41.57</v>
      </c>
      <c r="O40" s="31">
        <v>72.22</v>
      </c>
      <c r="P40" s="31">
        <v>68.17</v>
      </c>
      <c r="Q40" s="31">
        <v>76.78</v>
      </c>
      <c r="R40" s="31">
        <v>48.87</v>
      </c>
      <c r="S40" s="31">
        <v>84.85</v>
      </c>
      <c r="T40" s="31">
        <v>63.25</v>
      </c>
      <c r="U40" s="12">
        <f>Y40/X40</f>
        <v>66.255263157894731</v>
      </c>
      <c r="V40" s="12">
        <f t="shared" si="0"/>
        <v>15.89105263157893</v>
      </c>
      <c r="W40" s="1"/>
      <c r="X40" s="4">
        <f>COUNTA(B40:T40)</f>
        <v>19</v>
      </c>
      <c r="Y40" s="7">
        <f>SUM(B40:T40)</f>
        <v>1258.8499999999999</v>
      </c>
      <c r="AB40" s="1"/>
    </row>
    <row r="41" spans="1:28" customFormat="1" ht="12" customHeight="1" x14ac:dyDescent="0.25">
      <c r="A41" s="2" t="s">
        <v>9</v>
      </c>
      <c r="B41" s="10">
        <v>38.450000000000003</v>
      </c>
      <c r="C41" s="7"/>
      <c r="D41" s="7"/>
      <c r="E41" s="7"/>
      <c r="F41" s="7"/>
      <c r="G41" s="7"/>
      <c r="H41" s="1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2"/>
      <c r="V41" s="12"/>
      <c r="W41" s="4"/>
      <c r="X41" s="4">
        <f>COUNTA(B41:T41)</f>
        <v>1</v>
      </c>
      <c r="Y41" s="7">
        <f>SUM(B41:T41)</f>
        <v>38.450000000000003</v>
      </c>
      <c r="AB41" s="1"/>
    </row>
    <row r="42" spans="1:28" customFormat="1" ht="12" customHeight="1" x14ac:dyDescent="0.25">
      <c r="A42" s="3" t="s">
        <v>14</v>
      </c>
      <c r="B42" s="7">
        <v>50.11</v>
      </c>
      <c r="C42" s="7">
        <v>54.09</v>
      </c>
      <c r="D42" s="7">
        <v>56.65</v>
      </c>
      <c r="E42" s="7">
        <v>52.36</v>
      </c>
      <c r="F42" s="7">
        <v>49.17</v>
      </c>
      <c r="G42" s="7">
        <v>40.71</v>
      </c>
      <c r="H42" s="13">
        <v>61.56</v>
      </c>
      <c r="I42" s="7">
        <v>45.2</v>
      </c>
      <c r="J42" s="7">
        <v>60.67</v>
      </c>
      <c r="K42" s="7">
        <v>59.92</v>
      </c>
      <c r="L42" s="7">
        <v>54.21</v>
      </c>
      <c r="M42" s="7">
        <v>53.9</v>
      </c>
      <c r="N42" s="7">
        <v>35.58</v>
      </c>
      <c r="O42" s="7">
        <v>53.35</v>
      </c>
      <c r="P42" s="13"/>
      <c r="Q42" s="7">
        <v>59.33</v>
      </c>
      <c r="R42" s="7"/>
      <c r="S42" s="7"/>
      <c r="T42" s="7">
        <v>48.95</v>
      </c>
      <c r="U42" s="12"/>
      <c r="V42" s="12"/>
      <c r="W42" s="4"/>
      <c r="X42" s="4">
        <f>COUNTA(B42:T42)</f>
        <v>16</v>
      </c>
      <c r="Y42" s="7">
        <f>SUM(B42:T42)</f>
        <v>835.7600000000001</v>
      </c>
      <c r="AB42" s="1"/>
    </row>
    <row r="43" spans="1:28" customFormat="1" ht="12" customHeight="1" x14ac:dyDescent="0.25">
      <c r="A43" s="2" t="s">
        <v>21</v>
      </c>
      <c r="B43" s="7">
        <v>50.35</v>
      </c>
      <c r="C43" s="7"/>
      <c r="D43" s="7"/>
      <c r="E43" s="7"/>
      <c r="F43" s="7"/>
      <c r="G43" s="7"/>
      <c r="H43" s="1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2"/>
      <c r="V43" s="12"/>
      <c r="W43" s="1"/>
      <c r="X43" s="4">
        <f>COUNTA(B43:T43)</f>
        <v>1</v>
      </c>
      <c r="Y43" s="7">
        <f>SUM(B43:T43)</f>
        <v>50.35</v>
      </c>
      <c r="AB43" s="1"/>
    </row>
    <row r="44" spans="1:28" customFormat="1" ht="12" customHeight="1" x14ac:dyDescent="0.25">
      <c r="A44" s="3" t="s">
        <v>22</v>
      </c>
      <c r="B44" s="7">
        <v>50.37</v>
      </c>
      <c r="C44" s="7">
        <v>54.61</v>
      </c>
      <c r="D44" s="7"/>
      <c r="E44" s="7"/>
      <c r="F44" s="7">
        <v>51.3</v>
      </c>
      <c r="G44" s="7"/>
      <c r="H44" s="13"/>
      <c r="I44" s="7">
        <v>47.66</v>
      </c>
      <c r="J44" s="7"/>
      <c r="K44" s="7">
        <v>58.14</v>
      </c>
      <c r="L44" s="7"/>
      <c r="M44" s="7"/>
      <c r="N44" s="7"/>
      <c r="O44" s="7"/>
      <c r="P44" s="7"/>
      <c r="Q44" s="7"/>
      <c r="R44" s="7"/>
      <c r="S44" s="7"/>
      <c r="T44" s="7"/>
      <c r="U44" s="12"/>
      <c r="V44" s="12"/>
      <c r="W44" s="1"/>
      <c r="X44" s="4">
        <f>COUNTA(B44:T44)</f>
        <v>5</v>
      </c>
      <c r="Y44" s="7">
        <f>SUM(B44:T44)</f>
        <v>262.08</v>
      </c>
      <c r="AB44" s="1"/>
    </row>
    <row r="45" spans="1:28" customFormat="1" ht="12" customHeight="1" x14ac:dyDescent="0.25">
      <c r="A45" s="3" t="s">
        <v>23</v>
      </c>
      <c r="B45" s="7">
        <v>50.58</v>
      </c>
      <c r="C45" s="7">
        <v>55.78</v>
      </c>
      <c r="D45" s="7">
        <v>54.53</v>
      </c>
      <c r="E45" s="7">
        <v>50.81</v>
      </c>
      <c r="F45" s="7">
        <v>50.55</v>
      </c>
      <c r="G45" s="7">
        <v>42.81</v>
      </c>
      <c r="H45" s="13">
        <v>63.13</v>
      </c>
      <c r="I45" s="7">
        <v>47.04</v>
      </c>
      <c r="J45" s="7">
        <v>57.44</v>
      </c>
      <c r="K45" s="7">
        <v>58.01</v>
      </c>
      <c r="L45" s="7">
        <v>50.02</v>
      </c>
      <c r="M45" s="7">
        <v>56.15</v>
      </c>
      <c r="N45" s="7"/>
      <c r="O45" s="7"/>
      <c r="P45" s="7">
        <v>54.66</v>
      </c>
      <c r="Q45" s="7">
        <v>59.99</v>
      </c>
      <c r="R45" s="7">
        <v>39.229999999999997</v>
      </c>
      <c r="S45" s="7"/>
      <c r="T45" s="7"/>
      <c r="U45" s="12"/>
      <c r="V45" s="12"/>
      <c r="W45" s="1"/>
      <c r="X45" s="4">
        <f>COUNTA(B45:T45)</f>
        <v>15</v>
      </c>
      <c r="Y45" s="7">
        <f>SUM(B45:T45)</f>
        <v>790.73</v>
      </c>
      <c r="AB45" s="1"/>
    </row>
    <row r="46" spans="1:28" customFormat="1" ht="12" customHeight="1" x14ac:dyDescent="0.25">
      <c r="A46" s="3" t="s">
        <v>25</v>
      </c>
      <c r="B46" s="7">
        <v>50.64</v>
      </c>
      <c r="C46" s="7">
        <v>55.15</v>
      </c>
      <c r="D46" s="7">
        <v>54.4</v>
      </c>
      <c r="E46" s="7">
        <v>50.73</v>
      </c>
      <c r="F46" s="7">
        <v>50.05</v>
      </c>
      <c r="G46" s="7">
        <v>42.25</v>
      </c>
      <c r="H46" s="13">
        <v>62.79</v>
      </c>
      <c r="I46" s="7">
        <v>47.54</v>
      </c>
      <c r="J46" s="7">
        <v>58.47</v>
      </c>
      <c r="K46" s="7"/>
      <c r="L46" s="7">
        <v>50.66</v>
      </c>
      <c r="M46" s="7">
        <v>55.88</v>
      </c>
      <c r="N46" s="7"/>
      <c r="O46" s="7"/>
      <c r="P46" s="7">
        <v>54.57</v>
      </c>
      <c r="Q46" s="7">
        <v>60.14</v>
      </c>
      <c r="R46" s="7"/>
      <c r="S46" s="7"/>
      <c r="T46" s="7"/>
      <c r="U46" s="12"/>
      <c r="V46" s="12"/>
      <c r="W46" s="1"/>
      <c r="X46" s="4">
        <f>COUNTA(B46:T46)</f>
        <v>13</v>
      </c>
      <c r="Y46" s="7">
        <f>SUM(B46:T46)</f>
        <v>693.27</v>
      </c>
      <c r="AB46" s="1"/>
    </row>
    <row r="47" spans="1:28" customFormat="1" ht="12" customHeight="1" x14ac:dyDescent="0.25">
      <c r="A47" s="3" t="s">
        <v>29</v>
      </c>
      <c r="B47" s="7">
        <v>50.7</v>
      </c>
      <c r="C47" s="7"/>
      <c r="D47" s="7"/>
      <c r="E47" s="7">
        <v>50.13</v>
      </c>
      <c r="F47" s="7">
        <v>50.29</v>
      </c>
      <c r="G47" s="7">
        <v>41.78</v>
      </c>
      <c r="H47" s="13">
        <v>61.68</v>
      </c>
      <c r="I47" s="7">
        <v>47.91</v>
      </c>
      <c r="J47" s="7">
        <v>56.72</v>
      </c>
      <c r="K47" s="7">
        <v>56.74</v>
      </c>
      <c r="L47" s="7"/>
      <c r="M47" s="7">
        <v>55.59</v>
      </c>
      <c r="N47" s="7"/>
      <c r="O47" s="7">
        <v>55.41</v>
      </c>
      <c r="P47" s="7"/>
      <c r="Q47" s="7">
        <v>59.74</v>
      </c>
      <c r="R47" s="7"/>
      <c r="S47" s="7">
        <v>66.7</v>
      </c>
      <c r="T47" s="7">
        <v>51.26</v>
      </c>
      <c r="U47" s="12"/>
      <c r="V47" s="12"/>
      <c r="W47" s="1"/>
      <c r="X47" s="4">
        <f>COUNTA(B47:T47)</f>
        <v>13</v>
      </c>
      <c r="Y47" s="7">
        <f>SUM(B47:T47)</f>
        <v>704.65000000000009</v>
      </c>
      <c r="AB47" s="1"/>
    </row>
    <row r="48" spans="1:28" customFormat="1" ht="12" customHeight="1" x14ac:dyDescent="0.25">
      <c r="A48" s="2" t="s">
        <v>30</v>
      </c>
      <c r="B48" s="7">
        <v>50.72</v>
      </c>
      <c r="C48" s="7"/>
      <c r="D48" s="7">
        <v>57.76</v>
      </c>
      <c r="E48" s="7">
        <v>51.53</v>
      </c>
      <c r="F48" s="7"/>
      <c r="G48" s="7">
        <v>45.29</v>
      </c>
      <c r="H48" s="13">
        <v>65.599999999999994</v>
      </c>
      <c r="I48" s="7">
        <v>47.29</v>
      </c>
      <c r="J48" s="7">
        <v>59.37</v>
      </c>
      <c r="K48" s="7"/>
      <c r="L48" s="7">
        <v>50.13</v>
      </c>
      <c r="M48" s="45"/>
      <c r="N48" s="7"/>
      <c r="O48" s="7"/>
      <c r="P48" s="7"/>
      <c r="Q48" s="7">
        <v>64.78</v>
      </c>
      <c r="R48" s="7"/>
      <c r="S48" s="7"/>
      <c r="T48" s="7">
        <v>52.57</v>
      </c>
      <c r="U48" s="12"/>
      <c r="V48" s="12"/>
      <c r="W48" s="1"/>
      <c r="X48" s="4">
        <f>COUNTA(B48:T48)</f>
        <v>10</v>
      </c>
      <c r="Y48" s="7">
        <f>SUM(B48:T48)</f>
        <v>545.04000000000008</v>
      </c>
      <c r="AB48" s="1"/>
    </row>
    <row r="49" spans="1:28" customFormat="1" ht="12" customHeight="1" x14ac:dyDescent="0.25">
      <c r="A49" s="2" t="s">
        <v>31</v>
      </c>
      <c r="B49" s="7">
        <v>50.73</v>
      </c>
      <c r="C49" s="7">
        <v>54.51</v>
      </c>
      <c r="D49" s="7"/>
      <c r="E49" s="7"/>
      <c r="F49" s="7">
        <v>50.65</v>
      </c>
      <c r="G49" s="7"/>
      <c r="H49" s="13"/>
      <c r="I49" s="7"/>
      <c r="J49" s="7"/>
      <c r="K49" s="7"/>
      <c r="L49" s="7"/>
      <c r="M49" s="7"/>
      <c r="N49" s="7"/>
      <c r="O49" s="7"/>
      <c r="P49" s="7">
        <v>54.54</v>
      </c>
      <c r="Q49" s="7"/>
      <c r="R49" s="7"/>
      <c r="S49" s="7"/>
      <c r="T49" s="7"/>
      <c r="U49" s="12"/>
      <c r="V49" s="12"/>
      <c r="W49" s="1"/>
      <c r="X49" s="4">
        <f>COUNTA(B49:T49)</f>
        <v>4</v>
      </c>
      <c r="Y49" s="7">
        <f>SUM(B49:T49)</f>
        <v>210.42999999999998</v>
      </c>
      <c r="AB49" s="1"/>
    </row>
    <row r="50" spans="1:28" customFormat="1" ht="12" customHeight="1" x14ac:dyDescent="0.25">
      <c r="A50" s="3" t="s">
        <v>32</v>
      </c>
      <c r="B50" s="7">
        <v>50.75</v>
      </c>
      <c r="C50" s="7">
        <v>55.71</v>
      </c>
      <c r="D50" s="7"/>
      <c r="E50" s="7">
        <v>50.47</v>
      </c>
      <c r="F50" s="7">
        <v>49.8</v>
      </c>
      <c r="G50" s="7">
        <v>42.88</v>
      </c>
      <c r="H50" s="13">
        <v>62.63</v>
      </c>
      <c r="I50" s="7"/>
      <c r="J50" s="7">
        <v>56.5</v>
      </c>
      <c r="K50" s="7">
        <v>56.22</v>
      </c>
      <c r="L50" s="7"/>
      <c r="M50" s="7">
        <v>55.41</v>
      </c>
      <c r="N50" s="7"/>
      <c r="O50" s="7">
        <v>55.08</v>
      </c>
      <c r="P50" s="7">
        <v>54.26</v>
      </c>
      <c r="Q50" s="7">
        <v>59.79</v>
      </c>
      <c r="R50" s="7"/>
      <c r="S50" s="7"/>
      <c r="T50" s="7">
        <v>51.68</v>
      </c>
      <c r="U50" s="12"/>
      <c r="V50" s="12"/>
      <c r="W50" s="1"/>
      <c r="X50" s="4">
        <f>COUNTA(B50:T50)</f>
        <v>13</v>
      </c>
      <c r="Y50" s="7">
        <f>SUM(B50:T50)</f>
        <v>701.18</v>
      </c>
      <c r="AB50" s="1"/>
    </row>
    <row r="51" spans="1:28" customFormat="1" ht="12" customHeight="1" x14ac:dyDescent="0.25">
      <c r="A51" s="3" t="s">
        <v>33</v>
      </c>
      <c r="B51" s="7">
        <v>50.85</v>
      </c>
      <c r="C51" s="7"/>
      <c r="D51" s="7"/>
      <c r="E51" s="7"/>
      <c r="F51" s="7"/>
      <c r="G51" s="7"/>
      <c r="H51" s="1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2"/>
      <c r="V51" s="12"/>
      <c r="W51" s="1"/>
      <c r="X51" s="4">
        <f>COUNTA(B51:T51)</f>
        <v>1</v>
      </c>
      <c r="Y51" s="7">
        <f>SUM(B51:T51)</f>
        <v>50.85</v>
      </c>
      <c r="AB51" s="1"/>
    </row>
    <row r="52" spans="1:28" customFormat="1" ht="12" customHeight="1" x14ac:dyDescent="0.25">
      <c r="A52" s="3" t="s">
        <v>34</v>
      </c>
      <c r="B52" s="7">
        <v>50.87</v>
      </c>
      <c r="C52" s="7">
        <v>54.93</v>
      </c>
      <c r="D52" s="7">
        <v>54.17</v>
      </c>
      <c r="E52" s="7">
        <v>50.33</v>
      </c>
      <c r="F52" s="7">
        <v>50.14</v>
      </c>
      <c r="G52" s="7">
        <v>41.87</v>
      </c>
      <c r="H52" s="13">
        <v>64.92</v>
      </c>
      <c r="I52" s="7">
        <v>45.73</v>
      </c>
      <c r="J52" s="7">
        <v>56.54</v>
      </c>
      <c r="K52" s="7">
        <v>56.52</v>
      </c>
      <c r="L52" s="7">
        <v>50.68</v>
      </c>
      <c r="M52" s="7">
        <v>56.34</v>
      </c>
      <c r="N52" s="7"/>
      <c r="O52" s="7">
        <v>55.55</v>
      </c>
      <c r="P52" s="7">
        <v>55.07</v>
      </c>
      <c r="Q52" s="7">
        <v>59.99</v>
      </c>
      <c r="R52" s="7"/>
      <c r="S52" s="7"/>
      <c r="T52" s="7"/>
      <c r="U52" s="12"/>
      <c r="V52" s="12"/>
      <c r="W52" s="1"/>
      <c r="X52" s="4">
        <f>COUNTA(B52:T52)</f>
        <v>15</v>
      </c>
      <c r="Y52" s="7">
        <f>SUM(B52:T52)</f>
        <v>803.65000000000009</v>
      </c>
      <c r="AB52" s="1"/>
    </row>
    <row r="53" spans="1:28" customFormat="1" ht="12" customHeight="1" x14ac:dyDescent="0.25">
      <c r="A53" s="2" t="s">
        <v>35</v>
      </c>
      <c r="B53" s="7">
        <v>50.91</v>
      </c>
      <c r="C53" s="7"/>
      <c r="D53" s="7"/>
      <c r="E53" s="7"/>
      <c r="F53" s="7"/>
      <c r="G53" s="7"/>
      <c r="H53" s="1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2"/>
      <c r="V53" s="12"/>
      <c r="W53" s="1"/>
      <c r="X53" s="4">
        <f>COUNTA(B53:T53)</f>
        <v>1</v>
      </c>
      <c r="Y53" s="7">
        <f>SUM(B53:T53)</f>
        <v>50.91</v>
      </c>
      <c r="AB53" s="1"/>
    </row>
    <row r="54" spans="1:28" customFormat="1" ht="12" customHeight="1" x14ac:dyDescent="0.25">
      <c r="A54" s="3" t="s">
        <v>36</v>
      </c>
      <c r="B54" s="7">
        <v>50.92</v>
      </c>
      <c r="C54" s="7"/>
      <c r="D54" s="7"/>
      <c r="E54" s="7">
        <v>51.19</v>
      </c>
      <c r="F54" s="7">
        <v>51.05</v>
      </c>
      <c r="G54" s="7">
        <v>41.96</v>
      </c>
      <c r="H54" s="13">
        <v>64.27</v>
      </c>
      <c r="I54" s="7">
        <v>47.05</v>
      </c>
      <c r="J54" s="7">
        <v>57.91</v>
      </c>
      <c r="K54" s="7"/>
      <c r="L54" s="7"/>
      <c r="M54" s="7">
        <v>56.12</v>
      </c>
      <c r="N54" s="7"/>
      <c r="O54" s="7"/>
      <c r="P54" s="7"/>
      <c r="Q54" s="7"/>
      <c r="R54" s="7"/>
      <c r="S54" s="7"/>
      <c r="T54" s="7">
        <v>51.55</v>
      </c>
      <c r="U54" s="12"/>
      <c r="V54" s="12"/>
      <c r="W54" s="1"/>
      <c r="X54" s="4">
        <f>COUNTA(B54:T54)</f>
        <v>9</v>
      </c>
      <c r="Y54" s="7">
        <f>SUM(B54:T54)</f>
        <v>472.02000000000004</v>
      </c>
      <c r="AB54" s="1"/>
    </row>
    <row r="55" spans="1:28" customFormat="1" ht="12" customHeight="1" x14ac:dyDescent="0.25">
      <c r="A55" s="3" t="s">
        <v>37</v>
      </c>
      <c r="B55" s="7">
        <v>50.98</v>
      </c>
      <c r="C55" s="7"/>
      <c r="D55" s="7">
        <v>55.32</v>
      </c>
      <c r="E55" s="7">
        <v>51.19</v>
      </c>
      <c r="F55" s="7">
        <v>51.58</v>
      </c>
      <c r="G55" s="7">
        <v>42.24</v>
      </c>
      <c r="H55" s="13"/>
      <c r="I55" s="7">
        <v>46.48</v>
      </c>
      <c r="J55" s="7">
        <v>56.86</v>
      </c>
      <c r="K55" s="7">
        <v>57.26</v>
      </c>
      <c r="L55" s="7">
        <v>51.21</v>
      </c>
      <c r="M55" s="7"/>
      <c r="N55" s="7"/>
      <c r="O55" s="7"/>
      <c r="P55" s="7"/>
      <c r="Q55" s="7"/>
      <c r="R55" s="7"/>
      <c r="S55" s="7"/>
      <c r="T55" s="7">
        <v>50.91</v>
      </c>
      <c r="U55" s="12"/>
      <c r="V55" s="12"/>
      <c r="W55" s="1"/>
      <c r="X55" s="4">
        <f>COUNTA(B55:T55)</f>
        <v>10</v>
      </c>
      <c r="Y55" s="7">
        <f>SUM(B55:T55)</f>
        <v>514.03</v>
      </c>
      <c r="AB55" s="1"/>
    </row>
    <row r="56" spans="1:28" customFormat="1" ht="12" customHeight="1" x14ac:dyDescent="0.25">
      <c r="A56" s="2" t="s">
        <v>38</v>
      </c>
      <c r="B56" s="7">
        <v>51.01</v>
      </c>
      <c r="C56" s="7"/>
      <c r="D56" s="7">
        <v>55.68</v>
      </c>
      <c r="E56" s="7">
        <v>51.58</v>
      </c>
      <c r="F56" s="7"/>
      <c r="G56" s="7">
        <v>41.72</v>
      </c>
      <c r="H56" s="13"/>
      <c r="I56" s="7">
        <v>45.19</v>
      </c>
      <c r="J56" s="7">
        <v>58.89</v>
      </c>
      <c r="K56" s="7">
        <v>56.33</v>
      </c>
      <c r="L56" s="7"/>
      <c r="M56" s="7">
        <v>56.53</v>
      </c>
      <c r="N56" s="7"/>
      <c r="O56" s="7">
        <v>54.05</v>
      </c>
      <c r="P56" s="10">
        <v>53.24</v>
      </c>
      <c r="Q56" s="7">
        <v>59.96</v>
      </c>
      <c r="R56" s="7">
        <v>38.89</v>
      </c>
      <c r="S56" s="7">
        <v>67.150000000000006</v>
      </c>
      <c r="T56" s="7">
        <v>52.26</v>
      </c>
      <c r="U56" s="12"/>
      <c r="V56" s="12"/>
      <c r="W56" s="1"/>
      <c r="X56" s="4">
        <f>COUNTA(B56:T56)</f>
        <v>14</v>
      </c>
      <c r="Y56" s="7">
        <f>SUM(B56:T56)</f>
        <v>742.4799999999999</v>
      </c>
      <c r="AB56" s="1"/>
    </row>
    <row r="57" spans="1:28" customFormat="1" ht="12" customHeight="1" x14ac:dyDescent="0.25">
      <c r="A57" s="3" t="s">
        <v>39</v>
      </c>
      <c r="B57" s="7">
        <v>51.03</v>
      </c>
      <c r="C57" s="7"/>
      <c r="D57" s="7">
        <v>55.79</v>
      </c>
      <c r="E57" s="7"/>
      <c r="F57" s="7"/>
      <c r="G57" s="7">
        <v>41.88</v>
      </c>
      <c r="H57" s="13"/>
      <c r="I57" s="7"/>
      <c r="J57" s="7"/>
      <c r="K57" s="7"/>
      <c r="L57" s="7"/>
      <c r="M57" s="7">
        <v>55.96</v>
      </c>
      <c r="N57" s="7"/>
      <c r="O57" s="7"/>
      <c r="P57" s="7">
        <v>53.82</v>
      </c>
      <c r="Q57" s="7">
        <v>59.65</v>
      </c>
      <c r="R57" s="7"/>
      <c r="S57" s="7"/>
      <c r="T57" s="7">
        <v>52.05</v>
      </c>
      <c r="U57" s="12"/>
      <c r="V57" s="12"/>
      <c r="W57" s="1"/>
      <c r="X57" s="4">
        <f>COUNTA(B57:T57)</f>
        <v>7</v>
      </c>
      <c r="Y57" s="7">
        <f>SUM(B57:T57)</f>
        <v>370.18</v>
      </c>
      <c r="AB57" s="1"/>
    </row>
    <row r="58" spans="1:28" customFormat="1" ht="12" customHeight="1" x14ac:dyDescent="0.25">
      <c r="A58" s="3" t="s">
        <v>40</v>
      </c>
      <c r="B58" s="7">
        <v>51.06</v>
      </c>
      <c r="C58" s="7"/>
      <c r="D58" s="7"/>
      <c r="E58" s="7"/>
      <c r="F58" s="7"/>
      <c r="G58" s="7">
        <v>42.01</v>
      </c>
      <c r="H58" s="13"/>
      <c r="I58" s="7"/>
      <c r="J58" s="7"/>
      <c r="K58" s="7"/>
      <c r="L58" s="7"/>
      <c r="M58" s="7">
        <v>55.8</v>
      </c>
      <c r="N58" s="7"/>
      <c r="O58" s="7"/>
      <c r="P58" s="7">
        <v>55.14</v>
      </c>
      <c r="Q58" s="7"/>
      <c r="R58" s="7"/>
      <c r="S58" s="7"/>
      <c r="T58" s="7"/>
      <c r="U58" s="12"/>
      <c r="V58" s="12"/>
      <c r="W58" s="1"/>
      <c r="X58" s="4">
        <f>COUNTA(B58:T58)</f>
        <v>4</v>
      </c>
      <c r="Y58" s="7">
        <f>SUM(B58:T58)</f>
        <v>204.01</v>
      </c>
      <c r="AB58" s="1"/>
    </row>
    <row r="59" spans="1:28" customFormat="1" ht="12" customHeight="1" x14ac:dyDescent="0.25">
      <c r="A59" s="3" t="s">
        <v>41</v>
      </c>
      <c r="B59" s="7">
        <v>51.1</v>
      </c>
      <c r="C59" s="7">
        <v>54.52</v>
      </c>
      <c r="D59" s="7"/>
      <c r="E59" s="7">
        <v>49.7</v>
      </c>
      <c r="F59" s="7">
        <v>50.05</v>
      </c>
      <c r="G59" s="7">
        <v>41.77</v>
      </c>
      <c r="H59" s="13">
        <v>62.99</v>
      </c>
      <c r="I59" s="7"/>
      <c r="J59" s="7"/>
      <c r="K59" s="7"/>
      <c r="L59" s="7"/>
      <c r="M59" s="7"/>
      <c r="N59" s="7"/>
      <c r="O59" s="7"/>
      <c r="P59" s="7">
        <v>59.14</v>
      </c>
      <c r="Q59" s="7"/>
      <c r="R59" s="7"/>
      <c r="S59" s="7"/>
      <c r="T59" s="7"/>
      <c r="U59" s="12"/>
      <c r="V59" s="12"/>
      <c r="W59" s="1"/>
      <c r="X59" s="4">
        <f>COUNTA(B59:T59)</f>
        <v>7</v>
      </c>
      <c r="Y59" s="7">
        <f>SUM(B59:T59)</f>
        <v>369.27</v>
      </c>
      <c r="AB59" s="1"/>
    </row>
    <row r="60" spans="1:28" customFormat="1" ht="12" customHeight="1" x14ac:dyDescent="0.25">
      <c r="A60" s="3" t="s">
        <v>42</v>
      </c>
      <c r="B60" s="7">
        <v>51.11</v>
      </c>
      <c r="C60" s="7">
        <v>54.96</v>
      </c>
      <c r="D60" s="7"/>
      <c r="E60" s="7"/>
      <c r="F60" s="7">
        <v>50.54</v>
      </c>
      <c r="G60" s="7">
        <v>42.23</v>
      </c>
      <c r="H60" s="13">
        <v>63.27</v>
      </c>
      <c r="I60" s="7"/>
      <c r="J60" s="7">
        <v>58.77</v>
      </c>
      <c r="K60" s="7"/>
      <c r="L60" s="7"/>
      <c r="M60" s="7">
        <v>56.31</v>
      </c>
      <c r="N60" s="7"/>
      <c r="O60" s="7"/>
      <c r="P60" s="7"/>
      <c r="Q60" s="7"/>
      <c r="R60" s="7"/>
      <c r="S60" s="7">
        <v>68.13</v>
      </c>
      <c r="T60" s="7">
        <v>51.62</v>
      </c>
      <c r="U60" s="12"/>
      <c r="V60" s="12"/>
      <c r="W60" s="1"/>
      <c r="X60" s="4">
        <f>COUNTA(B60:T60)</f>
        <v>9</v>
      </c>
      <c r="Y60" s="7">
        <f>SUM(B60:T60)</f>
        <v>496.93999999999994</v>
      </c>
      <c r="AB60" s="1"/>
    </row>
    <row r="61" spans="1:28" customFormat="1" ht="12" customHeight="1" x14ac:dyDescent="0.25">
      <c r="A61" s="3" t="s">
        <v>43</v>
      </c>
      <c r="B61" s="7">
        <v>51.14</v>
      </c>
      <c r="C61" s="7">
        <v>55.22</v>
      </c>
      <c r="D61" s="7"/>
      <c r="E61" s="7"/>
      <c r="F61" s="7">
        <v>50.6</v>
      </c>
      <c r="G61" s="7"/>
      <c r="H61" s="13">
        <v>63.22</v>
      </c>
      <c r="I61" s="7"/>
      <c r="J61" s="7"/>
      <c r="K61" s="7">
        <v>57.42</v>
      </c>
      <c r="L61" s="7"/>
      <c r="M61" s="7"/>
      <c r="N61" s="7"/>
      <c r="O61" s="7"/>
      <c r="P61" s="7"/>
      <c r="Q61" s="7">
        <v>60.5</v>
      </c>
      <c r="R61" s="7"/>
      <c r="S61" s="7"/>
      <c r="T61" s="7">
        <v>52.4</v>
      </c>
      <c r="U61" s="12"/>
      <c r="V61" s="12"/>
      <c r="W61" s="1"/>
      <c r="X61" s="4">
        <f>COUNTA(B61:T61)</f>
        <v>7</v>
      </c>
      <c r="Y61" s="7">
        <f>SUM(B61:T61)</f>
        <v>390.5</v>
      </c>
      <c r="AB61" s="1"/>
    </row>
    <row r="62" spans="1:28" customFormat="1" ht="12" customHeight="1" x14ac:dyDescent="0.25">
      <c r="A62" s="3" t="s">
        <v>44</v>
      </c>
      <c r="B62" s="7">
        <v>51.15</v>
      </c>
      <c r="C62" s="7">
        <v>55.29</v>
      </c>
      <c r="D62" s="7"/>
      <c r="E62" s="7">
        <v>51.62</v>
      </c>
      <c r="F62" s="7"/>
      <c r="G62" s="7"/>
      <c r="H62" s="13">
        <v>64.22</v>
      </c>
      <c r="I62" s="7"/>
      <c r="J62" s="7"/>
      <c r="K62" s="7"/>
      <c r="L62" s="7"/>
      <c r="M62" s="7"/>
      <c r="N62" s="7"/>
      <c r="O62" s="7"/>
      <c r="P62" s="7">
        <v>54.98</v>
      </c>
      <c r="Q62" s="7">
        <v>60.01</v>
      </c>
      <c r="R62" s="7"/>
      <c r="S62" s="7"/>
      <c r="T62" s="7"/>
      <c r="U62" s="12"/>
      <c r="V62" s="12"/>
      <c r="W62" s="1"/>
      <c r="X62" s="4">
        <f>COUNTA(B62:T62)</f>
        <v>6</v>
      </c>
      <c r="Y62" s="7">
        <f>SUM(B62:T62)</f>
        <v>337.27</v>
      </c>
      <c r="AB62" s="1"/>
    </row>
    <row r="63" spans="1:28" customFormat="1" ht="12" customHeight="1" x14ac:dyDescent="0.25">
      <c r="A63" s="3" t="s">
        <v>45</v>
      </c>
      <c r="B63" s="7">
        <v>51.15</v>
      </c>
      <c r="C63" s="7">
        <v>53.81</v>
      </c>
      <c r="D63" s="7">
        <v>54.9</v>
      </c>
      <c r="E63" s="7">
        <v>51.29</v>
      </c>
      <c r="F63" s="7">
        <v>49.3</v>
      </c>
      <c r="G63" s="7">
        <v>41.71</v>
      </c>
      <c r="H63" s="13">
        <v>62.88</v>
      </c>
      <c r="I63" s="7">
        <v>47.66</v>
      </c>
      <c r="J63" s="53"/>
      <c r="K63" s="7">
        <v>57.33</v>
      </c>
      <c r="L63" s="7">
        <v>50.62</v>
      </c>
      <c r="M63" s="7">
        <v>55.81</v>
      </c>
      <c r="N63" s="7">
        <v>35.270000000000003</v>
      </c>
      <c r="O63" s="7">
        <v>55.41</v>
      </c>
      <c r="P63" s="7">
        <v>55.06</v>
      </c>
      <c r="Q63" s="7">
        <v>60.8</v>
      </c>
      <c r="R63" s="7"/>
      <c r="S63" s="7">
        <v>67.25</v>
      </c>
      <c r="T63" s="7">
        <v>51.22</v>
      </c>
      <c r="U63" s="12"/>
      <c r="V63" s="12"/>
      <c r="W63" s="1"/>
      <c r="X63" s="4">
        <f>COUNTA(B63:T63)</f>
        <v>17</v>
      </c>
      <c r="Y63" s="7">
        <f>SUM(B63:T63)</f>
        <v>901.4699999999998</v>
      </c>
      <c r="AB63" s="1"/>
    </row>
    <row r="64" spans="1:28" customFormat="1" ht="12" customHeight="1" x14ac:dyDescent="0.25">
      <c r="A64" s="3" t="s">
        <v>48</v>
      </c>
      <c r="B64" s="7">
        <v>51.17</v>
      </c>
      <c r="C64" s="7">
        <v>54.69</v>
      </c>
      <c r="D64" s="7"/>
      <c r="E64" s="7">
        <v>51.89</v>
      </c>
      <c r="F64" s="7">
        <v>50.03</v>
      </c>
      <c r="G64" s="7">
        <v>42.32</v>
      </c>
      <c r="H64" s="13">
        <v>63.98</v>
      </c>
      <c r="I64" s="7"/>
      <c r="J64" s="7">
        <v>56.88</v>
      </c>
      <c r="K64" s="7"/>
      <c r="L64" s="7"/>
      <c r="M64" s="7">
        <v>56.54</v>
      </c>
      <c r="N64" s="7"/>
      <c r="O64" s="7"/>
      <c r="P64" s="7"/>
      <c r="Q64" s="7"/>
      <c r="R64" s="7"/>
      <c r="S64" s="7">
        <v>68.03</v>
      </c>
      <c r="T64" s="7">
        <v>51.33</v>
      </c>
      <c r="U64" s="12"/>
      <c r="V64" s="12"/>
      <c r="W64" s="1"/>
      <c r="X64" s="4">
        <f>COUNTA(B64:T64)</f>
        <v>10</v>
      </c>
      <c r="Y64" s="7">
        <f>SUM(B64:T64)</f>
        <v>546.86</v>
      </c>
      <c r="AB64" s="1"/>
    </row>
    <row r="65" spans="1:28" customFormat="1" ht="12" customHeight="1" x14ac:dyDescent="0.25">
      <c r="A65" s="2" t="s">
        <v>47</v>
      </c>
      <c r="B65" s="7">
        <v>51.18</v>
      </c>
      <c r="C65" s="7">
        <v>55.94</v>
      </c>
      <c r="D65" s="7"/>
      <c r="E65" s="7"/>
      <c r="F65" s="7"/>
      <c r="G65" s="7"/>
      <c r="H65" s="13"/>
      <c r="I65" s="7">
        <v>46.33</v>
      </c>
      <c r="J65" s="7"/>
      <c r="K65" s="7"/>
      <c r="L65" s="7"/>
      <c r="M65" s="7">
        <v>56.2</v>
      </c>
      <c r="N65" s="7"/>
      <c r="O65" s="7"/>
      <c r="P65" s="7"/>
      <c r="Q65" s="7"/>
      <c r="R65" s="7"/>
      <c r="S65" s="7"/>
      <c r="T65" s="7">
        <v>51.38</v>
      </c>
      <c r="U65" s="12"/>
      <c r="V65" s="12"/>
      <c r="W65" s="1"/>
      <c r="X65" s="4">
        <f>COUNTA(B65:T65)</f>
        <v>5</v>
      </c>
      <c r="Y65" s="7">
        <f>SUM(B65:T65)</f>
        <v>261.02999999999997</v>
      </c>
      <c r="AB65" s="1"/>
    </row>
    <row r="66" spans="1:28" customFormat="1" ht="12" customHeight="1" x14ac:dyDescent="0.25">
      <c r="A66" s="3" t="s">
        <v>49</v>
      </c>
      <c r="B66" s="7">
        <v>51.23</v>
      </c>
      <c r="C66" s="7"/>
      <c r="D66" s="7">
        <v>55.53</v>
      </c>
      <c r="E66" s="7"/>
      <c r="F66" s="7"/>
      <c r="G66" s="7"/>
      <c r="H66" s="13"/>
      <c r="I66" s="7"/>
      <c r="J66" s="7">
        <v>58.34</v>
      </c>
      <c r="K66" s="7">
        <v>57.45</v>
      </c>
      <c r="L66" s="7"/>
      <c r="M66" s="7"/>
      <c r="N66" s="7"/>
      <c r="O66" s="7"/>
      <c r="P66" s="7">
        <v>54.51</v>
      </c>
      <c r="Q66" s="7"/>
      <c r="R66" s="7"/>
      <c r="S66" s="7"/>
      <c r="T66" s="7"/>
      <c r="U66" s="12"/>
      <c r="V66" s="12"/>
      <c r="W66" s="1"/>
      <c r="X66" s="4">
        <f>COUNTA(B66:T66)</f>
        <v>5</v>
      </c>
      <c r="Y66" s="7">
        <f>SUM(B66:T66)</f>
        <v>277.06</v>
      </c>
      <c r="AB66" s="1"/>
    </row>
    <row r="67" spans="1:28" customFormat="1" ht="12" customHeight="1" x14ac:dyDescent="0.25">
      <c r="A67" s="3" t="s">
        <v>50</v>
      </c>
      <c r="B67" s="7">
        <v>51.25</v>
      </c>
      <c r="C67" s="7"/>
      <c r="D67" s="7">
        <v>55.77</v>
      </c>
      <c r="E67" s="7">
        <v>51.79</v>
      </c>
      <c r="F67" s="7">
        <v>50.84</v>
      </c>
      <c r="G67" s="7">
        <v>42.9</v>
      </c>
      <c r="H67" s="13">
        <v>64</v>
      </c>
      <c r="I67" s="7"/>
      <c r="J67" s="7">
        <v>58.86</v>
      </c>
      <c r="K67" s="7">
        <v>58.12</v>
      </c>
      <c r="L67" s="7"/>
      <c r="M67" s="7">
        <v>55.61</v>
      </c>
      <c r="N67" s="7"/>
      <c r="O67" s="7"/>
      <c r="P67" s="7"/>
      <c r="Q67" s="7"/>
      <c r="R67" s="7"/>
      <c r="S67" s="7"/>
      <c r="T67" s="7"/>
      <c r="U67" s="12"/>
      <c r="V67" s="12"/>
      <c r="W67" s="1"/>
      <c r="X67" s="4">
        <f>COUNTA(B67:T67)</f>
        <v>9</v>
      </c>
      <c r="Y67" s="7">
        <f>SUM(B67:T67)</f>
        <v>489.14000000000004</v>
      </c>
      <c r="AB67" s="1"/>
    </row>
    <row r="68" spans="1:28" customFormat="1" ht="12" customHeight="1" x14ac:dyDescent="0.25">
      <c r="A68" s="3" t="s">
        <v>51</v>
      </c>
      <c r="B68" s="7">
        <v>51.27</v>
      </c>
      <c r="C68" s="7">
        <v>55.73</v>
      </c>
      <c r="D68" s="7"/>
      <c r="E68" s="7"/>
      <c r="F68" s="7"/>
      <c r="G68" s="7"/>
      <c r="H68" s="13"/>
      <c r="I68" s="7"/>
      <c r="J68" s="7"/>
      <c r="K68" s="7">
        <v>58.15</v>
      </c>
      <c r="L68" s="7"/>
      <c r="M68" s="7"/>
      <c r="N68" s="7">
        <v>35.14</v>
      </c>
      <c r="O68" s="7">
        <v>54.38</v>
      </c>
      <c r="P68" s="7">
        <v>54.3</v>
      </c>
      <c r="Q68" s="7">
        <v>60.49</v>
      </c>
      <c r="R68" s="7"/>
      <c r="S68" s="7"/>
      <c r="T68" s="7">
        <v>51.75</v>
      </c>
      <c r="U68" s="12"/>
      <c r="V68" s="12"/>
      <c r="W68" s="1"/>
      <c r="X68" s="4">
        <f>COUNTA(B68:T68)</f>
        <v>8</v>
      </c>
      <c r="Y68" s="7">
        <f>SUM(B68:T68)</f>
        <v>421.21000000000004</v>
      </c>
      <c r="AB68" s="1"/>
    </row>
    <row r="69" spans="1:28" customFormat="1" ht="12" customHeight="1" x14ac:dyDescent="0.25">
      <c r="A69" s="2" t="s">
        <v>52</v>
      </c>
      <c r="B69" s="7">
        <v>51.3</v>
      </c>
      <c r="C69" s="7"/>
      <c r="D69" s="7"/>
      <c r="E69" s="7"/>
      <c r="F69" s="7"/>
      <c r="G69" s="7"/>
      <c r="H69" s="13"/>
      <c r="I69" s="7">
        <v>47.05</v>
      </c>
      <c r="J69" s="7">
        <v>57.54</v>
      </c>
      <c r="K69" s="7">
        <v>57.03</v>
      </c>
      <c r="L69" s="7"/>
      <c r="M69" s="7">
        <v>55.7</v>
      </c>
      <c r="N69" s="7">
        <v>35.229999999999997</v>
      </c>
      <c r="O69" s="7"/>
      <c r="P69" s="7"/>
      <c r="Q69" s="7"/>
      <c r="R69" s="7"/>
      <c r="S69" s="7">
        <v>68.02</v>
      </c>
      <c r="T69" s="7">
        <v>50.97</v>
      </c>
      <c r="U69" s="12"/>
      <c r="V69" s="12"/>
      <c r="W69" s="1"/>
      <c r="X69" s="4">
        <f>COUNTA(B69:T69)</f>
        <v>8</v>
      </c>
      <c r="Y69" s="7">
        <f>SUM(B69:T69)</f>
        <v>422.84000000000003</v>
      </c>
      <c r="AB69" s="1"/>
    </row>
    <row r="70" spans="1:28" customFormat="1" ht="12" customHeight="1" x14ac:dyDescent="0.25">
      <c r="A70" s="3" t="s">
        <v>53</v>
      </c>
      <c r="B70" s="7">
        <v>51.37</v>
      </c>
      <c r="C70" s="7"/>
      <c r="D70" s="7">
        <v>56.1</v>
      </c>
      <c r="E70" s="7"/>
      <c r="F70" s="7"/>
      <c r="G70" s="7"/>
      <c r="H70" s="13">
        <v>64.69</v>
      </c>
      <c r="I70" s="7"/>
      <c r="J70" s="7">
        <v>59.17</v>
      </c>
      <c r="K70" s="7">
        <v>57.8</v>
      </c>
      <c r="L70" s="7">
        <v>51.2</v>
      </c>
      <c r="M70" s="7"/>
      <c r="N70" s="7"/>
      <c r="O70" s="7"/>
      <c r="P70" s="7">
        <v>54.9</v>
      </c>
      <c r="Q70" s="7"/>
      <c r="R70" s="7"/>
      <c r="S70" s="7"/>
      <c r="T70" s="7"/>
      <c r="U70" s="12"/>
      <c r="V70" s="12"/>
      <c r="W70" s="1"/>
      <c r="X70" s="4">
        <f>COUNTA(B70:T70)</f>
        <v>7</v>
      </c>
      <c r="Y70" s="7">
        <f>SUM(B70:T70)</f>
        <v>395.22999999999996</v>
      </c>
      <c r="AB70" s="1"/>
    </row>
    <row r="71" spans="1:28" customFormat="1" ht="12" customHeight="1" x14ac:dyDescent="0.25">
      <c r="A71" s="3" t="s">
        <v>55</v>
      </c>
      <c r="B71" s="7">
        <v>51.39</v>
      </c>
      <c r="C71" s="7"/>
      <c r="D71" s="7"/>
      <c r="E71" s="7"/>
      <c r="F71" s="7"/>
      <c r="G71" s="7">
        <v>42.82</v>
      </c>
      <c r="H71" s="13">
        <v>65.06</v>
      </c>
      <c r="I71" s="7">
        <v>47.29</v>
      </c>
      <c r="J71" s="7">
        <v>57.95</v>
      </c>
      <c r="K71" s="7">
        <v>57.45</v>
      </c>
      <c r="L71" s="7"/>
      <c r="M71" s="7"/>
      <c r="N71" s="7"/>
      <c r="O71" s="7"/>
      <c r="P71" s="7"/>
      <c r="Q71" s="7"/>
      <c r="R71" s="7"/>
      <c r="S71" s="7"/>
      <c r="T71" s="7"/>
      <c r="U71" s="12"/>
      <c r="V71" s="12"/>
      <c r="W71" s="1"/>
      <c r="X71" s="4">
        <f>COUNTA(B71:T71)</f>
        <v>6</v>
      </c>
      <c r="Y71" s="7">
        <f>SUM(B71:T71)</f>
        <v>321.95999999999998</v>
      </c>
      <c r="AB71" s="1"/>
    </row>
    <row r="72" spans="1:28" customFormat="1" ht="12" customHeight="1" x14ac:dyDescent="0.25">
      <c r="A72" s="2" t="s">
        <v>56</v>
      </c>
      <c r="B72" s="7">
        <v>51.39</v>
      </c>
      <c r="C72" s="7"/>
      <c r="D72" s="7"/>
      <c r="E72" s="7"/>
      <c r="F72" s="7"/>
      <c r="G72" s="7">
        <v>42.63</v>
      </c>
      <c r="H72" s="13"/>
      <c r="I72" s="7"/>
      <c r="J72" s="7"/>
      <c r="K72" s="7"/>
      <c r="L72" s="7"/>
      <c r="M72" s="7">
        <v>56.42</v>
      </c>
      <c r="N72" s="7"/>
      <c r="O72" s="7"/>
      <c r="P72" s="7"/>
      <c r="Q72" s="7"/>
      <c r="R72" s="7"/>
      <c r="S72" s="7"/>
      <c r="T72" s="7"/>
      <c r="U72" s="12"/>
      <c r="V72" s="12"/>
      <c r="W72" s="1"/>
      <c r="X72" s="4">
        <f>COUNTA(B72:T72)</f>
        <v>3</v>
      </c>
      <c r="Y72" s="7">
        <f>SUM(B72:T72)</f>
        <v>150.44</v>
      </c>
      <c r="AB72" s="1"/>
    </row>
    <row r="73" spans="1:28" customFormat="1" ht="12" customHeight="1" x14ac:dyDescent="0.25">
      <c r="A73" s="3" t="s">
        <v>57</v>
      </c>
      <c r="B73" s="7">
        <v>51.4</v>
      </c>
      <c r="C73" s="7">
        <v>55.1</v>
      </c>
      <c r="D73" s="7"/>
      <c r="E73" s="7"/>
      <c r="F73" s="7"/>
      <c r="G73" s="7"/>
      <c r="H73" s="13"/>
      <c r="I73" s="7"/>
      <c r="J73" s="7">
        <v>57.96</v>
      </c>
      <c r="K73" s="7"/>
      <c r="L73" s="7"/>
      <c r="M73" s="7">
        <v>56.64</v>
      </c>
      <c r="N73" s="7"/>
      <c r="O73" s="7"/>
      <c r="P73" s="7"/>
      <c r="Q73" s="7"/>
      <c r="R73" s="7"/>
      <c r="S73" s="7"/>
      <c r="T73" s="7"/>
      <c r="U73" s="12"/>
      <c r="V73" s="12"/>
      <c r="W73" s="1"/>
      <c r="X73" s="4">
        <f>COUNTA(B73:T73)</f>
        <v>4</v>
      </c>
      <c r="Y73" s="7">
        <f>SUM(B73:T73)</f>
        <v>221.10000000000002</v>
      </c>
      <c r="AB73" s="1"/>
    </row>
    <row r="74" spans="1:28" customFormat="1" ht="12" customHeight="1" x14ac:dyDescent="0.25">
      <c r="A74" s="3" t="s">
        <v>58</v>
      </c>
      <c r="B74" s="7">
        <v>51.42</v>
      </c>
      <c r="C74" s="7">
        <v>55.04</v>
      </c>
      <c r="D74" s="7"/>
      <c r="E74" s="7">
        <v>51.49</v>
      </c>
      <c r="F74" s="7">
        <v>50.59</v>
      </c>
      <c r="G74" s="7">
        <v>42.61</v>
      </c>
      <c r="H74" s="13"/>
      <c r="I74" s="7">
        <v>56.83</v>
      </c>
      <c r="J74" s="7"/>
      <c r="K74" s="7"/>
      <c r="L74" s="7"/>
      <c r="M74" s="7">
        <v>55.05</v>
      </c>
      <c r="N74" s="7"/>
      <c r="O74" s="7"/>
      <c r="P74" s="7">
        <v>54.23</v>
      </c>
      <c r="Q74" s="7">
        <v>60.5</v>
      </c>
      <c r="R74" s="7"/>
      <c r="S74" s="7"/>
      <c r="T74" s="7">
        <v>51.24</v>
      </c>
      <c r="U74" s="12"/>
      <c r="V74" s="12"/>
      <c r="W74" s="1"/>
      <c r="X74" s="4">
        <f>COUNTA(B74:T74)</f>
        <v>10</v>
      </c>
      <c r="Y74" s="7">
        <f>SUM(B74:T74)</f>
        <v>529</v>
      </c>
      <c r="AB74" s="1"/>
    </row>
    <row r="75" spans="1:28" customFormat="1" ht="12" customHeight="1" x14ac:dyDescent="0.25">
      <c r="A75" s="2" t="s">
        <v>59</v>
      </c>
      <c r="B75" s="7">
        <v>51.45</v>
      </c>
      <c r="C75" s="7"/>
      <c r="D75" s="7">
        <v>55.42</v>
      </c>
      <c r="E75" s="7">
        <v>51.89</v>
      </c>
      <c r="F75" s="7"/>
      <c r="G75" s="7"/>
      <c r="H75" s="1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2"/>
      <c r="V75" s="12"/>
      <c r="W75" s="1"/>
      <c r="X75" s="4">
        <f>COUNTA(B75:T75)</f>
        <v>3</v>
      </c>
      <c r="Y75" s="7">
        <f>SUM(B75:T75)</f>
        <v>158.76</v>
      </c>
      <c r="AB75" s="1"/>
    </row>
    <row r="76" spans="1:28" customFormat="1" ht="12" customHeight="1" x14ac:dyDescent="0.25">
      <c r="A76" s="3" t="s">
        <v>60</v>
      </c>
      <c r="B76" s="7">
        <v>51.52</v>
      </c>
      <c r="C76" s="7">
        <v>55.67</v>
      </c>
      <c r="D76" s="7">
        <v>54.21</v>
      </c>
      <c r="E76" s="7">
        <v>49.89</v>
      </c>
      <c r="F76" s="7">
        <v>51.06</v>
      </c>
      <c r="G76" s="7">
        <v>41.57</v>
      </c>
      <c r="H76" s="13">
        <v>63.9</v>
      </c>
      <c r="I76" s="7"/>
      <c r="J76" s="7">
        <v>57.55</v>
      </c>
      <c r="K76" s="7">
        <v>56.66</v>
      </c>
      <c r="L76" s="7">
        <v>50.02</v>
      </c>
      <c r="M76" s="7">
        <v>55.87</v>
      </c>
      <c r="N76" s="7"/>
      <c r="O76" s="7">
        <v>55.36</v>
      </c>
      <c r="P76" s="7">
        <v>53.93</v>
      </c>
      <c r="Q76" s="7">
        <v>60.08</v>
      </c>
      <c r="R76" s="7"/>
      <c r="S76" s="7"/>
      <c r="T76" s="7">
        <v>52.18</v>
      </c>
      <c r="U76" s="12"/>
      <c r="V76" s="12"/>
      <c r="W76" s="1"/>
      <c r="X76" s="4">
        <f>COUNTA(B76:T76)</f>
        <v>15</v>
      </c>
      <c r="Y76" s="7">
        <f>SUM(B76:T76)</f>
        <v>809.46999999999991</v>
      </c>
      <c r="AB76" s="1"/>
    </row>
    <row r="77" spans="1:28" customFormat="1" ht="12" customHeight="1" x14ac:dyDescent="0.25">
      <c r="A77" s="3" t="s">
        <v>61</v>
      </c>
      <c r="B77" s="7">
        <v>51.52</v>
      </c>
      <c r="C77" s="7">
        <v>55.82</v>
      </c>
      <c r="D77" s="7"/>
      <c r="E77" s="7"/>
      <c r="F77" s="7">
        <v>50.64</v>
      </c>
      <c r="G77" s="7">
        <v>42.56</v>
      </c>
      <c r="H77" s="13">
        <v>64.03</v>
      </c>
      <c r="I77" s="7">
        <v>47.23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2"/>
      <c r="V77" s="12"/>
      <c r="W77" s="1"/>
      <c r="X77" s="4">
        <f>COUNTA(B77:T77)</f>
        <v>6</v>
      </c>
      <c r="Y77" s="7">
        <f>SUM(B77:T77)</f>
        <v>311.80000000000007</v>
      </c>
      <c r="AB77" s="1"/>
    </row>
    <row r="78" spans="1:28" customFormat="1" ht="12" customHeight="1" x14ac:dyDescent="0.25">
      <c r="A78" s="3" t="s">
        <v>62</v>
      </c>
      <c r="B78" s="7">
        <v>51.52</v>
      </c>
      <c r="C78" s="7"/>
      <c r="D78" s="7"/>
      <c r="E78" s="7"/>
      <c r="F78" s="7">
        <v>51.38</v>
      </c>
      <c r="G78" s="7"/>
      <c r="H78" s="13">
        <v>63.56</v>
      </c>
      <c r="I78" s="7"/>
      <c r="J78" s="7">
        <v>58.72</v>
      </c>
      <c r="K78" s="7">
        <v>58.04</v>
      </c>
      <c r="L78" s="7"/>
      <c r="M78" s="7"/>
      <c r="N78" s="7"/>
      <c r="O78" s="7"/>
      <c r="P78" s="7"/>
      <c r="Q78" s="7"/>
      <c r="R78" s="7"/>
      <c r="S78" s="7"/>
      <c r="T78" s="7"/>
      <c r="U78" s="12"/>
      <c r="V78" s="12"/>
      <c r="W78" s="1"/>
      <c r="X78" s="4">
        <f>COUNTA(B78:T78)</f>
        <v>5</v>
      </c>
      <c r="Y78" s="7">
        <f>SUM(B78:T78)</f>
        <v>283.22000000000003</v>
      </c>
      <c r="Z78" s="5"/>
      <c r="AA78" s="5"/>
      <c r="AB78" s="4"/>
    </row>
    <row r="79" spans="1:28" customFormat="1" ht="12" customHeight="1" x14ac:dyDescent="0.25">
      <c r="A79" s="3" t="s">
        <v>63</v>
      </c>
      <c r="B79" s="7">
        <v>51.53</v>
      </c>
      <c r="C79" s="7">
        <v>54.94</v>
      </c>
      <c r="D79" s="7">
        <v>56.31</v>
      </c>
      <c r="E79" s="7">
        <v>51.42</v>
      </c>
      <c r="F79" s="7"/>
      <c r="G79" s="7">
        <v>42.41</v>
      </c>
      <c r="H79" s="13">
        <v>64.84</v>
      </c>
      <c r="I79" s="7">
        <v>47.5</v>
      </c>
      <c r="J79" s="7">
        <v>59.09</v>
      </c>
      <c r="K79" s="7">
        <v>59.93</v>
      </c>
      <c r="L79" s="7"/>
      <c r="M79" s="7">
        <v>55.37</v>
      </c>
      <c r="N79" s="7"/>
      <c r="O79" s="7"/>
      <c r="P79" s="7">
        <v>54.35</v>
      </c>
      <c r="Q79" s="7"/>
      <c r="R79" s="7"/>
      <c r="S79" s="7"/>
      <c r="T79" s="7"/>
      <c r="U79" s="12"/>
      <c r="V79" s="12"/>
      <c r="W79" s="1"/>
      <c r="X79" s="4">
        <f>COUNTA(B79:T79)</f>
        <v>11</v>
      </c>
      <c r="Y79" s="7">
        <f>SUM(B79:T79)</f>
        <v>597.69000000000005</v>
      </c>
      <c r="Z79" s="5"/>
      <c r="AA79" s="5"/>
      <c r="AB79" s="4"/>
    </row>
    <row r="80" spans="1:28" customFormat="1" ht="12" customHeight="1" x14ac:dyDescent="0.25">
      <c r="A80" s="2" t="s">
        <v>64</v>
      </c>
      <c r="B80" s="7">
        <v>51.55</v>
      </c>
      <c r="C80" s="7"/>
      <c r="D80" s="7"/>
      <c r="E80" s="7"/>
      <c r="F80" s="7"/>
      <c r="G80" s="7"/>
      <c r="H80" s="13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2"/>
      <c r="V80" s="12"/>
      <c r="W80" s="1"/>
      <c r="X80" s="4">
        <f>COUNTA(B80:T80)</f>
        <v>1</v>
      </c>
      <c r="Y80" s="7">
        <f>SUM(B80:T80)</f>
        <v>51.55</v>
      </c>
      <c r="Z80" s="5"/>
      <c r="AA80" s="5"/>
      <c r="AB80" s="4"/>
    </row>
    <row r="81" spans="1:28" customFormat="1" ht="12" customHeight="1" x14ac:dyDescent="0.25">
      <c r="A81" s="3" t="s">
        <v>65</v>
      </c>
      <c r="B81" s="7">
        <v>51.57</v>
      </c>
      <c r="C81" s="7">
        <v>55.44</v>
      </c>
      <c r="D81" s="7">
        <v>55.01</v>
      </c>
      <c r="E81" s="7">
        <v>51.11</v>
      </c>
      <c r="F81" s="7">
        <v>50.03</v>
      </c>
      <c r="G81" s="7">
        <v>42.4</v>
      </c>
      <c r="H81" s="13">
        <v>63.03</v>
      </c>
      <c r="I81" s="7">
        <v>47.67</v>
      </c>
      <c r="J81" s="7">
        <v>56.42</v>
      </c>
      <c r="K81" s="7">
        <v>56.96</v>
      </c>
      <c r="L81" s="7">
        <v>50.12</v>
      </c>
      <c r="M81" s="7">
        <v>55.77</v>
      </c>
      <c r="N81" s="7">
        <v>35.79</v>
      </c>
      <c r="O81" s="7">
        <v>55.84</v>
      </c>
      <c r="P81" s="7">
        <v>55.02</v>
      </c>
      <c r="Q81" s="7"/>
      <c r="R81" s="7"/>
      <c r="S81" s="7"/>
      <c r="T81" s="7">
        <v>51.51</v>
      </c>
      <c r="U81" s="12"/>
      <c r="V81" s="12"/>
      <c r="W81" s="1"/>
      <c r="X81" s="4">
        <f>COUNTA(B81:T81)</f>
        <v>16</v>
      </c>
      <c r="Y81" s="7">
        <f>SUM(B81:T81)</f>
        <v>833.68999999999994</v>
      </c>
      <c r="AB81" s="1"/>
    </row>
    <row r="82" spans="1:28" customFormat="1" ht="12" customHeight="1" x14ac:dyDescent="0.25">
      <c r="A82" s="3" t="s">
        <v>66</v>
      </c>
      <c r="B82" s="7">
        <v>51.59</v>
      </c>
      <c r="C82" s="7"/>
      <c r="D82" s="7"/>
      <c r="E82" s="7"/>
      <c r="F82" s="7"/>
      <c r="G82" s="7">
        <v>42.43</v>
      </c>
      <c r="H82" s="13">
        <v>65</v>
      </c>
      <c r="I82" s="7">
        <v>46.27</v>
      </c>
      <c r="J82" s="7">
        <v>57.84</v>
      </c>
      <c r="K82" s="7">
        <v>57.05</v>
      </c>
      <c r="L82" s="7">
        <v>50.78</v>
      </c>
      <c r="M82" s="7">
        <v>55.16</v>
      </c>
      <c r="N82" s="7">
        <v>35.49</v>
      </c>
      <c r="O82" s="7">
        <v>54.35</v>
      </c>
      <c r="P82" s="7">
        <v>54.63</v>
      </c>
      <c r="Q82" s="7"/>
      <c r="R82" s="7"/>
      <c r="S82" s="7"/>
      <c r="T82" s="7">
        <v>52.09</v>
      </c>
      <c r="U82" s="12"/>
      <c r="V82" s="12"/>
      <c r="W82" s="1"/>
      <c r="X82" s="4">
        <f>COUNTA(B82:T82)</f>
        <v>12</v>
      </c>
      <c r="Y82" s="7">
        <f>SUM(B82:T82)</f>
        <v>622.68000000000006</v>
      </c>
      <c r="AB82" s="1"/>
    </row>
    <row r="83" spans="1:28" customFormat="1" ht="12" customHeight="1" x14ac:dyDescent="0.25">
      <c r="A83" s="3" t="s">
        <v>106</v>
      </c>
      <c r="B83" s="7"/>
      <c r="C83" s="7">
        <v>54.24</v>
      </c>
      <c r="D83" s="7">
        <v>51.63</v>
      </c>
      <c r="E83" s="7"/>
      <c r="F83" s="7">
        <v>49.5</v>
      </c>
      <c r="G83" s="7">
        <v>41.28</v>
      </c>
      <c r="H83" s="13">
        <v>63.73</v>
      </c>
      <c r="I83" s="7">
        <v>45.92</v>
      </c>
      <c r="J83" s="7">
        <v>56.3</v>
      </c>
      <c r="K83" s="7">
        <v>55.85</v>
      </c>
      <c r="L83" s="7">
        <v>50.43</v>
      </c>
      <c r="M83" s="7">
        <v>54.73</v>
      </c>
      <c r="N83" s="7">
        <v>34.840000000000003</v>
      </c>
      <c r="O83" s="7">
        <v>54.05</v>
      </c>
      <c r="P83" s="7">
        <v>53.8</v>
      </c>
      <c r="Q83" s="7">
        <v>59.39</v>
      </c>
      <c r="R83" s="7">
        <v>39.409999999999997</v>
      </c>
      <c r="S83" s="7">
        <v>66.75</v>
      </c>
      <c r="T83" s="7">
        <v>50.26</v>
      </c>
      <c r="U83" s="12"/>
      <c r="V83" s="12"/>
      <c r="W83" s="1"/>
      <c r="X83" s="4">
        <f>COUNTA(B83:T83)</f>
        <v>17</v>
      </c>
      <c r="Y83" s="7">
        <f>SUM(B83:T83)</f>
        <v>882.1099999999999</v>
      </c>
      <c r="AB83" s="1"/>
    </row>
    <row r="84" spans="1:28" customFormat="1" ht="12" customHeight="1" x14ac:dyDescent="0.25">
      <c r="A84" s="3" t="s">
        <v>68</v>
      </c>
      <c r="B84" s="7">
        <v>51.61</v>
      </c>
      <c r="C84" s="7"/>
      <c r="D84" s="7"/>
      <c r="E84" s="7"/>
      <c r="F84" s="7"/>
      <c r="G84" s="7"/>
      <c r="H84" s="13"/>
      <c r="I84" s="7"/>
      <c r="J84" s="7"/>
      <c r="K84" s="7">
        <v>57.95</v>
      </c>
      <c r="L84" s="7"/>
      <c r="M84" s="7">
        <v>56.53</v>
      </c>
      <c r="N84" s="7"/>
      <c r="O84" s="7"/>
      <c r="P84" s="7">
        <v>53.69</v>
      </c>
      <c r="Q84" s="7"/>
      <c r="R84" s="7">
        <v>39.729999999999997</v>
      </c>
      <c r="S84" s="7"/>
      <c r="T84" s="7"/>
      <c r="U84" s="12"/>
      <c r="V84" s="12"/>
      <c r="W84" s="1"/>
      <c r="X84" s="4">
        <f>COUNTA(B84:T84)</f>
        <v>5</v>
      </c>
      <c r="Y84" s="7">
        <f>SUM(B84:T84)</f>
        <v>259.51</v>
      </c>
      <c r="AB84" s="1"/>
    </row>
    <row r="85" spans="1:28" customFormat="1" ht="12" customHeight="1" x14ac:dyDescent="0.25">
      <c r="A85" s="3" t="s">
        <v>67</v>
      </c>
      <c r="B85" s="7">
        <v>51.61</v>
      </c>
      <c r="C85" s="7">
        <v>55.62</v>
      </c>
      <c r="D85" s="7">
        <v>55.98</v>
      </c>
      <c r="E85" s="7"/>
      <c r="F85" s="7"/>
      <c r="G85" s="7"/>
      <c r="H85" s="13"/>
      <c r="I85" s="7">
        <v>46.64</v>
      </c>
      <c r="J85" s="7">
        <v>58.84</v>
      </c>
      <c r="K85" s="7">
        <v>57.09</v>
      </c>
      <c r="L85" s="7">
        <v>51.13</v>
      </c>
      <c r="M85" s="7">
        <v>56.36</v>
      </c>
      <c r="N85" s="7">
        <v>35.76</v>
      </c>
      <c r="O85" s="7">
        <v>55.3</v>
      </c>
      <c r="P85" s="7">
        <v>55.14</v>
      </c>
      <c r="Q85" s="7"/>
      <c r="R85" s="7"/>
      <c r="S85" s="7"/>
      <c r="T85" s="7"/>
      <c r="U85" s="12"/>
      <c r="V85" s="12"/>
      <c r="W85" s="1"/>
      <c r="X85" s="4">
        <f>COUNTA(B85:T85)</f>
        <v>11</v>
      </c>
      <c r="Y85" s="7">
        <f>SUM(B85:T85)</f>
        <v>579.46999999999991</v>
      </c>
      <c r="AB85" s="1"/>
    </row>
    <row r="86" spans="1:28" customFormat="1" ht="12" customHeight="1" x14ac:dyDescent="0.25">
      <c r="A86" s="2" t="s">
        <v>70</v>
      </c>
      <c r="B86" s="7">
        <v>51.64</v>
      </c>
      <c r="C86" s="7"/>
      <c r="D86" s="7"/>
      <c r="E86" s="7"/>
      <c r="F86" s="7"/>
      <c r="G86" s="7"/>
      <c r="H86" s="1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2"/>
      <c r="V86" s="12"/>
      <c r="W86" s="1"/>
      <c r="X86" s="4">
        <f>COUNTA(B86:T86)</f>
        <v>1</v>
      </c>
      <c r="Y86" s="7">
        <f>SUM(B86:T86)</f>
        <v>51.64</v>
      </c>
      <c r="AB86" s="1"/>
    </row>
    <row r="87" spans="1:28" customFormat="1" ht="12" customHeight="1" x14ac:dyDescent="0.25">
      <c r="A87" s="3" t="s">
        <v>69</v>
      </c>
      <c r="B87" s="7">
        <v>51.68</v>
      </c>
      <c r="C87" s="7">
        <v>55.64</v>
      </c>
      <c r="D87" s="7">
        <v>56.2</v>
      </c>
      <c r="E87" s="7">
        <v>50.03</v>
      </c>
      <c r="F87" s="7">
        <v>52.88</v>
      </c>
      <c r="G87" s="7">
        <v>42.43</v>
      </c>
      <c r="H87" s="13">
        <v>66.69</v>
      </c>
      <c r="I87" s="7">
        <v>47.03</v>
      </c>
      <c r="J87" s="7">
        <v>56.74</v>
      </c>
      <c r="K87" s="7">
        <v>55.86</v>
      </c>
      <c r="L87" s="7">
        <v>50.23</v>
      </c>
      <c r="M87" s="7">
        <v>55.48</v>
      </c>
      <c r="N87" s="7">
        <v>35.44</v>
      </c>
      <c r="O87" s="7">
        <v>53.91</v>
      </c>
      <c r="P87" s="7">
        <v>54.53</v>
      </c>
      <c r="Q87" s="7">
        <v>59.43</v>
      </c>
      <c r="R87" s="7">
        <v>39.869999999999997</v>
      </c>
      <c r="S87" s="7">
        <v>66.040000000000006</v>
      </c>
      <c r="T87" s="7">
        <v>51.72</v>
      </c>
      <c r="U87" s="12"/>
      <c r="V87" s="12"/>
      <c r="W87" s="1"/>
      <c r="X87" s="4">
        <f>COUNTA(B87:T87)</f>
        <v>19</v>
      </c>
      <c r="Y87" s="7">
        <f>SUM(B87:T87)</f>
        <v>1001.83</v>
      </c>
      <c r="AB87" s="1"/>
    </row>
    <row r="88" spans="1:28" customFormat="1" ht="12" customHeight="1" x14ac:dyDescent="0.25">
      <c r="A88" s="2" t="s">
        <v>71</v>
      </c>
      <c r="B88" s="7">
        <v>51.69</v>
      </c>
      <c r="C88" s="7"/>
      <c r="D88" s="7"/>
      <c r="E88" s="7"/>
      <c r="F88" s="7"/>
      <c r="G88" s="7"/>
      <c r="H88" s="13"/>
      <c r="I88" s="7">
        <v>46.43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2"/>
      <c r="V88" s="12"/>
      <c r="W88" s="1"/>
      <c r="X88" s="4">
        <f>COUNTA(B88:T88)</f>
        <v>2</v>
      </c>
      <c r="Y88" s="7">
        <f>SUM(B88:T88)</f>
        <v>98.12</v>
      </c>
      <c r="AB88" s="1"/>
    </row>
    <row r="89" spans="1:28" customFormat="1" ht="12" customHeight="1" x14ac:dyDescent="0.25">
      <c r="A89" s="2" t="s">
        <v>72</v>
      </c>
      <c r="B89" s="7">
        <v>51.7</v>
      </c>
      <c r="C89" s="7"/>
      <c r="D89" s="7"/>
      <c r="E89" s="7">
        <v>51.9</v>
      </c>
      <c r="F89" s="7"/>
      <c r="G89" s="7"/>
      <c r="H89" s="13"/>
      <c r="I89" s="7"/>
      <c r="J89" s="7">
        <v>58.14</v>
      </c>
      <c r="K89" s="7">
        <v>57.61</v>
      </c>
      <c r="L89" s="7"/>
      <c r="M89" s="7"/>
      <c r="N89" s="7"/>
      <c r="O89" s="7"/>
      <c r="P89" s="7"/>
      <c r="Q89" s="7"/>
      <c r="R89" s="7"/>
      <c r="S89" s="7"/>
      <c r="T89" s="7"/>
      <c r="U89" s="12"/>
      <c r="V89" s="12"/>
      <c r="W89" s="1"/>
      <c r="X89" s="4">
        <f>COUNTA(B89:T89)</f>
        <v>4</v>
      </c>
      <c r="Y89" s="7">
        <f>SUM(B89:T89)</f>
        <v>219.35000000000002</v>
      </c>
      <c r="AB89" s="1"/>
    </row>
    <row r="90" spans="1:28" customFormat="1" ht="12" customHeight="1" x14ac:dyDescent="0.25">
      <c r="A90" s="3" t="s">
        <v>73</v>
      </c>
      <c r="B90" s="7">
        <v>51.7</v>
      </c>
      <c r="C90" s="7"/>
      <c r="D90" s="7">
        <v>55.14</v>
      </c>
      <c r="E90" s="7">
        <v>50.89</v>
      </c>
      <c r="F90" s="7">
        <v>50.19</v>
      </c>
      <c r="G90" s="7">
        <v>42.84</v>
      </c>
      <c r="H90" s="13">
        <v>63.63</v>
      </c>
      <c r="I90" s="7">
        <v>47.94</v>
      </c>
      <c r="J90" s="7">
        <v>56.1</v>
      </c>
      <c r="K90" s="7">
        <v>57.68</v>
      </c>
      <c r="L90" s="7"/>
      <c r="M90" s="7"/>
      <c r="N90" s="7"/>
      <c r="O90" s="7"/>
      <c r="P90" s="7"/>
      <c r="Q90" s="7"/>
      <c r="R90" s="7"/>
      <c r="S90" s="7"/>
      <c r="T90" s="7"/>
      <c r="U90" s="12"/>
      <c r="V90" s="12"/>
      <c r="W90" s="1"/>
      <c r="X90" s="4">
        <f>COUNTA(B90:T90)</f>
        <v>9</v>
      </c>
      <c r="Y90" s="7">
        <f>SUM(B90:T90)</f>
        <v>476.11000000000007</v>
      </c>
      <c r="AB90" s="1"/>
    </row>
    <row r="91" spans="1:28" customFormat="1" ht="12" customHeight="1" x14ac:dyDescent="0.25">
      <c r="A91" s="3" t="s">
        <v>74</v>
      </c>
      <c r="B91" s="7">
        <v>51.72</v>
      </c>
      <c r="C91" s="7"/>
      <c r="D91" s="7"/>
      <c r="E91" s="7"/>
      <c r="F91" s="7">
        <v>51.16</v>
      </c>
      <c r="G91" s="7">
        <v>42.62</v>
      </c>
      <c r="H91" s="13">
        <v>64.510000000000005</v>
      </c>
      <c r="I91" s="7">
        <v>47.16</v>
      </c>
      <c r="J91" s="7"/>
      <c r="K91" s="7">
        <v>58.02</v>
      </c>
      <c r="L91" s="7"/>
      <c r="M91" s="7"/>
      <c r="N91" s="7"/>
      <c r="O91" s="7"/>
      <c r="P91" s="7"/>
      <c r="Q91" s="7"/>
      <c r="R91" s="7"/>
      <c r="S91" s="7"/>
      <c r="T91" s="7">
        <v>52.24</v>
      </c>
      <c r="U91" s="12"/>
      <c r="V91" s="12"/>
      <c r="W91" s="1"/>
      <c r="X91" s="4">
        <f>COUNTA(B91:T91)</f>
        <v>7</v>
      </c>
      <c r="Y91" s="7">
        <f>SUM(B91:T91)</f>
        <v>367.42999999999995</v>
      </c>
      <c r="AB91" s="1"/>
    </row>
    <row r="92" spans="1:28" customFormat="1" ht="12" customHeight="1" x14ac:dyDescent="0.25">
      <c r="A92" s="3" t="s">
        <v>75</v>
      </c>
      <c r="B92" s="7">
        <v>51.75</v>
      </c>
      <c r="C92" s="7"/>
      <c r="D92" s="7"/>
      <c r="E92" s="7">
        <v>51.44</v>
      </c>
      <c r="F92" s="7">
        <v>50.3</v>
      </c>
      <c r="G92" s="7">
        <v>42.33</v>
      </c>
      <c r="H92" s="13">
        <v>64.150000000000006</v>
      </c>
      <c r="I92" s="7">
        <v>47.82</v>
      </c>
      <c r="J92" s="7">
        <v>58.12</v>
      </c>
      <c r="K92" s="7">
        <v>57.37</v>
      </c>
      <c r="L92" s="7"/>
      <c r="M92" s="7"/>
      <c r="N92" s="7"/>
      <c r="O92" s="7"/>
      <c r="P92" s="7"/>
      <c r="Q92" s="7"/>
      <c r="R92" s="7"/>
      <c r="S92" s="7"/>
      <c r="T92" s="7">
        <v>51.76</v>
      </c>
      <c r="U92" s="12"/>
      <c r="V92" s="12"/>
      <c r="W92" s="1"/>
      <c r="X92" s="4">
        <f>COUNTA(B92:T92)</f>
        <v>9</v>
      </c>
      <c r="Y92" s="7">
        <f>SUM(B92:T92)</f>
        <v>475.04</v>
      </c>
      <c r="AB92" s="1"/>
    </row>
    <row r="93" spans="1:28" customFormat="1" ht="12" customHeight="1" x14ac:dyDescent="0.25">
      <c r="A93" s="3" t="s">
        <v>76</v>
      </c>
      <c r="B93" s="7">
        <v>51.75</v>
      </c>
      <c r="C93" s="7">
        <v>54.82</v>
      </c>
      <c r="D93" s="7"/>
      <c r="E93" s="7">
        <v>51.39</v>
      </c>
      <c r="F93" s="7">
        <v>49.57</v>
      </c>
      <c r="G93" s="7">
        <v>41.71</v>
      </c>
      <c r="H93" s="13">
        <v>62.26</v>
      </c>
      <c r="I93" s="7"/>
      <c r="J93" s="7">
        <v>58.75</v>
      </c>
      <c r="K93" s="7">
        <v>57.13</v>
      </c>
      <c r="L93" s="7">
        <v>51.09</v>
      </c>
      <c r="M93" s="7"/>
      <c r="N93" s="7"/>
      <c r="O93" s="7"/>
      <c r="P93" s="7"/>
      <c r="Q93" s="7">
        <v>59.59</v>
      </c>
      <c r="R93" s="7">
        <v>39.74</v>
      </c>
      <c r="S93" s="7">
        <v>66.94</v>
      </c>
      <c r="T93" s="7">
        <v>50.97</v>
      </c>
      <c r="U93" s="12"/>
      <c r="V93" s="12"/>
      <c r="W93" s="1"/>
      <c r="X93" s="4">
        <f>COUNTA(B93:T93)</f>
        <v>13</v>
      </c>
      <c r="Y93" s="7">
        <f>SUM(B93:T93)</f>
        <v>695.71</v>
      </c>
      <c r="AB93" s="1"/>
    </row>
    <row r="94" spans="1:28" customFormat="1" ht="12" customHeight="1" x14ac:dyDescent="0.25">
      <c r="A94" s="3" t="s">
        <v>77</v>
      </c>
      <c r="B94" s="7">
        <v>51.77</v>
      </c>
      <c r="C94" s="7">
        <v>55.45</v>
      </c>
      <c r="D94" s="7">
        <v>54.88</v>
      </c>
      <c r="E94" s="7">
        <v>50.68</v>
      </c>
      <c r="F94" s="7">
        <v>50.49</v>
      </c>
      <c r="G94" s="7"/>
      <c r="H94" s="13">
        <v>63.73</v>
      </c>
      <c r="I94" s="7">
        <v>47.18</v>
      </c>
      <c r="J94" s="7">
        <v>56.71</v>
      </c>
      <c r="K94" s="7"/>
      <c r="L94" s="7">
        <v>50.85</v>
      </c>
      <c r="M94" s="7">
        <v>55.03</v>
      </c>
      <c r="N94" s="7">
        <v>55.01</v>
      </c>
      <c r="O94" s="7"/>
      <c r="P94" s="7">
        <v>55.16</v>
      </c>
      <c r="Q94" s="7"/>
      <c r="R94" s="7"/>
      <c r="S94" s="7"/>
      <c r="T94" s="7">
        <v>52.27</v>
      </c>
      <c r="U94" s="12"/>
      <c r="V94" s="12"/>
      <c r="W94" s="1"/>
      <c r="X94" s="4">
        <f>COUNTA(B94:T94)</f>
        <v>13</v>
      </c>
      <c r="Y94" s="7">
        <f>SUM(B94:T94)</f>
        <v>699.20999999999992</v>
      </c>
      <c r="AB94" s="1"/>
    </row>
    <row r="95" spans="1:28" customFormat="1" ht="12" customHeight="1" x14ac:dyDescent="0.25">
      <c r="A95" s="3" t="s">
        <v>78</v>
      </c>
      <c r="B95" s="7">
        <v>51.79</v>
      </c>
      <c r="C95" s="7">
        <v>53.64</v>
      </c>
      <c r="D95" s="7">
        <v>55.69</v>
      </c>
      <c r="E95" s="7">
        <v>48.66</v>
      </c>
      <c r="F95" s="7">
        <v>40.82</v>
      </c>
      <c r="G95" s="7"/>
      <c r="H95" s="13">
        <v>62.55</v>
      </c>
      <c r="I95" s="7">
        <v>45.87</v>
      </c>
      <c r="J95" s="7">
        <v>59.14</v>
      </c>
      <c r="K95" s="7">
        <v>56.06</v>
      </c>
      <c r="L95" s="7"/>
      <c r="M95" s="7">
        <v>54.97</v>
      </c>
      <c r="N95" s="7">
        <v>34.99</v>
      </c>
      <c r="O95" s="7">
        <v>53.58</v>
      </c>
      <c r="P95" s="7">
        <v>54.12</v>
      </c>
      <c r="Q95" s="7">
        <v>58.61</v>
      </c>
      <c r="R95" s="7">
        <v>39.229999999999997</v>
      </c>
      <c r="S95" s="7">
        <v>67.12</v>
      </c>
      <c r="T95" s="7">
        <v>49.47</v>
      </c>
      <c r="U95" s="12"/>
      <c r="V95" s="12"/>
      <c r="W95" s="1"/>
      <c r="X95" s="4">
        <f>COUNTA(B95:T95)</f>
        <v>17</v>
      </c>
      <c r="Y95" s="7">
        <f>SUM(B95:T95)</f>
        <v>886.31000000000006</v>
      </c>
      <c r="AB95" s="1"/>
    </row>
    <row r="96" spans="1:28" customFormat="1" ht="12" customHeight="1" x14ac:dyDescent="0.25">
      <c r="A96" s="3" t="s">
        <v>79</v>
      </c>
      <c r="B96" s="7">
        <v>51.79</v>
      </c>
      <c r="C96" s="7">
        <v>55.28</v>
      </c>
      <c r="D96" s="7">
        <v>54.78</v>
      </c>
      <c r="E96" s="7">
        <v>52.01</v>
      </c>
      <c r="F96" s="7"/>
      <c r="G96" s="7">
        <v>42.52</v>
      </c>
      <c r="H96" s="13"/>
      <c r="I96" s="7">
        <v>47.13</v>
      </c>
      <c r="J96" s="7">
        <v>55.98</v>
      </c>
      <c r="K96" s="7">
        <v>57.58</v>
      </c>
      <c r="L96" s="7">
        <v>50.41</v>
      </c>
      <c r="M96" s="7">
        <v>55.63</v>
      </c>
      <c r="N96" s="7"/>
      <c r="O96" s="7">
        <v>55.36</v>
      </c>
      <c r="P96" s="7"/>
      <c r="Q96" s="7"/>
      <c r="R96" s="7"/>
      <c r="S96" s="7">
        <v>67.14</v>
      </c>
      <c r="T96" s="7">
        <v>51.18</v>
      </c>
      <c r="U96" s="12"/>
      <c r="V96" s="12"/>
      <c r="W96" s="1"/>
      <c r="X96" s="4">
        <f>COUNTA(B96:T96)</f>
        <v>13</v>
      </c>
      <c r="Y96" s="7">
        <f>SUM(B96:T96)</f>
        <v>696.79</v>
      </c>
      <c r="AB96" s="1"/>
    </row>
    <row r="97" spans="1:28" customFormat="1" ht="12" customHeight="1" x14ac:dyDescent="0.25">
      <c r="A97" s="3" t="s">
        <v>80</v>
      </c>
      <c r="B97" s="7">
        <v>51.8</v>
      </c>
      <c r="C97" s="7"/>
      <c r="D97" s="7"/>
      <c r="E97" s="7"/>
      <c r="F97" s="7"/>
      <c r="G97" s="7"/>
      <c r="H97" s="13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2"/>
      <c r="V97" s="12"/>
      <c r="W97" s="1"/>
      <c r="X97" s="4">
        <f>COUNTA(B97:T97)</f>
        <v>1</v>
      </c>
      <c r="Y97" s="7">
        <f>SUM(B97:T97)</f>
        <v>51.8</v>
      </c>
      <c r="AB97" s="1"/>
    </row>
    <row r="98" spans="1:28" customFormat="1" ht="12" customHeight="1" x14ac:dyDescent="0.25">
      <c r="A98" s="3" t="s">
        <v>81</v>
      </c>
      <c r="B98" s="7">
        <v>51.8</v>
      </c>
      <c r="C98" s="7">
        <v>55.8</v>
      </c>
      <c r="D98" s="7"/>
      <c r="E98" s="7"/>
      <c r="F98" s="7"/>
      <c r="G98" s="7">
        <v>42.89</v>
      </c>
      <c r="H98" s="13"/>
      <c r="I98" s="7"/>
      <c r="J98" s="7"/>
      <c r="K98" s="7"/>
      <c r="L98" s="7"/>
      <c r="M98" s="7">
        <v>56.74</v>
      </c>
      <c r="N98" s="7"/>
      <c r="O98" s="7"/>
      <c r="P98" s="7"/>
      <c r="Q98" s="7"/>
      <c r="R98" s="7"/>
      <c r="S98" s="7"/>
      <c r="T98" s="7"/>
      <c r="U98" s="12"/>
      <c r="V98" s="12"/>
      <c r="W98" s="4"/>
      <c r="X98" s="4">
        <f>COUNTA(B98:T98)</f>
        <v>4</v>
      </c>
      <c r="Y98" s="7">
        <f>SUM(B98:T98)</f>
        <v>207.23000000000002</v>
      </c>
      <c r="AB98" s="1"/>
    </row>
    <row r="99" spans="1:28" customFormat="1" ht="12" customHeight="1" x14ac:dyDescent="0.25">
      <c r="A99" s="2" t="s">
        <v>82</v>
      </c>
      <c r="B99" s="7">
        <v>51.82</v>
      </c>
      <c r="C99" s="7">
        <v>56.03</v>
      </c>
      <c r="D99" s="7">
        <v>55.46</v>
      </c>
      <c r="E99" s="7">
        <v>51.51</v>
      </c>
      <c r="F99" s="7"/>
      <c r="G99" s="7"/>
      <c r="H99" s="13">
        <v>64.430000000000007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2"/>
      <c r="V99" s="12"/>
      <c r="W99" s="4"/>
      <c r="X99" s="4">
        <f>COUNTA(B99:T99)</f>
        <v>5</v>
      </c>
      <c r="Y99" s="7">
        <f>SUM(B99:T99)</f>
        <v>279.25</v>
      </c>
      <c r="AB99" s="1"/>
    </row>
    <row r="100" spans="1:28" customFormat="1" ht="12" customHeight="1" x14ac:dyDescent="0.25">
      <c r="A100" s="3" t="s">
        <v>83</v>
      </c>
      <c r="B100" s="7">
        <v>51.85</v>
      </c>
      <c r="C100" s="7">
        <v>55.5</v>
      </c>
      <c r="D100" s="7"/>
      <c r="E100" s="7"/>
      <c r="F100" s="7"/>
      <c r="G100" s="7">
        <v>42.7</v>
      </c>
      <c r="H100" s="13">
        <v>65.040000000000006</v>
      </c>
      <c r="I100" s="7"/>
      <c r="J100" s="7">
        <v>59.02</v>
      </c>
      <c r="K100" s="7"/>
      <c r="L100" s="7"/>
      <c r="M100" s="7">
        <v>56.38</v>
      </c>
      <c r="N100" s="7"/>
      <c r="O100" s="7"/>
      <c r="P100" s="7">
        <v>54.49</v>
      </c>
      <c r="Q100" s="7"/>
      <c r="R100" s="7"/>
      <c r="S100" s="7"/>
      <c r="T100" s="7"/>
      <c r="U100" s="12"/>
      <c r="V100" s="12"/>
      <c r="W100" s="4"/>
      <c r="X100" s="4">
        <f>COUNTA(B100:T100)</f>
        <v>7</v>
      </c>
      <c r="Y100" s="7">
        <f>SUM(B100:T100)</f>
        <v>384.98</v>
      </c>
      <c r="AB100" s="1"/>
    </row>
    <row r="101" spans="1:28" customFormat="1" ht="12" customHeight="1" x14ac:dyDescent="0.25">
      <c r="A101" s="3" t="s">
        <v>84</v>
      </c>
      <c r="B101" s="7">
        <v>51.86</v>
      </c>
      <c r="C101" s="7">
        <v>55.07</v>
      </c>
      <c r="D101" s="7"/>
      <c r="E101" s="7"/>
      <c r="F101" s="7"/>
      <c r="G101" s="7"/>
      <c r="H101" s="13"/>
      <c r="I101" s="7"/>
      <c r="J101" s="7">
        <v>59.27</v>
      </c>
      <c r="K101" s="7"/>
      <c r="L101" s="7"/>
      <c r="M101" s="7">
        <v>54.74</v>
      </c>
      <c r="N101" s="7"/>
      <c r="O101" s="7"/>
      <c r="P101" s="7">
        <v>53.52</v>
      </c>
      <c r="Q101" s="7"/>
      <c r="R101" s="7"/>
      <c r="S101" s="7"/>
      <c r="T101" s="7"/>
      <c r="U101" s="12"/>
      <c r="V101" s="12"/>
      <c r="W101" s="4"/>
      <c r="X101" s="4">
        <f>COUNTA(B101:T101)</f>
        <v>5</v>
      </c>
      <c r="Y101" s="7">
        <f>SUM(B101:T101)</f>
        <v>274.46000000000004</v>
      </c>
      <c r="AB101" s="1"/>
    </row>
    <row r="102" spans="1:28" customFormat="1" ht="12" customHeight="1" x14ac:dyDescent="0.25">
      <c r="A102" s="2" t="s">
        <v>85</v>
      </c>
      <c r="B102" s="7">
        <v>51.86</v>
      </c>
      <c r="C102" s="7"/>
      <c r="D102" s="7"/>
      <c r="E102" s="7">
        <v>51.83</v>
      </c>
      <c r="F102" s="7"/>
      <c r="G102" s="7"/>
      <c r="H102" s="1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2"/>
      <c r="V102" s="12"/>
      <c r="W102" s="4"/>
      <c r="X102" s="4">
        <f>COUNTA(B102:T102)</f>
        <v>2</v>
      </c>
      <c r="Y102" s="7">
        <f>SUM(B102:T102)</f>
        <v>103.69</v>
      </c>
      <c r="AB102" s="1"/>
    </row>
    <row r="103" spans="1:28" customFormat="1" ht="12" customHeight="1" x14ac:dyDescent="0.25">
      <c r="A103" s="2" t="s">
        <v>86</v>
      </c>
      <c r="B103" s="7">
        <v>51.88</v>
      </c>
      <c r="C103" s="7"/>
      <c r="D103" s="7"/>
      <c r="E103" s="7"/>
      <c r="F103" s="7"/>
      <c r="G103" s="7"/>
      <c r="H103" s="13"/>
      <c r="I103" s="7">
        <v>46.28</v>
      </c>
      <c r="J103" s="7">
        <v>60.57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2"/>
      <c r="V103" s="12"/>
      <c r="W103" s="4"/>
      <c r="X103" s="4">
        <f>COUNTA(B103:T103)</f>
        <v>3</v>
      </c>
      <c r="Y103" s="7">
        <f>SUM(B103:T103)</f>
        <v>158.72999999999999</v>
      </c>
      <c r="AB103" s="1"/>
    </row>
    <row r="104" spans="1:28" customFormat="1" ht="12" customHeight="1" x14ac:dyDescent="0.25">
      <c r="A104" s="3" t="s">
        <v>87</v>
      </c>
      <c r="B104" s="7">
        <v>51.9</v>
      </c>
      <c r="C104" s="7">
        <v>55.57</v>
      </c>
      <c r="D104" s="7"/>
      <c r="E104" s="7"/>
      <c r="F104" s="7"/>
      <c r="G104" s="7"/>
      <c r="H104" s="13"/>
      <c r="I104" s="7"/>
      <c r="J104" s="7">
        <v>59.19</v>
      </c>
      <c r="K104" s="7"/>
      <c r="L104" s="7"/>
      <c r="M104" s="7"/>
      <c r="N104" s="7"/>
      <c r="O104" s="7"/>
      <c r="P104" s="7">
        <v>55.04</v>
      </c>
      <c r="Q104" s="7"/>
      <c r="R104" s="7"/>
      <c r="S104" s="7"/>
      <c r="T104" s="7"/>
      <c r="U104" s="12"/>
      <c r="V104" s="12"/>
      <c r="W104" s="4"/>
      <c r="X104" s="4">
        <f>COUNTA(B104:T104)</f>
        <v>4</v>
      </c>
      <c r="Y104" s="7">
        <f>SUM(B104:T104)</f>
        <v>221.7</v>
      </c>
      <c r="AB104" s="1"/>
    </row>
    <row r="105" spans="1:28" customFormat="1" ht="12" customHeight="1" x14ac:dyDescent="0.25">
      <c r="A105" s="3" t="s">
        <v>88</v>
      </c>
      <c r="B105" s="7">
        <v>51.91</v>
      </c>
      <c r="C105" s="7"/>
      <c r="D105" s="7">
        <v>55.07</v>
      </c>
      <c r="E105" s="7">
        <v>51.2</v>
      </c>
      <c r="F105" s="7"/>
      <c r="G105" s="7"/>
      <c r="H105" s="13">
        <v>64.53</v>
      </c>
      <c r="I105" s="7"/>
      <c r="J105" s="7">
        <v>57.45</v>
      </c>
      <c r="K105" s="7">
        <v>57.43</v>
      </c>
      <c r="L105" s="7"/>
      <c r="M105" s="7">
        <v>55.22</v>
      </c>
      <c r="N105" s="7"/>
      <c r="O105" s="7"/>
      <c r="P105" s="7">
        <v>54.34</v>
      </c>
      <c r="Q105" s="7"/>
      <c r="R105" s="7"/>
      <c r="S105" s="7"/>
      <c r="T105" s="7"/>
      <c r="U105" s="12"/>
      <c r="V105" s="12"/>
      <c r="W105" s="4"/>
      <c r="X105" s="4">
        <f>COUNTA(B105:T105)</f>
        <v>8</v>
      </c>
      <c r="Y105" s="7">
        <f>SUM(B105:T105)</f>
        <v>447.15000000000009</v>
      </c>
      <c r="AB105" s="1"/>
    </row>
    <row r="106" spans="1:28" customFormat="1" ht="12" customHeight="1" x14ac:dyDescent="0.25">
      <c r="A106" s="3" t="s">
        <v>89</v>
      </c>
      <c r="B106" s="7">
        <v>51.92</v>
      </c>
      <c r="C106" s="7">
        <v>55.54</v>
      </c>
      <c r="D106" s="7">
        <v>54.66</v>
      </c>
      <c r="E106" s="7">
        <v>49.68</v>
      </c>
      <c r="F106" s="7">
        <v>50.03</v>
      </c>
      <c r="G106" s="7">
        <v>41.99</v>
      </c>
      <c r="H106" s="13">
        <v>62.77</v>
      </c>
      <c r="I106" s="7">
        <v>46.25</v>
      </c>
      <c r="J106" s="7">
        <v>57.98</v>
      </c>
      <c r="K106" s="7">
        <v>56.93</v>
      </c>
      <c r="L106" s="7">
        <v>50.34</v>
      </c>
      <c r="M106" s="7">
        <v>55.73</v>
      </c>
      <c r="N106" s="7"/>
      <c r="O106" s="7">
        <v>54.8</v>
      </c>
      <c r="P106" s="7"/>
      <c r="Q106" s="7"/>
      <c r="R106" s="7"/>
      <c r="S106" s="7"/>
      <c r="T106" s="7"/>
      <c r="U106" s="12"/>
      <c r="V106" s="12"/>
      <c r="W106" s="4"/>
      <c r="X106" s="4">
        <f>COUNTA(B106:T106)</f>
        <v>13</v>
      </c>
      <c r="Y106" s="7">
        <f>SUM(B106:T106)</f>
        <v>688.62</v>
      </c>
      <c r="AB106" s="1"/>
    </row>
    <row r="107" spans="1:28" customFormat="1" ht="12" customHeight="1" x14ac:dyDescent="0.25">
      <c r="A107" s="3" t="s">
        <v>90</v>
      </c>
      <c r="B107" s="7">
        <v>51.96</v>
      </c>
      <c r="C107" s="7">
        <v>55.57</v>
      </c>
      <c r="D107" s="7">
        <v>55.4</v>
      </c>
      <c r="E107" s="7"/>
      <c r="F107" s="7"/>
      <c r="G107" s="7">
        <v>42.72</v>
      </c>
      <c r="H107" s="13">
        <v>62.87</v>
      </c>
      <c r="I107" s="7">
        <v>47.23</v>
      </c>
      <c r="J107" s="7">
        <v>58.52</v>
      </c>
      <c r="K107" s="7">
        <v>57.74</v>
      </c>
      <c r="L107" s="7"/>
      <c r="M107" s="7">
        <v>55.72</v>
      </c>
      <c r="N107" s="7"/>
      <c r="O107" s="7"/>
      <c r="P107" s="7"/>
      <c r="Q107" s="7"/>
      <c r="R107" s="7"/>
      <c r="S107" s="7"/>
      <c r="T107" s="7">
        <v>52.54</v>
      </c>
      <c r="U107" s="12"/>
      <c r="V107" s="12"/>
      <c r="W107" s="4"/>
      <c r="X107" s="4">
        <f>COUNTA(B107:T107)</f>
        <v>10</v>
      </c>
      <c r="Y107" s="7">
        <f>SUM(B107:T107)</f>
        <v>540.27</v>
      </c>
      <c r="AB107" s="1"/>
    </row>
    <row r="108" spans="1:28" customFormat="1" ht="12" customHeight="1" x14ac:dyDescent="0.25">
      <c r="A108" s="3" t="s">
        <v>91</v>
      </c>
      <c r="B108" s="7">
        <v>51.98</v>
      </c>
      <c r="C108" s="7">
        <v>56.03</v>
      </c>
      <c r="D108" s="7"/>
      <c r="E108" s="7"/>
      <c r="F108" s="7">
        <v>50.9</v>
      </c>
      <c r="G108" s="7">
        <v>42.87</v>
      </c>
      <c r="H108" s="13">
        <v>64.27</v>
      </c>
      <c r="I108" s="7">
        <v>46.75</v>
      </c>
      <c r="J108" s="7"/>
      <c r="K108" s="7">
        <v>56.58</v>
      </c>
      <c r="L108" s="7"/>
      <c r="M108" s="7">
        <v>56.24</v>
      </c>
      <c r="N108" s="7"/>
      <c r="O108" s="7"/>
      <c r="P108" s="7">
        <v>54.9</v>
      </c>
      <c r="Q108" s="7"/>
      <c r="R108" s="7"/>
      <c r="S108" s="7"/>
      <c r="T108" s="7">
        <v>51.81</v>
      </c>
      <c r="U108" s="12"/>
      <c r="V108" s="12"/>
      <c r="W108" s="4"/>
      <c r="X108" s="4">
        <f>COUNTA(B108:T108)</f>
        <v>10</v>
      </c>
      <c r="Y108" s="7">
        <f>SUM(B108:T108)</f>
        <v>532.32999999999993</v>
      </c>
      <c r="AB108" s="1"/>
    </row>
    <row r="109" spans="1:28" customFormat="1" ht="12" customHeight="1" x14ac:dyDescent="0.25">
      <c r="A109" s="2" t="s">
        <v>92</v>
      </c>
      <c r="B109" s="7">
        <v>52.01</v>
      </c>
      <c r="C109" s="7"/>
      <c r="D109" s="7"/>
      <c r="E109" s="7"/>
      <c r="F109" s="7"/>
      <c r="G109" s="7"/>
      <c r="H109" s="1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2"/>
      <c r="V109" s="12"/>
      <c r="W109" s="4"/>
      <c r="X109" s="4">
        <f>COUNTA(B109:T109)</f>
        <v>1</v>
      </c>
      <c r="Y109" s="7">
        <f>SUM(B109:T109)</f>
        <v>52.01</v>
      </c>
      <c r="AB109" s="1"/>
    </row>
    <row r="110" spans="1:28" customFormat="1" ht="12" customHeight="1" x14ac:dyDescent="0.25">
      <c r="A110" s="3" t="s">
        <v>93</v>
      </c>
      <c r="B110" s="7">
        <v>52.03</v>
      </c>
      <c r="C110" s="7">
        <v>55.9</v>
      </c>
      <c r="D110" s="7"/>
      <c r="E110" s="7"/>
      <c r="F110" s="7">
        <v>51.61</v>
      </c>
      <c r="G110" s="7"/>
      <c r="H110" s="13">
        <v>65.209999999999994</v>
      </c>
      <c r="I110" s="7"/>
      <c r="J110" s="7"/>
      <c r="K110" s="7"/>
      <c r="L110" s="7"/>
      <c r="M110" s="7"/>
      <c r="N110" s="7"/>
      <c r="O110" s="7"/>
      <c r="P110" s="7">
        <v>55.05</v>
      </c>
      <c r="Q110" s="7"/>
      <c r="R110" s="7"/>
      <c r="S110" s="7"/>
      <c r="T110" s="7">
        <v>52.37</v>
      </c>
      <c r="U110" s="12"/>
      <c r="V110" s="12"/>
      <c r="W110" s="4"/>
      <c r="X110" s="4">
        <f>COUNTA(B110:T110)</f>
        <v>6</v>
      </c>
      <c r="Y110" s="7">
        <f>SUM(B110:T110)</f>
        <v>332.17</v>
      </c>
      <c r="AB110" s="1"/>
    </row>
    <row r="111" spans="1:28" customFormat="1" ht="12" customHeight="1" x14ac:dyDescent="0.25">
      <c r="A111" s="3" t="s">
        <v>94</v>
      </c>
      <c r="B111" s="7">
        <v>52.07</v>
      </c>
      <c r="C111" s="7"/>
      <c r="D111" s="7">
        <v>55.05</v>
      </c>
      <c r="E111" s="7">
        <v>51.3</v>
      </c>
      <c r="F111" s="7">
        <v>42.4</v>
      </c>
      <c r="G111" s="7"/>
      <c r="H111" s="13">
        <v>63.44</v>
      </c>
      <c r="I111" s="7">
        <v>47.14</v>
      </c>
      <c r="J111" s="7">
        <v>58.43</v>
      </c>
      <c r="K111" s="7">
        <v>57.97</v>
      </c>
      <c r="L111" s="7"/>
      <c r="M111" s="7">
        <v>56.18</v>
      </c>
      <c r="N111" s="7"/>
      <c r="O111" s="7">
        <v>55.1</v>
      </c>
      <c r="P111" s="7"/>
      <c r="Q111" s="7"/>
      <c r="R111" s="7"/>
      <c r="S111" s="7"/>
      <c r="T111" s="7">
        <v>51.55</v>
      </c>
      <c r="U111" s="12"/>
      <c r="V111" s="12"/>
      <c r="W111" s="4"/>
      <c r="X111" s="4">
        <f>COUNTA(B111:T111)</f>
        <v>11</v>
      </c>
      <c r="Y111" s="7">
        <f>SUM(B111:T111)</f>
        <v>590.62999999999988</v>
      </c>
      <c r="AB111" s="1"/>
    </row>
    <row r="112" spans="1:28" customFormat="1" ht="12" customHeight="1" x14ac:dyDescent="0.25">
      <c r="A112" s="2" t="s">
        <v>95</v>
      </c>
      <c r="B112" s="7">
        <v>52.08</v>
      </c>
      <c r="C112" s="7"/>
      <c r="D112" s="7"/>
      <c r="E112" s="7"/>
      <c r="F112" s="7"/>
      <c r="G112" s="7"/>
      <c r="H112" s="1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2"/>
      <c r="V112" s="12"/>
      <c r="W112" s="4"/>
      <c r="X112" s="4">
        <f>COUNTA(B112:T112)</f>
        <v>1</v>
      </c>
      <c r="Y112" s="7">
        <f>SUM(B112:T112)</f>
        <v>52.08</v>
      </c>
      <c r="AB112" s="1"/>
    </row>
    <row r="113" spans="1:28" customFormat="1" ht="12" customHeight="1" x14ac:dyDescent="0.25">
      <c r="A113" s="2" t="s">
        <v>96</v>
      </c>
      <c r="B113" s="7">
        <v>52.1</v>
      </c>
      <c r="C113" s="7"/>
      <c r="D113" s="7"/>
      <c r="E113" s="7">
        <v>51.12</v>
      </c>
      <c r="F113" s="7"/>
      <c r="G113" s="7"/>
      <c r="H113" s="13"/>
      <c r="I113" s="7">
        <v>46.54</v>
      </c>
      <c r="J113" s="7"/>
      <c r="K113" s="7"/>
      <c r="L113" s="7"/>
      <c r="M113" s="7"/>
      <c r="N113" s="7"/>
      <c r="O113" s="7">
        <v>55.38</v>
      </c>
      <c r="P113" s="7"/>
      <c r="Q113" s="7"/>
      <c r="R113" s="7"/>
      <c r="S113" s="7"/>
      <c r="T113" s="7"/>
      <c r="U113" s="12"/>
      <c r="V113" s="12"/>
      <c r="W113" s="4"/>
      <c r="X113" s="4">
        <f>COUNTA(B113:T113)</f>
        <v>4</v>
      </c>
      <c r="Y113" s="7">
        <f>SUM(B113:T113)</f>
        <v>205.14</v>
      </c>
      <c r="AB113" s="1"/>
    </row>
    <row r="114" spans="1:28" customFormat="1" ht="12" customHeight="1" x14ac:dyDescent="0.25">
      <c r="A114" s="2" t="s">
        <v>97</v>
      </c>
      <c r="B114" s="7">
        <v>52.11</v>
      </c>
      <c r="C114" s="7"/>
      <c r="D114" s="7"/>
      <c r="E114" s="7"/>
      <c r="F114" s="7"/>
      <c r="G114" s="7">
        <v>42.47</v>
      </c>
      <c r="H114" s="13">
        <v>64.11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>
        <v>51.47</v>
      </c>
      <c r="U114" s="12"/>
      <c r="V114" s="12"/>
      <c r="W114" s="4"/>
      <c r="X114" s="4">
        <f>COUNTA(B114:T114)</f>
        <v>4</v>
      </c>
      <c r="Y114" s="7">
        <f>SUM(B114:T114)</f>
        <v>210.16</v>
      </c>
      <c r="AB114" s="1"/>
    </row>
    <row r="115" spans="1:28" customFormat="1" ht="12" customHeight="1" x14ac:dyDescent="0.25">
      <c r="A115" s="2" t="s">
        <v>98</v>
      </c>
      <c r="B115" s="7">
        <v>52.12</v>
      </c>
      <c r="C115" s="7"/>
      <c r="D115" s="7">
        <v>55.55</v>
      </c>
      <c r="E115" s="7"/>
      <c r="F115" s="7"/>
      <c r="G115" s="7"/>
      <c r="H115" s="13"/>
      <c r="I115" s="7"/>
      <c r="J115" s="7"/>
      <c r="K115" s="7"/>
      <c r="L115" s="7"/>
      <c r="M115" s="7"/>
      <c r="N115" s="7">
        <v>35.72</v>
      </c>
      <c r="O115" s="7"/>
      <c r="P115" s="7">
        <v>53.63</v>
      </c>
      <c r="Q115" s="7"/>
      <c r="R115" s="7">
        <v>39.89</v>
      </c>
      <c r="S115" s="7"/>
      <c r="T115" s="7"/>
      <c r="U115" s="12"/>
      <c r="V115" s="12"/>
      <c r="W115" s="4"/>
      <c r="X115" s="4">
        <f>COUNTA(B115:T115)</f>
        <v>5</v>
      </c>
      <c r="Y115" s="7">
        <f>SUM(B115:T115)</f>
        <v>236.90999999999997</v>
      </c>
      <c r="AB115" s="1"/>
    </row>
    <row r="116" spans="1:28" customFormat="1" ht="12" customHeight="1" x14ac:dyDescent="0.25">
      <c r="A116" s="3" t="s">
        <v>99</v>
      </c>
      <c r="B116" s="7">
        <v>52.12</v>
      </c>
      <c r="C116" s="7">
        <v>55.91</v>
      </c>
      <c r="D116" s="7">
        <v>56.07</v>
      </c>
      <c r="E116" s="7"/>
      <c r="F116" s="7"/>
      <c r="G116" s="7"/>
      <c r="H116" s="13"/>
      <c r="I116" s="7">
        <v>47.63</v>
      </c>
      <c r="J116" s="7">
        <v>59.04</v>
      </c>
      <c r="K116" s="7"/>
      <c r="L116" s="7"/>
      <c r="M116" s="7">
        <v>56.19</v>
      </c>
      <c r="N116" s="7"/>
      <c r="O116" s="7"/>
      <c r="P116" s="7">
        <v>54.86</v>
      </c>
      <c r="Q116" s="7"/>
      <c r="R116" s="7"/>
      <c r="S116" s="7"/>
      <c r="T116" s="7">
        <v>51.4</v>
      </c>
      <c r="U116" s="12"/>
      <c r="V116" s="12"/>
      <c r="W116" s="4"/>
      <c r="X116" s="4">
        <f>COUNTA(B116:T116)</f>
        <v>8</v>
      </c>
      <c r="Y116" s="7">
        <f>SUM(B116:T116)</f>
        <v>433.21999999999997</v>
      </c>
      <c r="AB116" s="1"/>
    </row>
    <row r="117" spans="1:28" customFormat="1" ht="12" customHeight="1" x14ac:dyDescent="0.25">
      <c r="A117" s="3" t="s">
        <v>100</v>
      </c>
      <c r="B117" s="7">
        <v>52.14</v>
      </c>
      <c r="C117" s="7"/>
      <c r="D117" s="7">
        <v>55.84</v>
      </c>
      <c r="E117" s="7"/>
      <c r="F117" s="7">
        <v>51.27</v>
      </c>
      <c r="G117" s="7"/>
      <c r="H117" s="13">
        <v>63.84</v>
      </c>
      <c r="I117" s="7">
        <v>47.98</v>
      </c>
      <c r="J117" s="7">
        <v>57.29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2"/>
      <c r="V117" s="12"/>
      <c r="W117" s="4"/>
      <c r="X117" s="4">
        <f>COUNTA(B117:T117)</f>
        <v>6</v>
      </c>
      <c r="Y117" s="7">
        <f>SUM(B117:T117)</f>
        <v>328.36</v>
      </c>
      <c r="AB117" s="1"/>
    </row>
    <row r="118" spans="1:28" customFormat="1" ht="12" customHeight="1" x14ac:dyDescent="0.25">
      <c r="A118" s="3" t="s">
        <v>101</v>
      </c>
      <c r="B118" s="7">
        <v>52.15</v>
      </c>
      <c r="C118" s="7"/>
      <c r="D118" s="7">
        <v>57.08</v>
      </c>
      <c r="E118" s="7"/>
      <c r="F118" s="7"/>
      <c r="G118" s="7">
        <v>42.32</v>
      </c>
      <c r="H118" s="13"/>
      <c r="I118" s="7"/>
      <c r="J118" s="7">
        <v>59.08</v>
      </c>
      <c r="K118" s="7">
        <v>57.44</v>
      </c>
      <c r="L118" s="7">
        <v>51.96</v>
      </c>
      <c r="M118" s="7">
        <v>55.01</v>
      </c>
      <c r="N118" s="7"/>
      <c r="O118" s="7"/>
      <c r="P118" s="7">
        <v>54.89</v>
      </c>
      <c r="Q118" s="7"/>
      <c r="R118" s="7"/>
      <c r="S118" s="7"/>
      <c r="T118" s="7">
        <v>51.88</v>
      </c>
      <c r="U118" s="12"/>
      <c r="V118" s="12"/>
      <c r="W118" s="4"/>
      <c r="X118" s="4">
        <f>COUNTA(B118:T118)</f>
        <v>9</v>
      </c>
      <c r="Y118" s="7">
        <f>SUM(B118:T118)</f>
        <v>481.80999999999995</v>
      </c>
      <c r="AB118" s="1"/>
    </row>
    <row r="119" spans="1:28" customFormat="1" ht="12" customHeight="1" x14ac:dyDescent="0.25">
      <c r="A119" s="2" t="s">
        <v>102</v>
      </c>
      <c r="B119" s="7">
        <v>52.16</v>
      </c>
      <c r="C119" s="7"/>
      <c r="D119" s="7"/>
      <c r="E119" s="7"/>
      <c r="F119" s="7"/>
      <c r="G119" s="7"/>
      <c r="H119" s="1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2"/>
      <c r="V119" s="12"/>
      <c r="W119" s="4"/>
      <c r="X119" s="4">
        <f>COUNTA(B119:T119)</f>
        <v>1</v>
      </c>
      <c r="Y119" s="7">
        <f>SUM(B119:T119)</f>
        <v>52.16</v>
      </c>
      <c r="AB119" s="1"/>
    </row>
    <row r="120" spans="1:28" customFormat="1" ht="12" customHeight="1" x14ac:dyDescent="0.25">
      <c r="A120" s="2" t="s">
        <v>103</v>
      </c>
      <c r="B120" s="7">
        <v>52.19</v>
      </c>
      <c r="C120" s="7"/>
      <c r="D120" s="7"/>
      <c r="E120" s="7"/>
      <c r="F120" s="7"/>
      <c r="G120" s="7"/>
      <c r="H120" s="13"/>
      <c r="I120" s="7"/>
      <c r="J120" s="7"/>
      <c r="K120" s="7">
        <v>57.57</v>
      </c>
      <c r="L120" s="7"/>
      <c r="M120" s="7"/>
      <c r="N120" s="7"/>
      <c r="O120" s="7"/>
      <c r="P120" s="7"/>
      <c r="Q120" s="7"/>
      <c r="R120" s="7"/>
      <c r="S120" s="7"/>
      <c r="T120" s="7"/>
      <c r="U120" s="12"/>
      <c r="V120" s="12"/>
      <c r="W120" s="4"/>
      <c r="X120" s="4">
        <f>COUNTA(B120:T120)</f>
        <v>2</v>
      </c>
      <c r="Y120" s="7">
        <f>SUM(B120:T120)</f>
        <v>109.75999999999999</v>
      </c>
      <c r="AB120" s="1"/>
    </row>
    <row r="121" spans="1:28" customFormat="1" ht="12" customHeight="1" x14ac:dyDescent="0.25">
      <c r="A121" s="3" t="s">
        <v>104</v>
      </c>
      <c r="B121" s="7">
        <v>52.2</v>
      </c>
      <c r="C121" s="7"/>
      <c r="D121" s="7"/>
      <c r="E121" s="7">
        <v>52.1</v>
      </c>
      <c r="F121" s="7">
        <v>51.4</v>
      </c>
      <c r="G121" s="7"/>
      <c r="H121" s="13">
        <v>64.22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2"/>
      <c r="V121" s="12"/>
      <c r="W121" s="4"/>
      <c r="X121" s="4">
        <f>COUNTA(B121:T121)</f>
        <v>4</v>
      </c>
      <c r="Y121" s="7">
        <f>SUM(B121:T121)</f>
        <v>219.92000000000002</v>
      </c>
      <c r="AB121" s="1"/>
    </row>
    <row r="122" spans="1:28" customFormat="1" ht="12" customHeight="1" x14ac:dyDescent="0.25">
      <c r="A122" s="2" t="s">
        <v>107</v>
      </c>
      <c r="B122" s="7"/>
      <c r="C122" s="7">
        <v>54.39</v>
      </c>
      <c r="D122" s="7"/>
      <c r="E122" s="7">
        <v>51.67</v>
      </c>
      <c r="F122" s="7"/>
      <c r="G122" s="7">
        <v>42.66</v>
      </c>
      <c r="H122" s="13">
        <v>63.2</v>
      </c>
      <c r="I122" s="7"/>
      <c r="J122" s="7"/>
      <c r="K122" s="7"/>
      <c r="L122" s="7"/>
      <c r="M122" s="7"/>
      <c r="N122" s="7"/>
      <c r="O122" s="7"/>
      <c r="P122" s="7">
        <v>53.7</v>
      </c>
      <c r="Q122" s="7"/>
      <c r="R122" s="7"/>
      <c r="S122" s="7"/>
      <c r="T122" s="7"/>
      <c r="U122" s="12"/>
      <c r="V122" s="12"/>
      <c r="W122" s="4"/>
      <c r="X122" s="4">
        <f>COUNTA(B122:T122)</f>
        <v>5</v>
      </c>
      <c r="Y122" s="7">
        <f>SUM(B122:T122)</f>
        <v>265.62</v>
      </c>
      <c r="AB122" s="1"/>
    </row>
    <row r="123" spans="1:28" customFormat="1" ht="12" customHeight="1" x14ac:dyDescent="0.25">
      <c r="A123" s="3" t="s">
        <v>108</v>
      </c>
      <c r="B123" s="7">
        <v>52.4</v>
      </c>
      <c r="C123" s="7">
        <v>54.4</v>
      </c>
      <c r="D123" s="7"/>
      <c r="E123" s="7">
        <v>51.55</v>
      </c>
      <c r="F123" s="7"/>
      <c r="G123" s="7"/>
      <c r="H123" s="13"/>
      <c r="I123" s="7">
        <v>47.41</v>
      </c>
      <c r="J123" s="7"/>
      <c r="K123" s="7"/>
      <c r="L123" s="7"/>
      <c r="M123" s="7">
        <v>56.7</v>
      </c>
      <c r="N123" s="7"/>
      <c r="O123" s="7"/>
      <c r="P123" s="7"/>
      <c r="Q123" s="7"/>
      <c r="R123" s="7"/>
      <c r="S123" s="7"/>
      <c r="T123" s="7">
        <v>52.32</v>
      </c>
      <c r="U123" s="12"/>
      <c r="V123" s="12"/>
      <c r="W123" s="4"/>
      <c r="X123" s="4">
        <f>COUNTA(B123:T123)</f>
        <v>6</v>
      </c>
      <c r="Y123" s="7">
        <f>SUM(B123:T123)</f>
        <v>314.77999999999997</v>
      </c>
      <c r="AB123" s="1"/>
    </row>
    <row r="124" spans="1:28" customFormat="1" ht="12" customHeight="1" x14ac:dyDescent="0.25">
      <c r="A124" s="3" t="s">
        <v>109</v>
      </c>
      <c r="B124" s="7"/>
      <c r="C124" s="7">
        <v>54.62</v>
      </c>
      <c r="D124" s="7"/>
      <c r="E124" s="7"/>
      <c r="F124" s="7"/>
      <c r="G124" s="7"/>
      <c r="H124" s="13"/>
      <c r="I124" s="7"/>
      <c r="J124" s="7"/>
      <c r="K124" s="7"/>
      <c r="L124" s="7"/>
      <c r="M124" s="7"/>
      <c r="N124" s="7"/>
      <c r="O124" s="7"/>
      <c r="P124" s="7">
        <v>54.74</v>
      </c>
      <c r="Q124" s="7"/>
      <c r="R124" s="7">
        <v>39.86</v>
      </c>
      <c r="S124" s="7"/>
      <c r="T124" s="7"/>
      <c r="U124" s="12"/>
      <c r="V124" s="12"/>
      <c r="W124" s="4"/>
      <c r="X124" s="4">
        <f>COUNTA(B124:T124)</f>
        <v>3</v>
      </c>
      <c r="Y124" s="7">
        <f>SUM(B124:T124)</f>
        <v>149.22</v>
      </c>
      <c r="AB124" s="1"/>
    </row>
    <row r="125" spans="1:28" customFormat="1" ht="12" customHeight="1" x14ac:dyDescent="0.25">
      <c r="A125" s="3" t="s">
        <v>110</v>
      </c>
      <c r="B125" s="7">
        <v>52.4</v>
      </c>
      <c r="C125" s="7">
        <v>54.72</v>
      </c>
      <c r="D125" s="7"/>
      <c r="E125" s="7">
        <v>50.53</v>
      </c>
      <c r="F125" s="7"/>
      <c r="G125" s="7"/>
      <c r="H125" s="13"/>
      <c r="I125" s="7"/>
      <c r="J125" s="7">
        <v>58.74</v>
      </c>
      <c r="K125" s="7"/>
      <c r="L125" s="7"/>
      <c r="M125" s="7">
        <v>56.29</v>
      </c>
      <c r="N125" s="7">
        <v>35.36</v>
      </c>
      <c r="O125" s="7">
        <v>54.16</v>
      </c>
      <c r="P125" s="7"/>
      <c r="Q125" s="7"/>
      <c r="R125" s="7"/>
      <c r="S125" s="7"/>
      <c r="T125" s="7">
        <v>52.51</v>
      </c>
      <c r="U125" s="12"/>
      <c r="V125" s="12"/>
      <c r="W125" s="4"/>
      <c r="X125" s="4">
        <f>COUNTA(B125:T125)</f>
        <v>8</v>
      </c>
      <c r="Y125" s="7">
        <f>SUM(B125:T125)</f>
        <v>414.71000000000004</v>
      </c>
      <c r="AB125" s="1"/>
    </row>
    <row r="126" spans="1:28" customFormat="1" ht="12" customHeight="1" x14ac:dyDescent="0.25">
      <c r="A126" s="3" t="s">
        <v>111</v>
      </c>
      <c r="B126" s="7"/>
      <c r="C126" s="7"/>
      <c r="D126" s="7">
        <v>54.46</v>
      </c>
      <c r="E126" s="7"/>
      <c r="F126" s="7">
        <v>50.21</v>
      </c>
      <c r="G126" s="7">
        <v>42.81</v>
      </c>
      <c r="H126" s="13">
        <v>62.96</v>
      </c>
      <c r="I126" s="7">
        <v>47.16</v>
      </c>
      <c r="J126" s="7">
        <v>58.11</v>
      </c>
      <c r="K126" s="7"/>
      <c r="L126" s="7"/>
      <c r="M126" s="7">
        <v>55.46</v>
      </c>
      <c r="N126" s="7"/>
      <c r="O126" s="7"/>
      <c r="P126" s="7">
        <v>55.14</v>
      </c>
      <c r="Q126" s="7">
        <v>60.22</v>
      </c>
      <c r="R126" s="7">
        <v>51.91</v>
      </c>
      <c r="S126" s="7"/>
      <c r="T126" s="7"/>
      <c r="U126" s="12"/>
      <c r="V126" s="12"/>
      <c r="W126" s="4"/>
      <c r="X126" s="4">
        <f>COUNTA(B126:T126)</f>
        <v>10</v>
      </c>
      <c r="Y126" s="7">
        <f>SUM(B126:T126)</f>
        <v>538.43999999999994</v>
      </c>
      <c r="AB126" s="1"/>
    </row>
    <row r="127" spans="1:28" customFormat="1" ht="12" customHeight="1" x14ac:dyDescent="0.25">
      <c r="A127" s="2" t="s">
        <v>113</v>
      </c>
      <c r="B127" s="7"/>
      <c r="C127" s="7"/>
      <c r="D127" s="7">
        <v>54.43</v>
      </c>
      <c r="E127" s="7">
        <v>50.85</v>
      </c>
      <c r="F127" s="7">
        <v>50.6</v>
      </c>
      <c r="G127" s="7">
        <v>42.51</v>
      </c>
      <c r="H127" s="13">
        <v>64.290000000000006</v>
      </c>
      <c r="I127" s="7"/>
      <c r="J127" s="7">
        <v>56.28</v>
      </c>
      <c r="K127" s="7">
        <v>57.86</v>
      </c>
      <c r="L127" s="7">
        <v>50.83</v>
      </c>
      <c r="M127" s="7">
        <v>56.03</v>
      </c>
      <c r="N127" s="7"/>
      <c r="O127" s="7">
        <v>54</v>
      </c>
      <c r="P127" s="7"/>
      <c r="Q127" s="7"/>
      <c r="R127" s="7"/>
      <c r="S127" s="7">
        <v>68.22</v>
      </c>
      <c r="T127" s="7"/>
      <c r="U127" s="12"/>
      <c r="V127" s="12"/>
      <c r="W127" s="4"/>
      <c r="X127" s="4">
        <f>COUNTA(B127:T127)</f>
        <v>11</v>
      </c>
      <c r="Y127" s="7">
        <f>SUM(B127:T127)</f>
        <v>605.90000000000009</v>
      </c>
      <c r="AB127" s="1"/>
    </row>
    <row r="128" spans="1:28" customFormat="1" ht="12" customHeight="1" x14ac:dyDescent="0.25">
      <c r="A128" s="2" t="s">
        <v>114</v>
      </c>
      <c r="B128" s="7"/>
      <c r="C128" s="7"/>
      <c r="D128" s="7">
        <v>54.45</v>
      </c>
      <c r="E128" s="7">
        <v>51.47</v>
      </c>
      <c r="F128" s="7"/>
      <c r="G128" s="7">
        <v>42.54</v>
      </c>
      <c r="H128" s="13"/>
      <c r="I128" s="7"/>
      <c r="J128" s="7"/>
      <c r="K128" s="7"/>
      <c r="L128" s="7"/>
      <c r="M128" s="7">
        <v>55.31</v>
      </c>
      <c r="N128" s="7">
        <v>35.85</v>
      </c>
      <c r="O128" s="7"/>
      <c r="P128" s="7"/>
      <c r="Q128" s="7"/>
      <c r="R128" s="7"/>
      <c r="S128" s="7"/>
      <c r="T128" s="7">
        <v>51.57</v>
      </c>
      <c r="U128" s="12"/>
      <c r="V128" s="12"/>
      <c r="W128" s="4"/>
      <c r="X128" s="4">
        <f>COUNTA(B128:T128)</f>
        <v>6</v>
      </c>
      <c r="Y128" s="7">
        <f>SUM(B128:T128)</f>
        <v>291.19</v>
      </c>
      <c r="AB128" s="1"/>
    </row>
    <row r="129" spans="1:28" customFormat="1" ht="12" customHeight="1" x14ac:dyDescent="0.25">
      <c r="A129" s="3" t="s">
        <v>115</v>
      </c>
      <c r="B129" s="7"/>
      <c r="C129" s="7">
        <v>55.63</v>
      </c>
      <c r="D129" s="7">
        <v>54.54</v>
      </c>
      <c r="E129" s="7"/>
      <c r="F129" s="7">
        <v>51.31</v>
      </c>
      <c r="G129" s="7"/>
      <c r="H129" s="13">
        <v>64.260000000000005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2"/>
      <c r="V129" s="12"/>
      <c r="W129" s="4"/>
      <c r="X129" s="4">
        <f>COUNTA(B129:T129)</f>
        <v>4</v>
      </c>
      <c r="Y129" s="7">
        <f>SUM(B129:T129)</f>
        <v>225.74</v>
      </c>
      <c r="AB129" s="1"/>
    </row>
    <row r="130" spans="1:28" customFormat="1" ht="12" customHeight="1" x14ac:dyDescent="0.25">
      <c r="A130" s="3" t="s">
        <v>116</v>
      </c>
      <c r="B130" s="7">
        <v>52.38</v>
      </c>
      <c r="C130" s="7"/>
      <c r="D130" s="7">
        <v>54.7</v>
      </c>
      <c r="E130" s="7">
        <v>51.92</v>
      </c>
      <c r="F130" s="7"/>
      <c r="G130" s="7"/>
      <c r="H130" s="13"/>
      <c r="I130" s="7"/>
      <c r="J130" s="7">
        <v>57.52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2"/>
      <c r="V130" s="12"/>
      <c r="W130" s="4"/>
      <c r="X130" s="4">
        <f>COUNTA(B130:T130)</f>
        <v>4</v>
      </c>
      <c r="Y130" s="7">
        <f>SUM(B130:T130)</f>
        <v>216.52</v>
      </c>
      <c r="AB130" s="1"/>
    </row>
    <row r="131" spans="1:28" customFormat="1" ht="12" customHeight="1" x14ac:dyDescent="0.25">
      <c r="A131" s="3" t="s">
        <v>118</v>
      </c>
      <c r="B131" s="7"/>
      <c r="C131" s="7">
        <v>55.91</v>
      </c>
      <c r="D131" s="7">
        <v>54.89</v>
      </c>
      <c r="E131" s="7"/>
      <c r="F131" s="7"/>
      <c r="G131" s="7">
        <v>42.65</v>
      </c>
      <c r="H131" s="13"/>
      <c r="I131" s="7"/>
      <c r="J131" s="7"/>
      <c r="K131" s="7"/>
      <c r="L131" s="7"/>
      <c r="M131" s="7"/>
      <c r="N131" s="7"/>
      <c r="O131" s="7"/>
      <c r="P131" s="7">
        <v>55.11</v>
      </c>
      <c r="Q131" s="7"/>
      <c r="R131" s="7"/>
      <c r="S131" s="7"/>
      <c r="T131" s="7"/>
      <c r="U131" s="12"/>
      <c r="V131" s="12"/>
      <c r="W131" s="4"/>
      <c r="X131" s="4">
        <f>COUNTA(B131:T131)</f>
        <v>4</v>
      </c>
      <c r="Y131" s="7">
        <f>SUM(B131:T131)</f>
        <v>208.56</v>
      </c>
      <c r="AB131" s="1"/>
    </row>
    <row r="132" spans="1:28" customFormat="1" ht="12" customHeight="1" x14ac:dyDescent="0.25">
      <c r="A132" s="3" t="s">
        <v>119</v>
      </c>
      <c r="B132" s="7"/>
      <c r="C132" s="7"/>
      <c r="D132" s="7">
        <v>55.1</v>
      </c>
      <c r="E132" s="7"/>
      <c r="F132" s="7"/>
      <c r="G132" s="7">
        <v>42.49</v>
      </c>
      <c r="H132" s="13">
        <v>63.69</v>
      </c>
      <c r="I132" s="7"/>
      <c r="J132" s="7"/>
      <c r="K132" s="7"/>
      <c r="L132" s="7"/>
      <c r="M132" s="7">
        <v>55.86</v>
      </c>
      <c r="N132" s="7"/>
      <c r="O132" s="7"/>
      <c r="P132" s="7"/>
      <c r="Q132" s="7"/>
      <c r="R132" s="7">
        <v>39.76</v>
      </c>
      <c r="S132" s="7"/>
      <c r="T132" s="7">
        <v>51.26</v>
      </c>
      <c r="U132" s="12"/>
      <c r="V132" s="12"/>
      <c r="W132" s="4"/>
      <c r="X132" s="4">
        <f>COUNTA(B132:T132)</f>
        <v>6</v>
      </c>
      <c r="Y132" s="7">
        <f>SUM(B132:T132)</f>
        <v>308.15999999999997</v>
      </c>
      <c r="AB132" s="1"/>
    </row>
    <row r="133" spans="1:28" customFormat="1" ht="12" customHeight="1" x14ac:dyDescent="0.25">
      <c r="A133" s="2" t="s">
        <v>120</v>
      </c>
      <c r="B133" s="7"/>
      <c r="C133" s="7"/>
      <c r="D133" s="7">
        <v>55.17</v>
      </c>
      <c r="E133" s="7"/>
      <c r="F133" s="7"/>
      <c r="G133" s="7"/>
      <c r="H133" s="13"/>
      <c r="I133" s="7">
        <v>47.48</v>
      </c>
      <c r="J133" s="7">
        <v>57.84</v>
      </c>
      <c r="K133" s="7"/>
      <c r="L133" s="7"/>
      <c r="M133" s="7"/>
      <c r="N133" s="7"/>
      <c r="O133" s="7"/>
      <c r="P133" s="7">
        <v>55</v>
      </c>
      <c r="Q133" s="7"/>
      <c r="R133" s="7"/>
      <c r="S133" s="7"/>
      <c r="T133" s="7">
        <v>52.45</v>
      </c>
      <c r="U133" s="12"/>
      <c r="V133" s="12"/>
      <c r="W133" s="4"/>
      <c r="X133" s="4">
        <f>COUNTA(B133:T133)</f>
        <v>5</v>
      </c>
      <c r="Y133" s="7">
        <f>SUM(B133:T133)</f>
        <v>267.94</v>
      </c>
      <c r="AB133" s="1"/>
    </row>
    <row r="134" spans="1:28" customFormat="1" ht="12" customHeight="1" x14ac:dyDescent="0.25">
      <c r="A134" s="3" t="s">
        <v>121</v>
      </c>
      <c r="B134" s="7"/>
      <c r="C134" s="7"/>
      <c r="D134" s="7">
        <v>55.18</v>
      </c>
      <c r="E134" s="7"/>
      <c r="F134" s="7"/>
      <c r="G134" s="7"/>
      <c r="H134" s="13"/>
      <c r="I134" s="7"/>
      <c r="J134" s="7"/>
      <c r="K134" s="7"/>
      <c r="L134" s="7"/>
      <c r="M134" s="7"/>
      <c r="N134" s="7"/>
      <c r="O134" s="7"/>
      <c r="P134" s="7">
        <v>54.49</v>
      </c>
      <c r="Q134" s="7"/>
      <c r="R134" s="7">
        <v>39.44</v>
      </c>
      <c r="S134" s="7"/>
      <c r="T134" s="7"/>
      <c r="U134" s="12"/>
      <c r="V134" s="12"/>
      <c r="W134" s="4"/>
      <c r="X134" s="4">
        <f>COUNTA(B134:T134)</f>
        <v>3</v>
      </c>
      <c r="Y134" s="7">
        <f>SUM(B134:T134)</f>
        <v>149.11000000000001</v>
      </c>
      <c r="AB134" s="1"/>
    </row>
    <row r="135" spans="1:28" customFormat="1" ht="12" customHeight="1" x14ac:dyDescent="0.25">
      <c r="A135" s="3" t="s">
        <v>125</v>
      </c>
      <c r="B135" s="7"/>
      <c r="C135" s="7"/>
      <c r="D135" s="7">
        <v>55.2</v>
      </c>
      <c r="E135" s="7"/>
      <c r="F135" s="7"/>
      <c r="G135" s="7"/>
      <c r="H135" s="1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2"/>
      <c r="V135" s="12"/>
      <c r="W135" s="4"/>
      <c r="X135" s="4">
        <f>COUNTA(B135:T135)</f>
        <v>1</v>
      </c>
      <c r="Y135" s="7">
        <f>SUM(B135:T135)</f>
        <v>55.2</v>
      </c>
      <c r="AB135" s="1"/>
    </row>
    <row r="136" spans="1:28" customFormat="1" ht="12" customHeight="1" x14ac:dyDescent="0.25">
      <c r="A136" s="3" t="s">
        <v>123</v>
      </c>
      <c r="B136" s="7"/>
      <c r="C136" s="7"/>
      <c r="D136" s="7">
        <v>55.21</v>
      </c>
      <c r="E136" s="7"/>
      <c r="F136" s="7"/>
      <c r="G136" s="7"/>
      <c r="H136" s="13"/>
      <c r="I136" s="7"/>
      <c r="J136" s="7">
        <v>58.56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2"/>
      <c r="V136" s="12"/>
      <c r="W136" s="4"/>
      <c r="X136" s="4">
        <f>COUNTA(B136:T136)</f>
        <v>2</v>
      </c>
      <c r="Y136" s="7">
        <f>SUM(B136:T136)</f>
        <v>113.77000000000001</v>
      </c>
      <c r="AB136" s="1"/>
    </row>
    <row r="137" spans="1:28" customFormat="1" ht="12" customHeight="1" x14ac:dyDescent="0.25">
      <c r="A137" s="3" t="s">
        <v>124</v>
      </c>
      <c r="B137" s="7"/>
      <c r="C137" s="7">
        <v>55.8</v>
      </c>
      <c r="D137" s="7">
        <v>55.3</v>
      </c>
      <c r="E137" s="7"/>
      <c r="F137" s="7">
        <v>50.93</v>
      </c>
      <c r="G137" s="7">
        <v>42.73</v>
      </c>
      <c r="H137" s="13">
        <v>65.260000000000005</v>
      </c>
      <c r="I137" s="7">
        <v>47.39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2"/>
      <c r="V137" s="12"/>
      <c r="W137" s="4"/>
      <c r="X137" s="4">
        <f>COUNTA(B137:T137)</f>
        <v>6</v>
      </c>
      <c r="Y137" s="7">
        <f>SUM(B137:T137)</f>
        <v>317.40999999999997</v>
      </c>
      <c r="AB137" s="1"/>
    </row>
    <row r="138" spans="1:28" customFormat="1" ht="12" customHeight="1" x14ac:dyDescent="0.25">
      <c r="A138" s="3" t="s">
        <v>127</v>
      </c>
      <c r="B138" s="7"/>
      <c r="C138" s="7"/>
      <c r="D138" s="7"/>
      <c r="E138" s="7">
        <v>50.04</v>
      </c>
      <c r="F138" s="7">
        <v>51.07</v>
      </c>
      <c r="G138" s="7"/>
      <c r="H138" s="13">
        <v>64.83</v>
      </c>
      <c r="I138" s="7"/>
      <c r="J138" s="7">
        <v>58.54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2"/>
      <c r="V138" s="12"/>
      <c r="W138" s="4"/>
      <c r="X138" s="4">
        <f>COUNTA(B138:T138)</f>
        <v>4</v>
      </c>
      <c r="Y138" s="7">
        <f>SUM(B138:T138)</f>
        <v>224.48</v>
      </c>
      <c r="AB138" s="1"/>
    </row>
    <row r="139" spans="1:28" customFormat="1" ht="12" customHeight="1" x14ac:dyDescent="0.25">
      <c r="A139" s="3" t="s">
        <v>128</v>
      </c>
      <c r="B139" s="7"/>
      <c r="C139" s="7"/>
      <c r="D139" s="7">
        <v>55.4</v>
      </c>
      <c r="E139" s="7">
        <v>50.1</v>
      </c>
      <c r="F139" s="7">
        <v>51.05</v>
      </c>
      <c r="G139" s="7">
        <v>42.34</v>
      </c>
      <c r="H139" s="13">
        <v>64.290000000000006</v>
      </c>
      <c r="I139" s="7">
        <v>47.9</v>
      </c>
      <c r="J139" s="7">
        <v>58</v>
      </c>
      <c r="K139" s="7">
        <v>57.97</v>
      </c>
      <c r="L139" s="7"/>
      <c r="M139" s="7">
        <v>55.79</v>
      </c>
      <c r="N139" s="7"/>
      <c r="O139" s="7"/>
      <c r="P139" s="7"/>
      <c r="Q139" s="7"/>
      <c r="R139" s="7"/>
      <c r="S139" s="7"/>
      <c r="T139" s="7">
        <v>51.72</v>
      </c>
      <c r="U139" s="12"/>
      <c r="V139" s="12"/>
      <c r="W139" s="4"/>
      <c r="X139" s="4">
        <f>COUNTA(B139:T139)</f>
        <v>10</v>
      </c>
      <c r="Y139" s="7">
        <f>SUM(B139:T139)</f>
        <v>534.55999999999995</v>
      </c>
      <c r="AB139" s="1"/>
    </row>
    <row r="140" spans="1:28" customFormat="1" ht="12" customHeight="1" x14ac:dyDescent="0.25">
      <c r="A140" s="2" t="s">
        <v>129</v>
      </c>
      <c r="B140" s="7"/>
      <c r="C140" s="7"/>
      <c r="D140" s="7"/>
      <c r="E140" s="7">
        <v>50.17</v>
      </c>
      <c r="F140" s="7"/>
      <c r="G140" s="7"/>
      <c r="H140" s="13"/>
      <c r="I140" s="7">
        <v>47.59</v>
      </c>
      <c r="J140" s="7">
        <v>58.95</v>
      </c>
      <c r="K140" s="7"/>
      <c r="L140" s="7"/>
      <c r="M140" s="7">
        <v>55.74</v>
      </c>
      <c r="N140" s="7"/>
      <c r="O140" s="7"/>
      <c r="P140" s="7"/>
      <c r="Q140" s="7"/>
      <c r="R140" s="7"/>
      <c r="S140" s="7"/>
      <c r="T140" s="7"/>
      <c r="U140" s="12"/>
      <c r="V140" s="12"/>
      <c r="W140" s="4"/>
      <c r="X140" s="4">
        <f>COUNTA(B140:T140)</f>
        <v>4</v>
      </c>
      <c r="Y140" s="7">
        <f>SUM(B140:T140)</f>
        <v>212.45000000000002</v>
      </c>
      <c r="AB140" s="1"/>
    </row>
    <row r="141" spans="1:28" customFormat="1" ht="12" customHeight="1" x14ac:dyDescent="0.25">
      <c r="A141" s="2" t="s">
        <v>130</v>
      </c>
      <c r="B141" s="7"/>
      <c r="C141" s="7"/>
      <c r="D141" s="7">
        <v>56.2</v>
      </c>
      <c r="E141" s="7">
        <v>50.26</v>
      </c>
      <c r="F141" s="7"/>
      <c r="G141" s="7"/>
      <c r="H141" s="13"/>
      <c r="I141" s="7"/>
      <c r="J141" s="7">
        <v>56.03</v>
      </c>
      <c r="K141" s="7">
        <v>55.47</v>
      </c>
      <c r="L141" s="7">
        <v>50.28</v>
      </c>
      <c r="M141" s="7">
        <v>54.18</v>
      </c>
      <c r="N141" s="7">
        <v>34.340000000000003</v>
      </c>
      <c r="O141" s="7">
        <v>54.88</v>
      </c>
      <c r="P141" s="7"/>
      <c r="Q141" s="7"/>
      <c r="R141" s="7"/>
      <c r="S141" s="7"/>
      <c r="T141" s="7"/>
      <c r="U141" s="12"/>
      <c r="V141" s="12"/>
      <c r="W141" s="4"/>
      <c r="X141" s="4">
        <f>COUNTA(B141:T141)</f>
        <v>8</v>
      </c>
      <c r="Y141" s="7">
        <f>SUM(B141:T141)</f>
        <v>411.64</v>
      </c>
      <c r="AB141" s="1"/>
    </row>
    <row r="142" spans="1:28" customFormat="1" ht="12" customHeight="1" x14ac:dyDescent="0.25">
      <c r="A142" s="2" t="s">
        <v>132</v>
      </c>
      <c r="B142" s="7"/>
      <c r="C142" s="7"/>
      <c r="D142" s="7">
        <v>55.69</v>
      </c>
      <c r="E142" s="7">
        <v>50.62</v>
      </c>
      <c r="F142" s="7"/>
      <c r="G142" s="7">
        <v>42.57</v>
      </c>
      <c r="H142" s="13"/>
      <c r="I142" s="7"/>
      <c r="J142" s="7">
        <v>57.85</v>
      </c>
      <c r="K142" s="7"/>
      <c r="L142" s="7"/>
      <c r="M142" s="7">
        <v>55.85</v>
      </c>
      <c r="N142" s="7">
        <v>35.340000000000003</v>
      </c>
      <c r="O142" s="7">
        <v>54.45</v>
      </c>
      <c r="P142" s="7">
        <v>54.29</v>
      </c>
      <c r="Q142" s="7"/>
      <c r="R142" s="7">
        <v>39.15</v>
      </c>
      <c r="S142" s="7">
        <v>67.2</v>
      </c>
      <c r="T142" s="7">
        <v>49.88</v>
      </c>
      <c r="U142" s="12"/>
      <c r="V142" s="12"/>
      <c r="W142" s="4"/>
      <c r="X142" s="4">
        <f>COUNTA(B142:T142)</f>
        <v>11</v>
      </c>
      <c r="Y142" s="7">
        <f>SUM(B142:T142)</f>
        <v>562.89</v>
      </c>
      <c r="AB142" s="1"/>
    </row>
    <row r="143" spans="1:28" customFormat="1" ht="12" customHeight="1" x14ac:dyDescent="0.25">
      <c r="A143" s="2" t="s">
        <v>131</v>
      </c>
      <c r="B143" s="7"/>
      <c r="C143" s="7"/>
      <c r="D143" s="7"/>
      <c r="E143" s="7">
        <v>50.68</v>
      </c>
      <c r="F143" s="7">
        <v>49.01</v>
      </c>
      <c r="G143" s="7"/>
      <c r="H143" s="13"/>
      <c r="I143" s="7"/>
      <c r="J143" s="7">
        <v>56.92</v>
      </c>
      <c r="K143" s="7"/>
      <c r="L143" s="7">
        <v>51.1</v>
      </c>
      <c r="M143" s="7"/>
      <c r="N143" s="7"/>
      <c r="O143" s="7"/>
      <c r="P143" s="7"/>
      <c r="Q143" s="7">
        <v>59.41</v>
      </c>
      <c r="R143" s="7"/>
      <c r="S143" s="7"/>
      <c r="T143" s="7"/>
      <c r="U143" s="12"/>
      <c r="V143" s="12"/>
      <c r="W143" s="4"/>
      <c r="X143" s="4">
        <f>COUNTA(B143:T143)</f>
        <v>5</v>
      </c>
      <c r="Y143" s="7">
        <f>SUM(B143:T143)</f>
        <v>267.12</v>
      </c>
      <c r="AB143" s="1"/>
    </row>
    <row r="144" spans="1:28" customFormat="1" ht="12" customHeight="1" x14ac:dyDescent="0.25">
      <c r="A144" s="3" t="s">
        <v>133</v>
      </c>
      <c r="B144" s="7"/>
      <c r="C144" s="7">
        <v>55.68</v>
      </c>
      <c r="D144" s="7">
        <v>55.33</v>
      </c>
      <c r="E144" s="7">
        <v>50.75</v>
      </c>
      <c r="F144" s="7">
        <v>50.68</v>
      </c>
      <c r="G144" s="7"/>
      <c r="H144" s="13">
        <v>65.23</v>
      </c>
      <c r="I144" s="7"/>
      <c r="J144" s="7">
        <v>57.7</v>
      </c>
      <c r="K144" s="7"/>
      <c r="L144" s="7"/>
      <c r="M144" s="7">
        <v>56.5</v>
      </c>
      <c r="N144" s="7"/>
      <c r="O144" s="7"/>
      <c r="P144" s="7">
        <v>54.85</v>
      </c>
      <c r="Q144" s="7"/>
      <c r="R144" s="7">
        <v>39.92</v>
      </c>
      <c r="S144" s="7"/>
      <c r="T144" s="7"/>
      <c r="U144" s="12"/>
      <c r="V144" s="12"/>
      <c r="W144" s="4"/>
      <c r="X144" s="4">
        <f>COUNTA(B144:T144)</f>
        <v>9</v>
      </c>
      <c r="Y144" s="7">
        <f>SUM(B144:T144)</f>
        <v>486.64000000000004</v>
      </c>
      <c r="AB144" s="1"/>
    </row>
    <row r="145" spans="1:28" customFormat="1" ht="12" customHeight="1" x14ac:dyDescent="0.25">
      <c r="A145" s="3" t="s">
        <v>134</v>
      </c>
      <c r="B145" s="7"/>
      <c r="C145" s="7"/>
      <c r="D145" s="7"/>
      <c r="E145" s="7">
        <v>50.81</v>
      </c>
      <c r="F145" s="7"/>
      <c r="G145" s="7">
        <v>42.65</v>
      </c>
      <c r="H145" s="13"/>
      <c r="I145" s="7"/>
      <c r="J145" s="7">
        <v>57.33</v>
      </c>
      <c r="K145" s="7">
        <v>57.48</v>
      </c>
      <c r="L145" s="7">
        <v>50.96</v>
      </c>
      <c r="M145" s="7">
        <v>55.83</v>
      </c>
      <c r="N145" s="7">
        <v>35.5</v>
      </c>
      <c r="O145" s="7"/>
      <c r="P145" s="7"/>
      <c r="Q145" s="7"/>
      <c r="R145" s="7"/>
      <c r="S145" s="7"/>
      <c r="T145" s="7">
        <v>51.55</v>
      </c>
      <c r="U145" s="12"/>
      <c r="V145" s="12"/>
      <c r="W145" s="4"/>
      <c r="X145" s="4">
        <f>COUNTA(B145:T145)</f>
        <v>8</v>
      </c>
      <c r="Y145" s="7">
        <f>SUM(B145:T145)</f>
        <v>402.11</v>
      </c>
      <c r="AB145" s="1"/>
    </row>
    <row r="146" spans="1:28" customFormat="1" ht="12" customHeight="1" x14ac:dyDescent="0.25">
      <c r="A146" s="3" t="s">
        <v>135</v>
      </c>
      <c r="B146" s="7"/>
      <c r="C146" s="7">
        <v>55.91</v>
      </c>
      <c r="D146" s="7">
        <v>55.59</v>
      </c>
      <c r="E146" s="7">
        <v>50.84</v>
      </c>
      <c r="F146" s="7">
        <v>50.14</v>
      </c>
      <c r="G146" s="7">
        <v>42.65</v>
      </c>
      <c r="H146" s="13"/>
      <c r="I146" s="7">
        <v>46.85</v>
      </c>
      <c r="J146" s="7">
        <v>58</v>
      </c>
      <c r="K146" s="7">
        <v>57.84</v>
      </c>
      <c r="L146" s="7">
        <v>50.45</v>
      </c>
      <c r="M146" s="7">
        <v>56.33</v>
      </c>
      <c r="N146" s="7"/>
      <c r="O146" s="7"/>
      <c r="P146" s="7">
        <v>54.79</v>
      </c>
      <c r="Q146" s="7"/>
      <c r="R146" s="7"/>
      <c r="S146" s="7">
        <v>67.680000000000007</v>
      </c>
      <c r="T146" s="7">
        <v>50.87</v>
      </c>
      <c r="U146" s="12"/>
      <c r="V146" s="12"/>
      <c r="W146" s="4"/>
      <c r="X146" s="4">
        <f>COUNTA(B146:T146)</f>
        <v>13</v>
      </c>
      <c r="Y146" s="7">
        <f>SUM(B146:T146)</f>
        <v>697.93999999999994</v>
      </c>
      <c r="AB146" s="1"/>
    </row>
    <row r="147" spans="1:28" customFormat="1" ht="12" customHeight="1" x14ac:dyDescent="0.25">
      <c r="A147" s="2" t="s">
        <v>136</v>
      </c>
      <c r="B147" s="7"/>
      <c r="C147" s="7"/>
      <c r="D147" s="7"/>
      <c r="E147" s="7">
        <v>50.87</v>
      </c>
      <c r="F147" s="7"/>
      <c r="G147" s="7"/>
      <c r="H147" s="1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2"/>
      <c r="V147" s="12"/>
      <c r="W147" s="4"/>
      <c r="X147" s="4">
        <f>COUNTA(B147:T147)</f>
        <v>1</v>
      </c>
      <c r="Y147" s="7">
        <f>SUM(B147:T147)</f>
        <v>50.87</v>
      </c>
      <c r="AB147" s="1"/>
    </row>
    <row r="148" spans="1:28" customFormat="1" ht="12" customHeight="1" x14ac:dyDescent="0.25">
      <c r="A148" s="3" t="s">
        <v>137</v>
      </c>
      <c r="B148" s="7"/>
      <c r="C148" s="7">
        <v>55.23</v>
      </c>
      <c r="D148" s="7">
        <v>55.6</v>
      </c>
      <c r="E148" s="7">
        <v>50.92</v>
      </c>
      <c r="F148" s="7">
        <v>51.48</v>
      </c>
      <c r="G148" s="7"/>
      <c r="H148" s="13">
        <v>64.959999999999994</v>
      </c>
      <c r="I148" s="7"/>
      <c r="J148" s="7">
        <v>58.05</v>
      </c>
      <c r="K148" s="7">
        <v>57.45</v>
      </c>
      <c r="L148" s="7"/>
      <c r="M148" s="7">
        <v>56.56</v>
      </c>
      <c r="N148" s="7"/>
      <c r="O148" s="7">
        <v>54.66</v>
      </c>
      <c r="P148" s="7">
        <v>53.55</v>
      </c>
      <c r="Q148" s="7"/>
      <c r="R148" s="7"/>
      <c r="S148" s="7"/>
      <c r="T148" s="7">
        <v>52.71</v>
      </c>
      <c r="U148" s="12"/>
      <c r="V148" s="12"/>
      <c r="W148" s="4"/>
      <c r="X148" s="4">
        <f>COUNTA(B148:T148)</f>
        <v>11</v>
      </c>
      <c r="Y148" s="7">
        <f>SUM(B148:T148)</f>
        <v>611.16999999999996</v>
      </c>
      <c r="AB148" s="1"/>
    </row>
    <row r="149" spans="1:28" customFormat="1" ht="12" customHeight="1" x14ac:dyDescent="0.25">
      <c r="A149" s="3" t="s">
        <v>138</v>
      </c>
      <c r="B149" s="7"/>
      <c r="C149" s="7"/>
      <c r="D149" s="7"/>
      <c r="E149" s="7">
        <v>50.93</v>
      </c>
      <c r="F149" s="7"/>
      <c r="G149" s="7"/>
      <c r="H149" s="1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>
        <v>52.52</v>
      </c>
      <c r="U149" s="12"/>
      <c r="V149" s="12"/>
      <c r="W149" s="4"/>
      <c r="X149" s="4">
        <f>COUNTA(B149:T149)</f>
        <v>2</v>
      </c>
      <c r="Y149" s="7">
        <f>SUM(B149:T149)</f>
        <v>103.45</v>
      </c>
      <c r="AB149" s="1"/>
    </row>
    <row r="150" spans="1:28" customFormat="1" ht="12" customHeight="1" x14ac:dyDescent="0.25">
      <c r="A150" s="3" t="s">
        <v>90</v>
      </c>
      <c r="B150" s="7"/>
      <c r="C150" s="7"/>
      <c r="D150" s="7"/>
      <c r="E150" s="7"/>
      <c r="F150" s="7">
        <v>50.23</v>
      </c>
      <c r="G150" s="7"/>
      <c r="H150" s="1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2"/>
      <c r="V150" s="12"/>
      <c r="W150" s="4"/>
      <c r="X150" s="4">
        <f>COUNTA(B150:T150)</f>
        <v>1</v>
      </c>
      <c r="Y150" s="7">
        <f>SUM(B150:T150)</f>
        <v>50.23</v>
      </c>
      <c r="AB150" s="1"/>
    </row>
    <row r="151" spans="1:28" customFormat="1" ht="12" customHeight="1" x14ac:dyDescent="0.25">
      <c r="A151" s="2" t="s">
        <v>71</v>
      </c>
      <c r="B151" s="7"/>
      <c r="C151" s="7"/>
      <c r="D151" s="7"/>
      <c r="E151" s="7"/>
      <c r="F151" s="7">
        <v>50.27</v>
      </c>
      <c r="G151" s="7"/>
      <c r="H151" s="1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2"/>
      <c r="V151" s="12"/>
      <c r="W151" s="4"/>
      <c r="X151" s="4">
        <f>COUNTA(B151:T151)</f>
        <v>1</v>
      </c>
      <c r="Y151" s="7">
        <f>SUM(B151:T151)</f>
        <v>50.27</v>
      </c>
      <c r="AB151" s="1"/>
    </row>
    <row r="152" spans="1:28" customFormat="1" ht="12" customHeight="1" x14ac:dyDescent="0.25">
      <c r="A152" s="3" t="s">
        <v>139</v>
      </c>
      <c r="B152" s="7"/>
      <c r="C152" s="7">
        <v>55.26</v>
      </c>
      <c r="D152" s="7">
        <v>56.15</v>
      </c>
      <c r="E152" s="7">
        <v>51.41</v>
      </c>
      <c r="F152" s="7">
        <v>50.27</v>
      </c>
      <c r="G152" s="7">
        <v>42.4</v>
      </c>
      <c r="H152" s="13">
        <v>64.3</v>
      </c>
      <c r="I152" s="7">
        <v>47.77</v>
      </c>
      <c r="J152" s="7"/>
      <c r="K152" s="7">
        <v>55.89</v>
      </c>
      <c r="L152" s="7"/>
      <c r="M152" s="7">
        <v>55.5</v>
      </c>
      <c r="N152" s="7"/>
      <c r="O152" s="7"/>
      <c r="P152" s="7"/>
      <c r="Q152" s="7"/>
      <c r="R152" s="7"/>
      <c r="S152" s="7"/>
      <c r="T152" s="7">
        <v>52.31</v>
      </c>
      <c r="U152" s="12"/>
      <c r="V152" s="12"/>
      <c r="W152" s="4"/>
      <c r="X152" s="4">
        <f>COUNTA(B152:T152)</f>
        <v>10</v>
      </c>
      <c r="Y152" s="7">
        <f>SUM(B152:T152)</f>
        <v>531.26</v>
      </c>
      <c r="AB152" s="1"/>
    </row>
    <row r="153" spans="1:28" customFormat="1" ht="12" customHeight="1" x14ac:dyDescent="0.25">
      <c r="A153" s="2" t="s">
        <v>140</v>
      </c>
      <c r="B153" s="7"/>
      <c r="C153" s="7"/>
      <c r="D153" s="7"/>
      <c r="E153" s="7"/>
      <c r="F153" s="7"/>
      <c r="G153" s="7">
        <v>40.79</v>
      </c>
      <c r="H153" s="13"/>
      <c r="I153" s="7"/>
      <c r="J153" s="7"/>
      <c r="K153" s="7">
        <v>54.61</v>
      </c>
      <c r="L153" s="7"/>
      <c r="M153" s="7"/>
      <c r="N153" s="7"/>
      <c r="O153" s="7"/>
      <c r="P153" s="7"/>
      <c r="Q153" s="7"/>
      <c r="R153" s="7"/>
      <c r="S153" s="7"/>
      <c r="T153" s="10">
        <v>48.48</v>
      </c>
      <c r="U153" s="12"/>
      <c r="V153" s="12"/>
      <c r="W153" s="4"/>
      <c r="X153" s="4">
        <f>COUNTA(B153:T153)</f>
        <v>3</v>
      </c>
      <c r="Y153" s="7">
        <f>SUM(B153:T153)</f>
        <v>143.88</v>
      </c>
      <c r="AB153" s="1"/>
    </row>
    <row r="154" spans="1:28" customFormat="1" ht="12" customHeight="1" x14ac:dyDescent="0.25">
      <c r="A154" s="2" t="s">
        <v>141</v>
      </c>
      <c r="B154" s="7"/>
      <c r="C154" s="7"/>
      <c r="D154" s="7"/>
      <c r="E154" s="7"/>
      <c r="F154" s="7"/>
      <c r="G154" s="7">
        <v>41.4</v>
      </c>
      <c r="H154" s="13">
        <v>62.54</v>
      </c>
      <c r="I154" s="7">
        <v>47.16</v>
      </c>
      <c r="J154" s="7"/>
      <c r="K154" s="7">
        <v>55.01</v>
      </c>
      <c r="L154" s="7"/>
      <c r="M154" s="7"/>
      <c r="N154" s="7"/>
      <c r="O154" s="7">
        <v>53.8</v>
      </c>
      <c r="P154" s="7"/>
      <c r="Q154" s="7"/>
      <c r="R154" s="7"/>
      <c r="S154" s="7">
        <v>67.260000000000005</v>
      </c>
      <c r="T154" s="7">
        <v>52.26</v>
      </c>
      <c r="U154" s="12"/>
      <c r="V154" s="12"/>
      <c r="W154" s="4"/>
      <c r="X154" s="4">
        <f>COUNTA(B154:T154)</f>
        <v>7</v>
      </c>
      <c r="Y154" s="7">
        <f>SUM(B154:T154)</f>
        <v>379.42999999999995</v>
      </c>
      <c r="AB154" s="1"/>
    </row>
    <row r="155" spans="1:28" customFormat="1" ht="12" customHeight="1" x14ac:dyDescent="0.25">
      <c r="A155" s="3" t="s">
        <v>142</v>
      </c>
      <c r="B155" s="7"/>
      <c r="C155" s="7"/>
      <c r="D155" s="7"/>
      <c r="E155" s="7"/>
      <c r="F155" s="7">
        <v>50.83</v>
      </c>
      <c r="G155" s="7"/>
      <c r="H155" s="13">
        <v>62.6</v>
      </c>
      <c r="I155" s="7">
        <v>46.51</v>
      </c>
      <c r="J155" s="7"/>
      <c r="K155" s="7">
        <v>57.2</v>
      </c>
      <c r="L155" s="7"/>
      <c r="M155" s="7">
        <v>55.58</v>
      </c>
      <c r="N155" s="7"/>
      <c r="O155" s="7">
        <v>54.6</v>
      </c>
      <c r="P155" s="7"/>
      <c r="Q155" s="7"/>
      <c r="R155" s="7"/>
      <c r="S155" s="7"/>
      <c r="T155" s="7">
        <v>51.07</v>
      </c>
      <c r="U155" s="12"/>
      <c r="V155" s="12"/>
      <c r="W155" s="4"/>
      <c r="X155" s="4">
        <f>COUNTA(B155:T155)</f>
        <v>7</v>
      </c>
      <c r="Y155" s="7">
        <f>SUM(B155:T155)</f>
        <v>378.39</v>
      </c>
      <c r="AB155" s="1"/>
    </row>
    <row r="156" spans="1:28" customFormat="1" ht="12" customHeight="1" x14ac:dyDescent="0.25">
      <c r="A156" s="3" t="s">
        <v>143</v>
      </c>
      <c r="B156" s="7">
        <v>52.47</v>
      </c>
      <c r="C156" s="7">
        <v>56.02</v>
      </c>
      <c r="D156" s="7"/>
      <c r="E156" s="7"/>
      <c r="F156" s="7">
        <v>51.12</v>
      </c>
      <c r="G156" s="7"/>
      <c r="H156" s="13"/>
      <c r="I156" s="7">
        <v>45.36</v>
      </c>
      <c r="J156" s="7">
        <v>56.34</v>
      </c>
      <c r="K156" s="7">
        <v>56.94</v>
      </c>
      <c r="L156" s="7">
        <v>50.58</v>
      </c>
      <c r="M156" s="7"/>
      <c r="N156" s="7"/>
      <c r="O156" s="7"/>
      <c r="P156" s="7">
        <v>55.04</v>
      </c>
      <c r="Q156" s="7"/>
      <c r="R156" s="7">
        <v>39.82</v>
      </c>
      <c r="S156" s="7">
        <v>68.17</v>
      </c>
      <c r="T156" s="7">
        <v>51.89</v>
      </c>
      <c r="U156" s="12"/>
      <c r="V156" s="12"/>
      <c r="W156" s="4"/>
      <c r="X156" s="4">
        <f>COUNTA(B156:T156)</f>
        <v>11</v>
      </c>
      <c r="Y156" s="7">
        <f>SUM(B156:T156)</f>
        <v>583.75</v>
      </c>
      <c r="AB156" s="1"/>
    </row>
    <row r="157" spans="1:28" customFormat="1" ht="12" customHeight="1" x14ac:dyDescent="0.25">
      <c r="A157" s="3" t="s">
        <v>144</v>
      </c>
      <c r="B157" s="7"/>
      <c r="C157" s="7"/>
      <c r="D157" s="7">
        <v>59.03</v>
      </c>
      <c r="E157" s="7">
        <v>51.81</v>
      </c>
      <c r="F157" s="7"/>
      <c r="G157" s="7"/>
      <c r="H157" s="13"/>
      <c r="I157" s="7">
        <v>46.06</v>
      </c>
      <c r="J157" s="7">
        <v>57.76</v>
      </c>
      <c r="K157" s="7"/>
      <c r="L157" s="7"/>
      <c r="M157" s="7">
        <v>55.15</v>
      </c>
      <c r="N157" s="7"/>
      <c r="O157" s="7">
        <v>56.48</v>
      </c>
      <c r="P157" s="7"/>
      <c r="Q157" s="7"/>
      <c r="R157" s="7"/>
      <c r="S157" s="7">
        <v>68.319999999999993</v>
      </c>
      <c r="T157" s="7">
        <v>51.14</v>
      </c>
      <c r="U157" s="12"/>
      <c r="V157" s="12"/>
      <c r="W157" s="4"/>
      <c r="X157" s="4">
        <f>COUNTA(B157:T157)</f>
        <v>8</v>
      </c>
      <c r="Y157" s="7">
        <f>SUM(B157:T157)</f>
        <v>445.75</v>
      </c>
      <c r="AB157" s="1"/>
    </row>
    <row r="158" spans="1:28" customFormat="1" ht="12" customHeight="1" x14ac:dyDescent="0.25">
      <c r="A158" s="3" t="s">
        <v>148</v>
      </c>
      <c r="B158" s="7"/>
      <c r="C158" s="7">
        <v>55.97</v>
      </c>
      <c r="D158" s="7">
        <v>55.71</v>
      </c>
      <c r="E158" s="7"/>
      <c r="F158" s="7">
        <v>50.72</v>
      </c>
      <c r="G158" s="7">
        <v>42.38</v>
      </c>
      <c r="H158" s="13"/>
      <c r="I158" s="7">
        <v>46.66</v>
      </c>
      <c r="J158" s="7">
        <v>56.78</v>
      </c>
      <c r="K158" s="7">
        <v>56</v>
      </c>
      <c r="L158" s="7">
        <v>50.69</v>
      </c>
      <c r="M158" s="7">
        <v>54.86</v>
      </c>
      <c r="N158" s="7">
        <v>35.04</v>
      </c>
      <c r="O158" s="7"/>
      <c r="P158" s="7"/>
      <c r="Q158" s="7"/>
      <c r="R158" s="7">
        <v>39.619999999999997</v>
      </c>
      <c r="S158" s="7"/>
      <c r="T158" s="7">
        <v>51.79</v>
      </c>
      <c r="U158" s="12"/>
      <c r="V158" s="12"/>
      <c r="W158" s="4"/>
      <c r="X158" s="4">
        <f>COUNTA(B158:T158)</f>
        <v>12</v>
      </c>
      <c r="Y158" s="7">
        <f>SUM(B158:T158)</f>
        <v>596.22</v>
      </c>
      <c r="AB158" s="1"/>
    </row>
    <row r="159" spans="1:28" customFormat="1" ht="12" customHeight="1" x14ac:dyDescent="0.25">
      <c r="A159" s="3" t="s">
        <v>149</v>
      </c>
      <c r="B159" s="7"/>
      <c r="C159" s="7"/>
      <c r="D159" s="7"/>
      <c r="E159" s="7">
        <v>51.3</v>
      </c>
      <c r="F159" s="7"/>
      <c r="G159" s="7">
        <v>41.8</v>
      </c>
      <c r="H159" s="13"/>
      <c r="I159" s="7"/>
      <c r="J159" s="7">
        <v>59.05</v>
      </c>
      <c r="K159" s="7">
        <v>56.2</v>
      </c>
      <c r="L159" s="7">
        <v>54.88</v>
      </c>
      <c r="M159" s="7"/>
      <c r="N159" s="7">
        <v>35.369999999999997</v>
      </c>
      <c r="O159" s="7"/>
      <c r="P159" s="7">
        <v>53.53</v>
      </c>
      <c r="Q159" s="7"/>
      <c r="R159" s="7">
        <v>39.5</v>
      </c>
      <c r="S159" s="7">
        <v>66.66</v>
      </c>
      <c r="T159" s="7">
        <v>50.1</v>
      </c>
      <c r="U159" s="12"/>
      <c r="V159" s="12"/>
      <c r="W159" s="4"/>
      <c r="X159" s="4">
        <f>COUNTA(B159:T159)</f>
        <v>10</v>
      </c>
      <c r="Y159" s="7">
        <f>SUM(B159:T159)</f>
        <v>508.39</v>
      </c>
      <c r="AB159" s="1"/>
    </row>
    <row r="160" spans="1:28" customFormat="1" ht="12" customHeight="1" x14ac:dyDescent="0.25">
      <c r="A160" s="3" t="s">
        <v>160</v>
      </c>
      <c r="B160" s="7"/>
      <c r="C160" s="7"/>
      <c r="D160" s="7"/>
      <c r="E160" s="7"/>
      <c r="F160" s="7"/>
      <c r="G160" s="7"/>
      <c r="H160" s="13"/>
      <c r="I160" s="7"/>
      <c r="J160" s="7"/>
      <c r="K160" s="7"/>
      <c r="L160" s="7"/>
      <c r="M160" s="7">
        <v>55.05</v>
      </c>
      <c r="N160" s="7"/>
      <c r="O160" s="7"/>
      <c r="P160" s="7">
        <v>53.77</v>
      </c>
      <c r="Q160" s="7"/>
      <c r="R160" s="7"/>
      <c r="S160" s="7"/>
      <c r="T160" s="7"/>
      <c r="U160" s="12"/>
      <c r="V160" s="12"/>
      <c r="W160" s="4"/>
      <c r="X160" s="4">
        <f>COUNTA(B160:T160)</f>
        <v>2</v>
      </c>
      <c r="Y160" s="7">
        <f>SUM(B160:T160)</f>
        <v>108.82</v>
      </c>
      <c r="AB160" s="1"/>
    </row>
    <row r="161" spans="1:28" customFormat="1" ht="12" customHeight="1" x14ac:dyDescent="0.25">
      <c r="A161" s="3" t="s">
        <v>161</v>
      </c>
      <c r="B161" s="7">
        <v>52.71</v>
      </c>
      <c r="C161" s="7">
        <v>57.01</v>
      </c>
      <c r="D161" s="7">
        <v>55.74</v>
      </c>
      <c r="E161" s="7"/>
      <c r="F161" s="7">
        <v>53.45</v>
      </c>
      <c r="G161" s="7"/>
      <c r="H161" s="13"/>
      <c r="I161" s="7"/>
      <c r="J161" s="7"/>
      <c r="K161" s="7">
        <v>59.35</v>
      </c>
      <c r="L161" s="7"/>
      <c r="M161" s="7"/>
      <c r="N161" s="7">
        <v>35.11</v>
      </c>
      <c r="O161" s="7"/>
      <c r="P161" s="7">
        <v>55.48</v>
      </c>
      <c r="Q161" s="7"/>
      <c r="R161" s="7">
        <v>40.93</v>
      </c>
      <c r="S161" s="7"/>
      <c r="T161" s="7">
        <v>50.95</v>
      </c>
      <c r="U161" s="12"/>
      <c r="V161" s="12"/>
      <c r="W161" s="4"/>
      <c r="X161" s="4">
        <f>COUNTA(B161:T161)</f>
        <v>9</v>
      </c>
      <c r="Y161" s="7">
        <f>SUM(B161:T161)</f>
        <v>460.73000000000008</v>
      </c>
      <c r="AB161" s="1"/>
    </row>
    <row r="162" spans="1:28" customFormat="1" ht="12" customHeight="1" x14ac:dyDescent="0.25">
      <c r="A162" s="3" t="s">
        <v>540</v>
      </c>
      <c r="B162" s="7"/>
      <c r="C162" s="7"/>
      <c r="D162" s="7"/>
      <c r="E162" s="7">
        <v>52.53</v>
      </c>
      <c r="F162" s="7"/>
      <c r="G162" s="7">
        <v>43.83</v>
      </c>
      <c r="H162" s="13">
        <v>66.319999999999993</v>
      </c>
      <c r="I162" s="7"/>
      <c r="J162" s="7">
        <v>62.1</v>
      </c>
      <c r="K162" s="7"/>
      <c r="L162" s="7">
        <v>54.1</v>
      </c>
      <c r="M162" s="7"/>
      <c r="N162" s="7"/>
      <c r="O162" s="7">
        <v>56.14</v>
      </c>
      <c r="P162" s="7">
        <v>55.17</v>
      </c>
      <c r="Q162" s="7">
        <v>62.7</v>
      </c>
      <c r="R162" s="7"/>
      <c r="S162" s="7"/>
      <c r="T162" s="7"/>
      <c r="U162" s="12"/>
      <c r="V162" s="12"/>
      <c r="W162" s="4"/>
      <c r="X162" s="4"/>
      <c r="Y162" s="7"/>
      <c r="AB162" s="1"/>
    </row>
    <row r="163" spans="1:28" customFormat="1" ht="12" customHeight="1" x14ac:dyDescent="0.25">
      <c r="A163" s="2" t="s">
        <v>162</v>
      </c>
      <c r="B163" s="7"/>
      <c r="C163" s="7"/>
      <c r="D163" s="7"/>
      <c r="E163" s="7"/>
      <c r="F163" s="7"/>
      <c r="G163" s="7"/>
      <c r="H163" s="13"/>
      <c r="I163" s="7"/>
      <c r="J163" s="7">
        <v>57.58</v>
      </c>
      <c r="K163" s="7"/>
      <c r="L163" s="7"/>
      <c r="M163" s="7"/>
      <c r="N163" s="7"/>
      <c r="O163" s="7">
        <v>54.4</v>
      </c>
      <c r="P163" s="7">
        <v>54.75</v>
      </c>
      <c r="Q163" s="7"/>
      <c r="R163" s="7"/>
      <c r="S163" s="7"/>
      <c r="T163" s="7"/>
      <c r="U163" s="12"/>
      <c r="V163" s="12"/>
      <c r="W163" s="4"/>
      <c r="X163" s="4">
        <f>COUNTA(B163:T163)</f>
        <v>3</v>
      </c>
      <c r="Y163" s="7">
        <f>SUM(B163:T163)</f>
        <v>166.73</v>
      </c>
      <c r="AB163" s="1"/>
    </row>
    <row r="164" spans="1:28" customFormat="1" ht="12" customHeight="1" x14ac:dyDescent="0.25">
      <c r="A164" s="3" t="s">
        <v>163</v>
      </c>
      <c r="B164" s="7"/>
      <c r="C164" s="7">
        <v>55.81</v>
      </c>
      <c r="D164" s="7"/>
      <c r="E164" s="7"/>
      <c r="F164" s="7"/>
      <c r="G164" s="7">
        <v>42.83</v>
      </c>
      <c r="H164" s="13"/>
      <c r="I164" s="7">
        <v>46.98</v>
      </c>
      <c r="J164" s="7"/>
      <c r="K164" s="7"/>
      <c r="L164" s="7"/>
      <c r="M164" s="7"/>
      <c r="N164" s="7"/>
      <c r="O164" s="7"/>
      <c r="P164" s="7">
        <v>53.59</v>
      </c>
      <c r="Q164" s="7"/>
      <c r="R164" s="7"/>
      <c r="S164" s="7"/>
      <c r="T164" s="7"/>
      <c r="U164" s="12"/>
      <c r="V164" s="12"/>
      <c r="W164" s="4"/>
      <c r="X164" s="4">
        <f>COUNTA(B164:T164)</f>
        <v>4</v>
      </c>
      <c r="Y164" s="7">
        <f>SUM(B164:T164)</f>
        <v>199.21</v>
      </c>
      <c r="AB164" s="1"/>
    </row>
    <row r="165" spans="1:28" customFormat="1" ht="12" customHeight="1" x14ac:dyDescent="0.25">
      <c r="A165" s="2" t="s">
        <v>164</v>
      </c>
      <c r="B165" s="7"/>
      <c r="C165" s="7"/>
      <c r="D165" s="7"/>
      <c r="E165" s="7"/>
      <c r="F165" s="7"/>
      <c r="G165" s="7"/>
      <c r="H165" s="13"/>
      <c r="I165" s="7"/>
      <c r="J165" s="7"/>
      <c r="K165" s="7"/>
      <c r="L165" s="7"/>
      <c r="M165" s="7"/>
      <c r="N165" s="7"/>
      <c r="O165" s="7"/>
      <c r="P165" s="7">
        <v>53.77</v>
      </c>
      <c r="Q165" s="7"/>
      <c r="R165" s="7"/>
      <c r="S165" s="7"/>
      <c r="T165" s="7"/>
      <c r="U165" s="12"/>
      <c r="V165" s="12"/>
      <c r="W165" s="4"/>
      <c r="X165" s="4">
        <f>COUNTA(B165:T165)</f>
        <v>1</v>
      </c>
      <c r="Y165" s="7">
        <f>SUM(B165:T165)</f>
        <v>53.77</v>
      </c>
      <c r="AB165" s="1"/>
    </row>
    <row r="166" spans="1:28" customFormat="1" ht="12" customHeight="1" x14ac:dyDescent="0.25">
      <c r="A166" s="3" t="s">
        <v>165</v>
      </c>
      <c r="B166" s="7"/>
      <c r="C166" s="7"/>
      <c r="D166" s="7"/>
      <c r="E166" s="7"/>
      <c r="F166" s="7"/>
      <c r="G166" s="7">
        <v>42.28</v>
      </c>
      <c r="H166" s="13"/>
      <c r="I166" s="7"/>
      <c r="J166" s="7"/>
      <c r="K166" s="7"/>
      <c r="L166" s="7"/>
      <c r="M166" s="7"/>
      <c r="N166" s="7"/>
      <c r="O166" s="7"/>
      <c r="P166" s="7">
        <v>53.86</v>
      </c>
      <c r="Q166" s="7"/>
      <c r="R166" s="7"/>
      <c r="S166" s="7"/>
      <c r="T166" s="7"/>
      <c r="U166" s="12"/>
      <c r="V166" s="12"/>
      <c r="W166" s="4"/>
      <c r="X166" s="4">
        <f>COUNTA(B166:T166)</f>
        <v>2</v>
      </c>
      <c r="Y166" s="7">
        <f>SUM(B166:T166)</f>
        <v>96.14</v>
      </c>
      <c r="AB166" s="1"/>
    </row>
    <row r="167" spans="1:28" customFormat="1" ht="12" customHeight="1" x14ac:dyDescent="0.25">
      <c r="A167" s="2" t="s">
        <v>166</v>
      </c>
      <c r="B167" s="7"/>
      <c r="C167" s="7"/>
      <c r="D167" s="7"/>
      <c r="E167" s="7"/>
      <c r="F167" s="7"/>
      <c r="G167" s="7"/>
      <c r="H167" s="13"/>
      <c r="I167" s="7"/>
      <c r="J167" s="7"/>
      <c r="K167" s="7"/>
      <c r="L167" s="7"/>
      <c r="M167" s="7"/>
      <c r="N167" s="7"/>
      <c r="O167" s="7"/>
      <c r="P167" s="7">
        <v>55.09</v>
      </c>
      <c r="Q167" s="7"/>
      <c r="R167" s="7">
        <v>39.6</v>
      </c>
      <c r="S167" s="7"/>
      <c r="T167" s="7">
        <v>51.62</v>
      </c>
      <c r="U167" s="12"/>
      <c r="V167" s="12"/>
      <c r="W167" s="4"/>
      <c r="X167" s="4">
        <f>COUNTA(B167:T167)</f>
        <v>3</v>
      </c>
      <c r="Y167" s="7">
        <f>SUM(B167:T167)</f>
        <v>146.31</v>
      </c>
      <c r="AB167" s="1"/>
    </row>
    <row r="168" spans="1:28" customFormat="1" ht="12" customHeight="1" x14ac:dyDescent="0.25">
      <c r="A168" s="3" t="s">
        <v>167</v>
      </c>
      <c r="B168" s="7"/>
      <c r="C168" s="7">
        <v>55.58</v>
      </c>
      <c r="D168" s="7"/>
      <c r="E168" s="7">
        <v>51.28</v>
      </c>
      <c r="F168" s="7">
        <v>51.37</v>
      </c>
      <c r="G168" s="7">
        <v>41.75</v>
      </c>
      <c r="H168" s="13"/>
      <c r="I168" s="7"/>
      <c r="J168" s="7">
        <v>57.12</v>
      </c>
      <c r="K168" s="7"/>
      <c r="L168" s="7"/>
      <c r="M168" s="7">
        <v>56.26</v>
      </c>
      <c r="N168" s="7">
        <v>35.659999999999997</v>
      </c>
      <c r="O168" s="7"/>
      <c r="P168" s="7"/>
      <c r="Q168" s="7"/>
      <c r="R168" s="7">
        <v>39.71</v>
      </c>
      <c r="S168" s="7">
        <v>66.77</v>
      </c>
      <c r="T168" s="7">
        <v>51</v>
      </c>
      <c r="U168" s="12"/>
      <c r="V168" s="12"/>
      <c r="W168" s="4"/>
      <c r="X168" s="4">
        <f>COUNTA(B168:T168)</f>
        <v>10</v>
      </c>
      <c r="Y168" s="7">
        <f>SUM(B168:T168)</f>
        <v>506.49999999999994</v>
      </c>
      <c r="AB168" s="1"/>
    </row>
    <row r="169" spans="1:28" customFormat="1" ht="12" customHeight="1" x14ac:dyDescent="0.25">
      <c r="A169" s="3" t="s">
        <v>168</v>
      </c>
      <c r="B169" s="7"/>
      <c r="C169" s="7"/>
      <c r="D169" s="7"/>
      <c r="E169" s="7"/>
      <c r="F169" s="7"/>
      <c r="G169" s="7"/>
      <c r="H169" s="13"/>
      <c r="I169" s="7">
        <v>47.69</v>
      </c>
      <c r="J169" s="7">
        <v>56.81</v>
      </c>
      <c r="K169" s="7"/>
      <c r="L169" s="7"/>
      <c r="M169" s="7">
        <v>55.07</v>
      </c>
      <c r="N169" s="7">
        <v>35.799999999999997</v>
      </c>
      <c r="O169" s="7"/>
      <c r="P169" s="7"/>
      <c r="Q169" s="7"/>
      <c r="R169" s="7">
        <v>39.92</v>
      </c>
      <c r="S169" s="7"/>
      <c r="T169" s="7">
        <v>51.3</v>
      </c>
      <c r="U169" s="12"/>
      <c r="V169" s="12"/>
      <c r="W169" s="4"/>
      <c r="X169" s="4">
        <f>COUNTA(B169:T169)</f>
        <v>6</v>
      </c>
      <c r="Y169" s="7">
        <f>SUM(B169:T169)</f>
        <v>286.59000000000003</v>
      </c>
      <c r="AB169" s="1"/>
    </row>
    <row r="170" spans="1:28" customFormat="1" ht="12" customHeight="1" x14ac:dyDescent="0.25">
      <c r="A170" s="3" t="s">
        <v>169</v>
      </c>
      <c r="B170" s="7"/>
      <c r="C170" s="7"/>
      <c r="D170" s="7">
        <v>56.24</v>
      </c>
      <c r="E170" s="7"/>
      <c r="F170" s="7">
        <v>50.49</v>
      </c>
      <c r="G170" s="7"/>
      <c r="H170" s="13"/>
      <c r="I170" s="7">
        <v>46.33</v>
      </c>
      <c r="J170" s="7"/>
      <c r="K170" s="7"/>
      <c r="L170" s="7"/>
      <c r="M170" s="7">
        <v>56.21</v>
      </c>
      <c r="N170" s="7"/>
      <c r="O170" s="7"/>
      <c r="P170" s="7"/>
      <c r="Q170" s="7"/>
      <c r="R170" s="7"/>
      <c r="S170" s="7"/>
      <c r="T170" s="7">
        <v>52.12</v>
      </c>
      <c r="U170" s="12"/>
      <c r="V170" s="12"/>
      <c r="W170" s="4"/>
      <c r="X170" s="4">
        <f>COUNTA(B170:T170)</f>
        <v>5</v>
      </c>
      <c r="Y170" s="7">
        <f>SUM(B170:T170)</f>
        <v>261.39</v>
      </c>
      <c r="AB170" s="1"/>
    </row>
    <row r="171" spans="1:28" customFormat="1" ht="12" customHeight="1" x14ac:dyDescent="0.25">
      <c r="A171" s="3" t="s">
        <v>170</v>
      </c>
      <c r="B171" s="7"/>
      <c r="C171" s="7"/>
      <c r="D171" s="7"/>
      <c r="E171" s="7"/>
      <c r="F171" s="7">
        <v>50.95</v>
      </c>
      <c r="G171" s="7">
        <v>42.32</v>
      </c>
      <c r="H171" s="13"/>
      <c r="I171" s="7">
        <v>46.33</v>
      </c>
      <c r="J171" s="7">
        <v>58.13</v>
      </c>
      <c r="K171" s="7">
        <v>56.38</v>
      </c>
      <c r="L171" s="7"/>
      <c r="M171" s="7"/>
      <c r="N171" s="7"/>
      <c r="O171" s="7"/>
      <c r="P171" s="7">
        <v>54.8</v>
      </c>
      <c r="Q171" s="7"/>
      <c r="R171" s="7"/>
      <c r="S171" s="7"/>
      <c r="T171" s="7"/>
      <c r="U171" s="12"/>
      <c r="V171" s="12"/>
      <c r="W171" s="4"/>
      <c r="X171" s="4">
        <f>COUNTA(B171:T171)</f>
        <v>6</v>
      </c>
      <c r="Y171" s="7">
        <f>SUM(B171:T171)</f>
        <v>308.91000000000003</v>
      </c>
      <c r="AB171" s="1"/>
    </row>
    <row r="172" spans="1:28" customFormat="1" ht="12" customHeight="1" x14ac:dyDescent="0.25">
      <c r="A172" s="2" t="s">
        <v>171</v>
      </c>
      <c r="B172" s="7"/>
      <c r="C172" s="7"/>
      <c r="D172" s="7"/>
      <c r="E172" s="7"/>
      <c r="F172" s="7"/>
      <c r="G172" s="7"/>
      <c r="H172" s="13"/>
      <c r="I172" s="7">
        <v>46.54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2"/>
      <c r="V172" s="12"/>
      <c r="W172" s="4"/>
      <c r="X172" s="4">
        <f>COUNTA(B172:T172)</f>
        <v>1</v>
      </c>
      <c r="Y172" s="7">
        <f>SUM(B172:T172)</f>
        <v>46.54</v>
      </c>
      <c r="AB172" s="1"/>
    </row>
    <row r="173" spans="1:28" customFormat="1" ht="12" customHeight="1" x14ac:dyDescent="0.25">
      <c r="A173" s="3" t="s">
        <v>172</v>
      </c>
      <c r="B173" s="7"/>
      <c r="C173" s="7"/>
      <c r="D173" s="7">
        <v>56.24</v>
      </c>
      <c r="E173" s="7"/>
      <c r="F173" s="7"/>
      <c r="G173" s="7">
        <v>42.16</v>
      </c>
      <c r="H173" s="13">
        <v>64.25</v>
      </c>
      <c r="I173" s="7">
        <v>46.9</v>
      </c>
      <c r="J173" s="7"/>
      <c r="K173" s="7"/>
      <c r="L173" s="7"/>
      <c r="M173" s="7">
        <v>56.25</v>
      </c>
      <c r="N173" s="7"/>
      <c r="O173" s="7"/>
      <c r="P173" s="7"/>
      <c r="Q173" s="7"/>
      <c r="R173" s="7"/>
      <c r="S173" s="7"/>
      <c r="T173" s="7">
        <v>52.37</v>
      </c>
      <c r="U173" s="12"/>
      <c r="V173" s="12"/>
      <c r="W173" s="4"/>
      <c r="X173" s="4">
        <f>COUNTA(B173:T173)</f>
        <v>6</v>
      </c>
      <c r="Y173" s="7">
        <f>SUM(B173:T173)</f>
        <v>318.17</v>
      </c>
      <c r="AB173" s="1"/>
    </row>
    <row r="174" spans="1:28" customFormat="1" ht="12" customHeight="1" x14ac:dyDescent="0.25">
      <c r="A174" s="2" t="s">
        <v>173</v>
      </c>
      <c r="B174" s="7"/>
      <c r="C174" s="7"/>
      <c r="D174" s="7"/>
      <c r="E174" s="7">
        <v>51.61</v>
      </c>
      <c r="F174" s="7"/>
      <c r="G174" s="7"/>
      <c r="H174" s="13">
        <v>65.14</v>
      </c>
      <c r="I174" s="7">
        <v>47.24</v>
      </c>
      <c r="J174" s="7">
        <v>58.07</v>
      </c>
      <c r="K174" s="7"/>
      <c r="L174" s="7"/>
      <c r="M174" s="7"/>
      <c r="N174" s="7">
        <v>35.799999999999997</v>
      </c>
      <c r="O174" s="7"/>
      <c r="P174" s="7">
        <v>54.9</v>
      </c>
      <c r="Q174" s="7"/>
      <c r="R174" s="7"/>
      <c r="S174" s="7"/>
      <c r="T174" s="7"/>
      <c r="U174" s="12"/>
      <c r="V174" s="12"/>
      <c r="W174" s="4"/>
      <c r="X174" s="4">
        <f>COUNTA(B174:T174)</f>
        <v>6</v>
      </c>
      <c r="Y174" s="7">
        <f>SUM(B174:T174)</f>
        <v>312.76</v>
      </c>
      <c r="AB174" s="1"/>
    </row>
    <row r="175" spans="1:28" customFormat="1" ht="12" customHeight="1" x14ac:dyDescent="0.25">
      <c r="A175" s="3" t="s">
        <v>174</v>
      </c>
      <c r="B175" s="7"/>
      <c r="C175" s="7"/>
      <c r="D175" s="7">
        <v>56</v>
      </c>
      <c r="E175" s="7"/>
      <c r="F175" s="7">
        <v>51.67</v>
      </c>
      <c r="G175" s="7"/>
      <c r="H175" s="13"/>
      <c r="I175" s="7">
        <v>47.43</v>
      </c>
      <c r="J175" s="7">
        <v>58.56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2"/>
      <c r="V175" s="12"/>
      <c r="W175" s="4"/>
      <c r="X175" s="4">
        <f>COUNTA(B175:T175)</f>
        <v>4</v>
      </c>
      <c r="Y175" s="7">
        <f>SUM(B175:T175)</f>
        <v>213.66</v>
      </c>
      <c r="AB175" s="1"/>
    </row>
    <row r="176" spans="1:28" customFormat="1" ht="12" customHeight="1" x14ac:dyDescent="0.25">
      <c r="A176" s="3" t="s">
        <v>175</v>
      </c>
      <c r="B176" s="7">
        <v>52.2</v>
      </c>
      <c r="C176" s="7">
        <v>55.76</v>
      </c>
      <c r="D176" s="7"/>
      <c r="E176" s="7"/>
      <c r="F176" s="7">
        <v>50.67</v>
      </c>
      <c r="G176" s="7">
        <v>42.41</v>
      </c>
      <c r="H176" s="13">
        <v>64.040000000000006</v>
      </c>
      <c r="I176" s="7">
        <v>47.48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2"/>
      <c r="V176" s="12"/>
      <c r="W176" s="4"/>
      <c r="X176" s="4">
        <f>COUNTA(B176:T176)</f>
        <v>6</v>
      </c>
      <c r="Y176" s="7">
        <f>SUM(B176:T176)</f>
        <v>312.56</v>
      </c>
      <c r="AB176" s="1"/>
    </row>
    <row r="177" spans="1:28" customFormat="1" ht="12" customHeight="1" x14ac:dyDescent="0.25">
      <c r="A177" s="3" t="s">
        <v>176</v>
      </c>
      <c r="B177" s="7"/>
      <c r="C177" s="7"/>
      <c r="D177" s="7"/>
      <c r="E177" s="7">
        <v>51.35</v>
      </c>
      <c r="F177" s="7"/>
      <c r="G177" s="7"/>
      <c r="H177" s="13"/>
      <c r="I177" s="7">
        <v>47.34</v>
      </c>
      <c r="J177" s="7"/>
      <c r="K177" s="7"/>
      <c r="L177" s="7"/>
      <c r="M177" s="7">
        <v>55.77</v>
      </c>
      <c r="N177" s="7"/>
      <c r="O177" s="7"/>
      <c r="P177" s="7"/>
      <c r="Q177" s="7"/>
      <c r="R177" s="7"/>
      <c r="S177" s="7"/>
      <c r="T177" s="7"/>
      <c r="U177" s="12"/>
      <c r="V177" s="12"/>
      <c r="W177" s="4"/>
      <c r="X177" s="4">
        <f>COUNTA(B177:T177)</f>
        <v>3</v>
      </c>
      <c r="Y177" s="7">
        <f>SUM(B177:T177)</f>
        <v>154.46</v>
      </c>
      <c r="AB177" s="1"/>
    </row>
    <row r="178" spans="1:28" customFormat="1" ht="12" customHeight="1" x14ac:dyDescent="0.25">
      <c r="A178" s="2" t="s">
        <v>177</v>
      </c>
      <c r="B178" s="7"/>
      <c r="C178" s="7"/>
      <c r="D178" s="7">
        <v>56.07</v>
      </c>
      <c r="E178" s="7"/>
      <c r="F178" s="7"/>
      <c r="G178" s="7"/>
      <c r="H178" s="13"/>
      <c r="I178" s="7">
        <v>47.38</v>
      </c>
      <c r="J178" s="7">
        <v>58.3</v>
      </c>
      <c r="K178" s="7">
        <v>57.75</v>
      </c>
      <c r="L178" s="7"/>
      <c r="M178" s="7"/>
      <c r="N178" s="7"/>
      <c r="O178" s="7"/>
      <c r="P178" s="7"/>
      <c r="Q178" s="7"/>
      <c r="R178" s="7"/>
      <c r="S178" s="7"/>
      <c r="T178" s="7">
        <v>51.92</v>
      </c>
      <c r="U178" s="12"/>
      <c r="V178" s="12"/>
      <c r="W178" s="4"/>
      <c r="X178" s="4">
        <f>COUNTA(B178:T178)</f>
        <v>5</v>
      </c>
      <c r="Y178" s="7">
        <f>SUM(B178:T178)</f>
        <v>271.42</v>
      </c>
      <c r="AB178" s="1"/>
    </row>
    <row r="179" spans="1:28" customFormat="1" ht="12" customHeight="1" x14ac:dyDescent="0.25">
      <c r="A179" s="3" t="s">
        <v>178</v>
      </c>
      <c r="B179" s="7"/>
      <c r="C179" s="7"/>
      <c r="D179" s="7"/>
      <c r="E179" s="7"/>
      <c r="F179" s="7"/>
      <c r="G179" s="7"/>
      <c r="H179" s="13"/>
      <c r="I179" s="7">
        <v>47.29</v>
      </c>
      <c r="J179" s="7"/>
      <c r="K179" s="7"/>
      <c r="L179" s="7"/>
      <c r="M179" s="7"/>
      <c r="N179" s="7"/>
      <c r="O179" s="7"/>
      <c r="P179" s="7"/>
      <c r="Q179" s="7">
        <v>60.42</v>
      </c>
      <c r="R179" s="7"/>
      <c r="S179" s="7"/>
      <c r="T179" s="7"/>
      <c r="U179" s="12"/>
      <c r="V179" s="12"/>
      <c r="W179" s="4"/>
      <c r="X179" s="4">
        <f>COUNTA(B179:T179)</f>
        <v>2</v>
      </c>
      <c r="Y179" s="7">
        <f>SUM(B179:T179)</f>
        <v>107.71000000000001</v>
      </c>
      <c r="AB179" s="1"/>
    </row>
    <row r="180" spans="1:28" customFormat="1" ht="12" customHeight="1" x14ac:dyDescent="0.25">
      <c r="A180" s="3" t="s">
        <v>179</v>
      </c>
      <c r="B180" s="7"/>
      <c r="C180" s="7"/>
      <c r="D180" s="7"/>
      <c r="E180" s="7"/>
      <c r="F180" s="7"/>
      <c r="G180" s="7"/>
      <c r="H180" s="13"/>
      <c r="I180" s="7">
        <v>47.41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2"/>
      <c r="V180" s="12"/>
      <c r="W180" s="4"/>
      <c r="X180" s="4">
        <f>COUNTA(B180:T180)</f>
        <v>1</v>
      </c>
      <c r="Y180" s="7">
        <f>SUM(B180:T180)</f>
        <v>47.41</v>
      </c>
      <c r="AB180" s="1"/>
    </row>
    <row r="181" spans="1:28" customFormat="1" ht="12" customHeight="1" x14ac:dyDescent="0.25">
      <c r="A181" s="3" t="s">
        <v>180</v>
      </c>
      <c r="B181" s="7"/>
      <c r="C181" s="7"/>
      <c r="D181" s="7"/>
      <c r="E181" s="7"/>
      <c r="F181" s="7"/>
      <c r="G181" s="7"/>
      <c r="H181" s="13"/>
      <c r="I181" s="7">
        <v>47.5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2"/>
      <c r="V181" s="12"/>
      <c r="W181" s="4"/>
      <c r="X181" s="4">
        <f>COUNTA(B181:T181)</f>
        <v>1</v>
      </c>
      <c r="Y181" s="7">
        <f>SUM(B181:T181)</f>
        <v>47.5</v>
      </c>
      <c r="AB181" s="1"/>
    </row>
    <row r="182" spans="1:28" customFormat="1" ht="12" customHeight="1" x14ac:dyDescent="0.25">
      <c r="A182" s="2" t="s">
        <v>181</v>
      </c>
      <c r="B182" s="7"/>
      <c r="C182" s="7"/>
      <c r="D182" s="7"/>
      <c r="E182" s="7"/>
      <c r="F182" s="7"/>
      <c r="G182" s="7"/>
      <c r="H182" s="13"/>
      <c r="I182" s="7">
        <v>47.54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2"/>
      <c r="V182" s="12"/>
      <c r="W182" s="4"/>
      <c r="X182" s="4">
        <f>COUNTA(B182:T182)</f>
        <v>1</v>
      </c>
      <c r="Y182" s="7">
        <f>SUM(B182:T182)</f>
        <v>47.54</v>
      </c>
      <c r="AB182" s="1"/>
    </row>
    <row r="183" spans="1:28" customFormat="1" ht="12" customHeight="1" x14ac:dyDescent="0.25">
      <c r="A183" s="3" t="s">
        <v>182</v>
      </c>
      <c r="B183" s="7"/>
      <c r="C183" s="7"/>
      <c r="D183" s="7"/>
      <c r="E183" s="7"/>
      <c r="F183" s="7"/>
      <c r="G183" s="7"/>
      <c r="H183" s="13"/>
      <c r="I183" s="7">
        <v>47.54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2"/>
      <c r="V183" s="12"/>
      <c r="W183" s="4"/>
      <c r="X183" s="4">
        <f>COUNTA(B183:T183)</f>
        <v>1</v>
      </c>
      <c r="Y183" s="7">
        <f>SUM(B183:T183)</f>
        <v>47.54</v>
      </c>
      <c r="AB183" s="1"/>
    </row>
    <row r="184" spans="1:28" customFormat="1" ht="12" customHeight="1" x14ac:dyDescent="0.25">
      <c r="A184" s="3" t="s">
        <v>183</v>
      </c>
      <c r="B184" s="7"/>
      <c r="C184" s="7"/>
      <c r="D184" s="7"/>
      <c r="E184" s="7"/>
      <c r="F184" s="7"/>
      <c r="G184" s="7"/>
      <c r="H184" s="13"/>
      <c r="I184" s="7">
        <v>47.55</v>
      </c>
      <c r="J184" s="7"/>
      <c r="K184" s="7">
        <v>57.95</v>
      </c>
      <c r="L184" s="7"/>
      <c r="M184" s="7"/>
      <c r="N184" s="7"/>
      <c r="O184" s="7"/>
      <c r="P184" s="7"/>
      <c r="Q184" s="7"/>
      <c r="R184" s="7"/>
      <c r="S184" s="7"/>
      <c r="T184" s="7"/>
      <c r="U184" s="12"/>
      <c r="V184" s="12"/>
      <c r="W184" s="4"/>
      <c r="X184" s="4">
        <f>COUNTA(B184:T184)</f>
        <v>2</v>
      </c>
      <c r="Y184" s="7">
        <f>SUM(B184:T184)</f>
        <v>105.5</v>
      </c>
      <c r="AB184" s="1"/>
    </row>
    <row r="185" spans="1:28" customFormat="1" ht="12" customHeight="1" x14ac:dyDescent="0.25">
      <c r="A185" s="3" t="s">
        <v>184</v>
      </c>
      <c r="B185" s="7"/>
      <c r="C185" s="7"/>
      <c r="D185" s="7">
        <v>55.85</v>
      </c>
      <c r="E185" s="7"/>
      <c r="F185" s="7">
        <v>51</v>
      </c>
      <c r="G185" s="7"/>
      <c r="H185" s="13"/>
      <c r="I185" s="7">
        <v>47.59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2"/>
      <c r="V185" s="12"/>
      <c r="W185" s="4"/>
      <c r="X185" s="4">
        <f>COUNTA(B185:T185)</f>
        <v>3</v>
      </c>
      <c r="Y185" s="7">
        <f>SUM(B185:T185)</f>
        <v>154.44</v>
      </c>
      <c r="AB185" s="1"/>
    </row>
    <row r="186" spans="1:28" customFormat="1" ht="12" customHeight="1" x14ac:dyDescent="0.25">
      <c r="A186" s="3" t="s">
        <v>186</v>
      </c>
      <c r="B186" s="7"/>
      <c r="C186" s="7">
        <v>55.95</v>
      </c>
      <c r="D186" s="7"/>
      <c r="E186" s="7"/>
      <c r="F186" s="7"/>
      <c r="G186" s="7">
        <v>42.44</v>
      </c>
      <c r="H186" s="13">
        <v>64.37</v>
      </c>
      <c r="I186" s="7">
        <v>47.63</v>
      </c>
      <c r="J186" s="7">
        <v>57.88</v>
      </c>
      <c r="K186" s="7"/>
      <c r="L186" s="7"/>
      <c r="M186" s="7">
        <v>56.02</v>
      </c>
      <c r="N186" s="7"/>
      <c r="O186" s="7"/>
      <c r="P186" s="7"/>
      <c r="Q186" s="7"/>
      <c r="R186" s="7"/>
      <c r="S186" s="7"/>
      <c r="T186" s="7">
        <v>52.46</v>
      </c>
      <c r="U186" s="12"/>
      <c r="V186" s="12"/>
      <c r="W186" s="4"/>
      <c r="X186" s="4">
        <f>COUNTA(B186:T186)</f>
        <v>7</v>
      </c>
      <c r="Y186" s="7">
        <f>SUM(B186:T186)</f>
        <v>376.74999999999994</v>
      </c>
      <c r="AB186" s="1"/>
    </row>
    <row r="187" spans="1:28" customFormat="1" ht="12" customHeight="1" x14ac:dyDescent="0.25">
      <c r="A187" s="3" t="s">
        <v>187</v>
      </c>
      <c r="B187" s="7"/>
      <c r="C187" s="7"/>
      <c r="D187" s="7"/>
      <c r="E187" s="7">
        <v>51.73</v>
      </c>
      <c r="F187" s="7"/>
      <c r="G187" s="7"/>
      <c r="H187" s="13"/>
      <c r="I187" s="7">
        <v>47.75</v>
      </c>
      <c r="J187" s="7">
        <v>58.41</v>
      </c>
      <c r="K187" s="7"/>
      <c r="L187" s="7"/>
      <c r="M187" s="7"/>
      <c r="N187" s="7"/>
      <c r="O187" s="7"/>
      <c r="P187" s="7"/>
      <c r="Q187" s="7"/>
      <c r="R187" s="7"/>
      <c r="S187" s="7"/>
      <c r="T187" s="7">
        <v>52.4</v>
      </c>
      <c r="U187" s="12"/>
      <c r="V187" s="12"/>
      <c r="W187" s="4"/>
      <c r="X187" s="4">
        <f>COUNTA(B187:T187)</f>
        <v>4</v>
      </c>
      <c r="Y187" s="7">
        <f>SUM(B187:T187)</f>
        <v>210.29</v>
      </c>
      <c r="AB187" s="1"/>
    </row>
    <row r="188" spans="1:28" customFormat="1" ht="12" customHeight="1" x14ac:dyDescent="0.25">
      <c r="A188" s="3" t="s">
        <v>188</v>
      </c>
      <c r="B188" s="7"/>
      <c r="C188" s="7"/>
      <c r="D188" s="7"/>
      <c r="E188" s="7"/>
      <c r="F188" s="7"/>
      <c r="G188" s="7"/>
      <c r="H188" s="13"/>
      <c r="I188" s="7">
        <v>47.78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2"/>
      <c r="V188" s="12"/>
      <c r="W188" s="4"/>
      <c r="X188" s="4">
        <f>COUNTA(B188:T188)</f>
        <v>1</v>
      </c>
      <c r="Y188" s="7">
        <f>SUM(B188:T188)</f>
        <v>47.78</v>
      </c>
      <c r="AB188" s="1"/>
    </row>
    <row r="189" spans="1:28" customFormat="1" ht="12" customHeight="1" x14ac:dyDescent="0.25">
      <c r="A189" s="3" t="s">
        <v>189</v>
      </c>
      <c r="B189" s="7"/>
      <c r="C189" s="7"/>
      <c r="D189" s="7"/>
      <c r="E189" s="7"/>
      <c r="F189" s="7"/>
      <c r="G189" s="7"/>
      <c r="H189" s="13"/>
      <c r="I189" s="7">
        <v>47.78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12"/>
      <c r="V189" s="12"/>
      <c r="W189" s="4"/>
      <c r="X189" s="4">
        <f>COUNTA(B189:T189)</f>
        <v>1</v>
      </c>
      <c r="Y189" s="7">
        <f>SUM(B189:T189)</f>
        <v>47.78</v>
      </c>
      <c r="AB189" s="1"/>
    </row>
    <row r="190" spans="1:28" customFormat="1" ht="12" customHeight="1" x14ac:dyDescent="0.25">
      <c r="A190" s="2" t="s">
        <v>190</v>
      </c>
      <c r="B190" s="7"/>
      <c r="C190" s="7"/>
      <c r="D190" s="7"/>
      <c r="E190" s="7"/>
      <c r="F190" s="7"/>
      <c r="G190" s="7"/>
      <c r="H190" s="13"/>
      <c r="I190" s="7">
        <v>47.78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2"/>
      <c r="V190" s="12"/>
      <c r="W190" s="4"/>
      <c r="X190" s="4">
        <f>COUNTA(B190:T190)</f>
        <v>1</v>
      </c>
      <c r="Y190" s="7">
        <f>SUM(B190:T190)</f>
        <v>47.78</v>
      </c>
      <c r="AB190" s="1"/>
    </row>
    <row r="191" spans="1:28" customFormat="1" ht="12" customHeight="1" x14ac:dyDescent="0.25">
      <c r="A191" s="3" t="s">
        <v>191</v>
      </c>
      <c r="B191" s="7"/>
      <c r="C191" s="7"/>
      <c r="D191" s="7"/>
      <c r="E191" s="7"/>
      <c r="F191" s="7">
        <v>51.45</v>
      </c>
      <c r="G191" s="7">
        <v>42.4</v>
      </c>
      <c r="H191" s="13">
        <v>64.540000000000006</v>
      </c>
      <c r="I191" s="7">
        <v>47.83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>
        <v>51.82</v>
      </c>
      <c r="U191" s="12"/>
      <c r="V191" s="12"/>
      <c r="W191" s="4"/>
      <c r="X191" s="4">
        <f>COUNTA(B191:T191)</f>
        <v>5</v>
      </c>
      <c r="Y191" s="7">
        <f>SUM(B191:T191)</f>
        <v>258.03999999999996</v>
      </c>
      <c r="AB191" s="1"/>
    </row>
    <row r="192" spans="1:28" customFormat="1" ht="12" customHeight="1" x14ac:dyDescent="0.25">
      <c r="A192" s="3" t="s">
        <v>93</v>
      </c>
      <c r="B192" s="7"/>
      <c r="C192" s="7"/>
      <c r="D192" s="7"/>
      <c r="E192" s="7"/>
      <c r="F192" s="7"/>
      <c r="G192" s="7"/>
      <c r="H192" s="13"/>
      <c r="I192" s="7">
        <v>47.84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2"/>
      <c r="V192" s="12"/>
      <c r="W192" s="4"/>
      <c r="X192" s="4">
        <f>COUNTA(B192:T192)</f>
        <v>1</v>
      </c>
      <c r="Y192" s="7">
        <f>SUM(B192:T192)</f>
        <v>47.84</v>
      </c>
      <c r="AB192" s="1"/>
    </row>
    <row r="193" spans="1:28" customFormat="1" ht="12" customHeight="1" x14ac:dyDescent="0.25">
      <c r="A193" s="2" t="s">
        <v>192</v>
      </c>
      <c r="B193" s="7"/>
      <c r="C193" s="7"/>
      <c r="D193" s="7"/>
      <c r="E193" s="7"/>
      <c r="F193" s="7"/>
      <c r="G193" s="7"/>
      <c r="H193" s="13"/>
      <c r="I193" s="7">
        <v>47.86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2"/>
      <c r="V193" s="12"/>
      <c r="W193" s="4"/>
      <c r="X193" s="4">
        <f>COUNTA(B193:T193)</f>
        <v>1</v>
      </c>
      <c r="Y193" s="7">
        <f>SUM(B193:T193)</f>
        <v>47.86</v>
      </c>
      <c r="AB193" s="1"/>
    </row>
    <row r="194" spans="1:28" customFormat="1" ht="12" customHeight="1" x14ac:dyDescent="0.25">
      <c r="A194" s="3" t="s">
        <v>193</v>
      </c>
      <c r="B194" s="7"/>
      <c r="C194" s="7"/>
      <c r="D194" s="7"/>
      <c r="E194" s="7"/>
      <c r="F194" s="7"/>
      <c r="G194" s="7"/>
      <c r="H194" s="13"/>
      <c r="I194" s="7">
        <v>47.91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2"/>
      <c r="V194" s="12"/>
      <c r="W194" s="4"/>
      <c r="X194" s="4">
        <f>COUNTA(B194:T194)</f>
        <v>1</v>
      </c>
      <c r="Y194" s="7">
        <f>SUM(B194:T194)</f>
        <v>47.91</v>
      </c>
      <c r="AB194" s="1"/>
    </row>
    <row r="195" spans="1:28" customFormat="1" ht="12" customHeight="1" x14ac:dyDescent="0.25">
      <c r="A195" s="3" t="s">
        <v>194</v>
      </c>
      <c r="B195" s="7"/>
      <c r="C195" s="7"/>
      <c r="D195" s="7">
        <v>56</v>
      </c>
      <c r="E195" s="7"/>
      <c r="F195" s="7"/>
      <c r="G195" s="7"/>
      <c r="H195" s="13">
        <v>64.97</v>
      </c>
      <c r="I195" s="7">
        <v>47.96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2"/>
      <c r="V195" s="12"/>
      <c r="W195" s="4"/>
      <c r="X195" s="4">
        <f>COUNTA(B195:T195)</f>
        <v>3</v>
      </c>
      <c r="Y195" s="7">
        <f>SUM(B195:T195)</f>
        <v>168.93</v>
      </c>
      <c r="AB195" s="1"/>
    </row>
    <row r="196" spans="1:28" customFormat="1" ht="12" customHeight="1" x14ac:dyDescent="0.25">
      <c r="A196" s="3" t="s">
        <v>195</v>
      </c>
      <c r="B196" s="7"/>
      <c r="C196" s="7"/>
      <c r="D196" s="7">
        <v>51.28</v>
      </c>
      <c r="E196" s="7"/>
      <c r="F196" s="7"/>
      <c r="G196" s="7"/>
      <c r="H196" s="13"/>
      <c r="I196" s="7">
        <v>47.97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2"/>
      <c r="V196" s="12"/>
      <c r="W196" s="4"/>
      <c r="X196" s="4">
        <f>COUNTA(B196:T196)</f>
        <v>2</v>
      </c>
      <c r="Y196" s="7">
        <f>SUM(B196:T196)</f>
        <v>99.25</v>
      </c>
      <c r="AB196" s="1"/>
    </row>
    <row r="197" spans="1:28" customFormat="1" ht="12" customHeight="1" x14ac:dyDescent="0.25">
      <c r="A197" s="3" t="s">
        <v>196</v>
      </c>
      <c r="B197" s="7"/>
      <c r="C197" s="7"/>
      <c r="D197" s="7"/>
      <c r="E197" s="7"/>
      <c r="F197" s="7"/>
      <c r="G197" s="7"/>
      <c r="H197" s="13"/>
      <c r="I197" s="7">
        <v>48.01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2"/>
      <c r="V197" s="12"/>
      <c r="W197" s="4"/>
      <c r="X197" s="4">
        <f>COUNTA(B197:T197)</f>
        <v>1</v>
      </c>
      <c r="Y197" s="7">
        <f>SUM(B197:T197)</f>
        <v>48.01</v>
      </c>
      <c r="AB197" s="1"/>
    </row>
    <row r="198" spans="1:28" customFormat="1" ht="12" customHeight="1" x14ac:dyDescent="0.25">
      <c r="A198" s="3" t="s">
        <v>197</v>
      </c>
      <c r="B198" s="7"/>
      <c r="C198" s="7"/>
      <c r="D198" s="7"/>
      <c r="E198" s="7"/>
      <c r="F198" s="7"/>
      <c r="G198" s="7"/>
      <c r="H198" s="13"/>
      <c r="I198" s="7">
        <v>48.01</v>
      </c>
      <c r="J198" s="7"/>
      <c r="K198" s="7"/>
      <c r="L198" s="7"/>
      <c r="M198" s="7"/>
      <c r="N198" s="7"/>
      <c r="O198" s="7"/>
      <c r="P198" s="7">
        <v>54.9</v>
      </c>
      <c r="Q198" s="7"/>
      <c r="R198" s="7"/>
      <c r="S198" s="7"/>
      <c r="T198" s="7"/>
      <c r="U198" s="12"/>
      <c r="V198" s="12"/>
      <c r="W198" s="4"/>
      <c r="X198" s="4">
        <f>COUNTA(B198:T198)</f>
        <v>2</v>
      </c>
      <c r="Y198" s="7">
        <f>SUM(B198:T198)</f>
        <v>102.91</v>
      </c>
      <c r="AB198" s="1"/>
    </row>
    <row r="199" spans="1:28" customFormat="1" ht="12" customHeight="1" x14ac:dyDescent="0.25">
      <c r="A199" s="2" t="s">
        <v>198</v>
      </c>
      <c r="B199" s="7">
        <v>52.46</v>
      </c>
      <c r="C199" s="7"/>
      <c r="D199" s="7"/>
      <c r="E199" s="7">
        <v>51.73</v>
      </c>
      <c r="F199" s="7"/>
      <c r="G199" s="7"/>
      <c r="H199" s="13"/>
      <c r="I199" s="7"/>
      <c r="J199" s="7">
        <v>57.23</v>
      </c>
      <c r="K199" s="7">
        <v>57.741</v>
      </c>
      <c r="L199" s="7"/>
      <c r="M199" s="7">
        <v>56.72</v>
      </c>
      <c r="N199" s="7"/>
      <c r="O199" s="7"/>
      <c r="P199" s="7"/>
      <c r="Q199" s="7"/>
      <c r="R199" s="7"/>
      <c r="S199" s="7"/>
      <c r="T199" s="7"/>
      <c r="U199" s="12"/>
      <c r="V199" s="12"/>
      <c r="W199" s="4"/>
      <c r="X199" s="4">
        <f>COUNTA(B199:T199)</f>
        <v>5</v>
      </c>
      <c r="Y199" s="7">
        <f>SUM(B199:T199)</f>
        <v>275.88099999999997</v>
      </c>
      <c r="AB199" s="1"/>
    </row>
    <row r="200" spans="1:28" customFormat="1" ht="12" customHeight="1" x14ac:dyDescent="0.25">
      <c r="A200" s="3" t="s">
        <v>199</v>
      </c>
      <c r="B200" s="7"/>
      <c r="C200" s="7"/>
      <c r="D200" s="7">
        <v>55.83</v>
      </c>
      <c r="E200" s="7"/>
      <c r="F200" s="7"/>
      <c r="G200" s="7">
        <v>42.89</v>
      </c>
      <c r="H200" s="13">
        <v>64.72</v>
      </c>
      <c r="I200" s="7"/>
      <c r="J200" s="7">
        <v>57.35</v>
      </c>
      <c r="K200" s="7">
        <v>57.26</v>
      </c>
      <c r="L200" s="7"/>
      <c r="M200" s="7">
        <v>56.22</v>
      </c>
      <c r="N200" s="7"/>
      <c r="O200" s="7"/>
      <c r="P200" s="7"/>
      <c r="Q200" s="7"/>
      <c r="R200" s="7"/>
      <c r="S200" s="7">
        <v>67.52</v>
      </c>
      <c r="T200" s="7"/>
      <c r="U200" s="12"/>
      <c r="V200" s="12"/>
      <c r="W200" s="4"/>
      <c r="X200" s="4">
        <f>COUNTA(B200:T200)</f>
        <v>7</v>
      </c>
      <c r="Y200" s="7">
        <f>SUM(B200:T200)</f>
        <v>401.78999999999996</v>
      </c>
      <c r="AB200" s="1"/>
    </row>
    <row r="201" spans="1:28" customFormat="1" ht="12" customHeight="1" x14ac:dyDescent="0.25">
      <c r="A201" s="3" t="s">
        <v>200</v>
      </c>
      <c r="B201" s="7">
        <v>52.35</v>
      </c>
      <c r="C201" s="7"/>
      <c r="D201" s="7">
        <v>55.52</v>
      </c>
      <c r="E201" s="7">
        <v>51.7</v>
      </c>
      <c r="F201" s="7"/>
      <c r="G201" s="7"/>
      <c r="H201" s="13"/>
      <c r="I201" s="7"/>
      <c r="J201" s="7">
        <v>57.46</v>
      </c>
      <c r="K201" s="7">
        <v>57.81</v>
      </c>
      <c r="L201" s="7"/>
      <c r="M201" s="7">
        <v>56.05</v>
      </c>
      <c r="N201" s="7"/>
      <c r="O201" s="7"/>
      <c r="P201" s="7"/>
      <c r="Q201" s="7"/>
      <c r="R201" s="7"/>
      <c r="S201" s="7"/>
      <c r="T201" s="7"/>
      <c r="U201" s="12"/>
      <c r="V201" s="12"/>
      <c r="W201" s="4"/>
      <c r="X201" s="4">
        <f>COUNTA(B201:T201)</f>
        <v>6</v>
      </c>
      <c r="Y201" s="7">
        <f>SUM(B201:T201)</f>
        <v>330.89000000000004</v>
      </c>
      <c r="AB201" s="1"/>
    </row>
    <row r="202" spans="1:28" customFormat="1" ht="12" customHeight="1" x14ac:dyDescent="0.25">
      <c r="A202" s="3" t="s">
        <v>201</v>
      </c>
      <c r="B202" s="7"/>
      <c r="C202" s="7"/>
      <c r="D202" s="7"/>
      <c r="E202" s="7"/>
      <c r="F202" s="7">
        <v>51</v>
      </c>
      <c r="G202" s="7">
        <v>42.66</v>
      </c>
      <c r="H202" s="13">
        <v>64.75</v>
      </c>
      <c r="I202" s="7"/>
      <c r="J202" s="7">
        <v>57.52</v>
      </c>
      <c r="K202" s="7"/>
      <c r="L202" s="7"/>
      <c r="M202" s="7"/>
      <c r="N202" s="7"/>
      <c r="O202" s="7"/>
      <c r="P202" s="7">
        <v>54.79</v>
      </c>
      <c r="Q202" s="7"/>
      <c r="R202" s="7"/>
      <c r="S202" s="7"/>
      <c r="T202" s="7"/>
      <c r="U202" s="12"/>
      <c r="V202" s="12"/>
      <c r="W202" s="4"/>
      <c r="X202" s="4">
        <f>COUNTA(B202:T202)</f>
        <v>5</v>
      </c>
      <c r="Y202" s="7">
        <f>SUM(B202:T202)</f>
        <v>270.72000000000003</v>
      </c>
      <c r="AB202" s="1"/>
    </row>
    <row r="203" spans="1:28" customFormat="1" ht="12" customHeight="1" x14ac:dyDescent="0.25">
      <c r="A203" s="3" t="s">
        <v>202</v>
      </c>
      <c r="B203" s="7"/>
      <c r="C203" s="7"/>
      <c r="D203" s="7"/>
      <c r="E203" s="7">
        <v>51.36</v>
      </c>
      <c r="F203" s="7"/>
      <c r="G203" s="7"/>
      <c r="H203" s="13"/>
      <c r="I203" s="7"/>
      <c r="J203" s="7">
        <v>57.7</v>
      </c>
      <c r="K203" s="7">
        <v>57.75</v>
      </c>
      <c r="L203" s="7"/>
      <c r="M203" s="7"/>
      <c r="N203" s="7"/>
      <c r="O203" s="7"/>
      <c r="P203" s="7"/>
      <c r="Q203" s="7"/>
      <c r="R203" s="7"/>
      <c r="S203" s="7"/>
      <c r="T203" s="7"/>
      <c r="U203" s="12"/>
      <c r="V203" s="12"/>
      <c r="W203" s="4"/>
      <c r="X203" s="4">
        <f>COUNTA(B203:T203)</f>
        <v>3</v>
      </c>
      <c r="Y203" s="7">
        <f>SUM(B203:T203)</f>
        <v>166.81</v>
      </c>
      <c r="AB203" s="1"/>
    </row>
    <row r="204" spans="1:28" customFormat="1" ht="12" customHeight="1" x14ac:dyDescent="0.25">
      <c r="A204" s="2" t="s">
        <v>203</v>
      </c>
      <c r="B204" s="7"/>
      <c r="C204" s="7">
        <v>55.56</v>
      </c>
      <c r="D204" s="7"/>
      <c r="E204" s="7"/>
      <c r="F204" s="7"/>
      <c r="G204" s="7">
        <v>42.15</v>
      </c>
      <c r="H204" s="13"/>
      <c r="I204" s="7"/>
      <c r="J204" s="7">
        <v>57.7</v>
      </c>
      <c r="K204" s="7"/>
      <c r="L204" s="7"/>
      <c r="M204" s="7">
        <v>55.69</v>
      </c>
      <c r="N204" s="7"/>
      <c r="O204" s="7"/>
      <c r="P204" s="7"/>
      <c r="Q204" s="7"/>
      <c r="R204" s="7"/>
      <c r="S204" s="7"/>
      <c r="T204" s="7"/>
      <c r="U204" s="12"/>
      <c r="V204" s="12"/>
      <c r="W204" s="4"/>
      <c r="X204" s="4">
        <f>COUNTA(B204:T204)</f>
        <v>4</v>
      </c>
      <c r="Y204" s="7">
        <f>SUM(B204:T204)</f>
        <v>211.10000000000002</v>
      </c>
      <c r="AB204" s="1"/>
    </row>
    <row r="205" spans="1:28" customFormat="1" ht="12" customHeight="1" x14ac:dyDescent="0.25">
      <c r="A205" s="3" t="s">
        <v>204</v>
      </c>
      <c r="B205" s="7"/>
      <c r="C205" s="7">
        <v>55.89</v>
      </c>
      <c r="D205" s="7"/>
      <c r="E205" s="7">
        <v>51.87</v>
      </c>
      <c r="F205" s="7">
        <v>51.04</v>
      </c>
      <c r="G205" s="7">
        <v>42.39</v>
      </c>
      <c r="H205" s="13">
        <v>64.28</v>
      </c>
      <c r="I205" s="7"/>
      <c r="J205" s="7">
        <v>57.72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2"/>
      <c r="V205" s="12"/>
      <c r="W205" s="4"/>
      <c r="X205" s="4">
        <f>COUNTA(B205:T205)</f>
        <v>6</v>
      </c>
      <c r="Y205" s="7">
        <f>SUM(B205:T205)</f>
        <v>323.19000000000005</v>
      </c>
      <c r="AB205" s="1"/>
    </row>
    <row r="206" spans="1:28" customFormat="1" ht="12" customHeight="1" x14ac:dyDescent="0.25">
      <c r="A206" s="3" t="s">
        <v>205</v>
      </c>
      <c r="B206" s="7"/>
      <c r="C206" s="7"/>
      <c r="D206" s="7"/>
      <c r="E206" s="7"/>
      <c r="F206" s="7"/>
      <c r="G206" s="7"/>
      <c r="H206" s="13"/>
      <c r="I206" s="7"/>
      <c r="J206" s="7">
        <v>58.02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2"/>
      <c r="V206" s="12"/>
      <c r="W206" s="4"/>
      <c r="X206" s="4">
        <f>COUNTA(B206:T206)</f>
        <v>1</v>
      </c>
      <c r="Y206" s="7">
        <f>SUM(B206:T206)</f>
        <v>58.02</v>
      </c>
      <c r="AB206" s="1"/>
    </row>
    <row r="207" spans="1:28" customFormat="1" ht="12" customHeight="1" x14ac:dyDescent="0.25">
      <c r="A207" s="3" t="s">
        <v>206</v>
      </c>
      <c r="B207" s="7"/>
      <c r="C207" s="7"/>
      <c r="D207" s="7">
        <v>55.67</v>
      </c>
      <c r="E207" s="7"/>
      <c r="F207" s="7">
        <v>51.58</v>
      </c>
      <c r="G207" s="7"/>
      <c r="H207" s="13"/>
      <c r="I207" s="7"/>
      <c r="J207" s="7">
        <v>58.08</v>
      </c>
      <c r="K207" s="7">
        <v>57.45</v>
      </c>
      <c r="L207" s="7"/>
      <c r="M207" s="7"/>
      <c r="N207" s="7"/>
      <c r="O207" s="7"/>
      <c r="P207" s="7"/>
      <c r="Q207" s="7"/>
      <c r="R207" s="7"/>
      <c r="S207" s="7">
        <v>68.33</v>
      </c>
      <c r="T207" s="7">
        <v>51.87</v>
      </c>
      <c r="U207" s="12"/>
      <c r="V207" s="12"/>
      <c r="W207" s="4"/>
      <c r="X207" s="4">
        <f>COUNTA(B207:T207)</f>
        <v>6</v>
      </c>
      <c r="Y207" s="7">
        <f>SUM(B207:T207)</f>
        <v>342.97999999999996</v>
      </c>
      <c r="AB207" s="1"/>
    </row>
    <row r="208" spans="1:28" customFormat="1" ht="12" customHeight="1" x14ac:dyDescent="0.25">
      <c r="A208" s="3" t="s">
        <v>207</v>
      </c>
      <c r="B208" s="7"/>
      <c r="C208" s="7"/>
      <c r="D208" s="7"/>
      <c r="E208" s="7"/>
      <c r="F208" s="7"/>
      <c r="G208" s="7"/>
      <c r="H208" s="13"/>
      <c r="I208" s="7"/>
      <c r="J208" s="7">
        <v>58.15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2"/>
      <c r="V208" s="12"/>
      <c r="W208" s="4"/>
      <c r="X208" s="4">
        <f>COUNTA(B208:T208)</f>
        <v>1</v>
      </c>
      <c r="Y208" s="7">
        <f>SUM(B208:T208)</f>
        <v>58.15</v>
      </c>
      <c r="AB208" s="1"/>
    </row>
    <row r="209" spans="1:28" customFormat="1" ht="12" customHeight="1" x14ac:dyDescent="0.25">
      <c r="A209" s="2" t="s">
        <v>208</v>
      </c>
      <c r="B209" s="7"/>
      <c r="C209" s="7"/>
      <c r="D209" s="7">
        <v>55.9</v>
      </c>
      <c r="E209" s="7">
        <v>52.09</v>
      </c>
      <c r="F209" s="7"/>
      <c r="G209" s="7"/>
      <c r="H209" s="13"/>
      <c r="I209" s="7"/>
      <c r="J209" s="7">
        <v>58.16</v>
      </c>
      <c r="K209" s="7">
        <v>57.97</v>
      </c>
      <c r="L209" s="7"/>
      <c r="M209" s="7"/>
      <c r="N209" s="7"/>
      <c r="O209" s="7"/>
      <c r="P209" s="7"/>
      <c r="Q209" s="7"/>
      <c r="R209" s="7"/>
      <c r="S209" s="7"/>
      <c r="T209" s="7"/>
      <c r="U209" s="12"/>
      <c r="V209" s="12"/>
      <c r="W209" s="4"/>
      <c r="X209" s="4">
        <f>COUNTA(B209:T209)</f>
        <v>4</v>
      </c>
      <c r="Y209" s="7">
        <f>SUM(B209:T209)</f>
        <v>224.12</v>
      </c>
      <c r="AB209" s="1"/>
    </row>
    <row r="210" spans="1:28" customFormat="1" ht="12" customHeight="1" x14ac:dyDescent="0.25">
      <c r="A210" s="2" t="s">
        <v>209</v>
      </c>
      <c r="B210" s="7"/>
      <c r="C210" s="7"/>
      <c r="D210" s="7"/>
      <c r="E210" s="7"/>
      <c r="F210" s="7"/>
      <c r="G210" s="7"/>
      <c r="H210" s="13"/>
      <c r="I210" s="7"/>
      <c r="J210" s="7">
        <v>58.21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2"/>
      <c r="V210" s="12"/>
      <c r="W210" s="4"/>
      <c r="X210" s="4">
        <f>COUNTA(B210:T210)</f>
        <v>1</v>
      </c>
      <c r="Y210" s="7">
        <f>SUM(B210:T210)</f>
        <v>58.21</v>
      </c>
      <c r="AB210" s="1"/>
    </row>
    <row r="211" spans="1:28" customFormat="1" ht="12" customHeight="1" x14ac:dyDescent="0.25">
      <c r="A211" s="2" t="s">
        <v>210</v>
      </c>
      <c r="B211" s="7"/>
      <c r="C211" s="7"/>
      <c r="D211" s="7"/>
      <c r="E211" s="7"/>
      <c r="F211" s="7"/>
      <c r="G211" s="7"/>
      <c r="H211" s="13"/>
      <c r="I211" s="7"/>
      <c r="J211" s="7">
        <v>58.22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2"/>
      <c r="V211" s="12"/>
      <c r="W211" s="4"/>
      <c r="X211" s="4">
        <f>COUNTA(B211:T211)</f>
        <v>1</v>
      </c>
      <c r="Y211" s="7">
        <f>SUM(B211:T211)</f>
        <v>58.22</v>
      </c>
      <c r="AB211" s="1"/>
    </row>
    <row r="212" spans="1:28" customFormat="1" ht="12" customHeight="1" x14ac:dyDescent="0.25">
      <c r="A212" s="3" t="s">
        <v>211</v>
      </c>
      <c r="B212" s="7"/>
      <c r="C212" s="7"/>
      <c r="D212" s="7"/>
      <c r="E212" s="7"/>
      <c r="F212" s="7"/>
      <c r="G212" s="7"/>
      <c r="H212" s="13"/>
      <c r="I212" s="7"/>
      <c r="J212" s="7">
        <v>58.25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2"/>
      <c r="V212" s="12"/>
      <c r="W212" s="4"/>
      <c r="X212" s="4">
        <f>COUNTA(B212:T212)</f>
        <v>1</v>
      </c>
      <c r="Y212" s="7">
        <f>SUM(B212:T212)</f>
        <v>58.25</v>
      </c>
      <c r="AB212" s="1"/>
    </row>
    <row r="213" spans="1:28" customFormat="1" ht="12" customHeight="1" x14ac:dyDescent="0.25">
      <c r="A213" s="3" t="s">
        <v>212</v>
      </c>
      <c r="B213" s="7"/>
      <c r="C213" s="7"/>
      <c r="D213" s="7"/>
      <c r="E213" s="7"/>
      <c r="F213" s="7"/>
      <c r="G213" s="7"/>
      <c r="H213" s="13"/>
      <c r="I213" s="7"/>
      <c r="J213" s="7">
        <v>58.28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2"/>
      <c r="V213" s="12"/>
      <c r="W213" s="4"/>
      <c r="X213" s="4">
        <f>COUNTA(B213:T213)</f>
        <v>1</v>
      </c>
      <c r="Y213" s="7">
        <f>SUM(B213:T213)</f>
        <v>58.28</v>
      </c>
      <c r="AB213" s="1"/>
    </row>
    <row r="214" spans="1:28" customFormat="1" ht="12" customHeight="1" x14ac:dyDescent="0.25">
      <c r="A214" s="3" t="s">
        <v>213</v>
      </c>
      <c r="B214" s="7"/>
      <c r="C214" s="7">
        <v>55.77</v>
      </c>
      <c r="D214" s="7"/>
      <c r="E214" s="7">
        <v>51.19</v>
      </c>
      <c r="F214" s="7"/>
      <c r="G214" s="7"/>
      <c r="H214" s="13"/>
      <c r="I214" s="7"/>
      <c r="J214" s="7">
        <v>58.38</v>
      </c>
      <c r="K214" s="7">
        <v>56.62</v>
      </c>
      <c r="L214" s="7"/>
      <c r="M214" s="7">
        <v>56.14</v>
      </c>
      <c r="N214" s="7"/>
      <c r="O214" s="7"/>
      <c r="P214" s="7"/>
      <c r="Q214" s="7"/>
      <c r="R214" s="7"/>
      <c r="S214" s="7"/>
      <c r="T214" s="7"/>
      <c r="U214" s="12"/>
      <c r="V214" s="12"/>
      <c r="W214" s="4"/>
      <c r="X214" s="4">
        <f>COUNTA(B214:T214)</f>
        <v>5</v>
      </c>
      <c r="Y214" s="7">
        <f>SUM(B214:T214)</f>
        <v>278.10000000000002</v>
      </c>
      <c r="AB214" s="1"/>
    </row>
    <row r="215" spans="1:28" customFormat="1" ht="12" customHeight="1" x14ac:dyDescent="0.25">
      <c r="A215" s="2" t="s">
        <v>214</v>
      </c>
      <c r="B215" s="7"/>
      <c r="C215" s="7"/>
      <c r="D215" s="7">
        <v>55.97</v>
      </c>
      <c r="E215" s="7"/>
      <c r="F215" s="7"/>
      <c r="G215" s="7"/>
      <c r="H215" s="13"/>
      <c r="I215" s="7"/>
      <c r="J215" s="7">
        <v>58.47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2"/>
      <c r="V215" s="12"/>
      <c r="W215" s="4"/>
      <c r="X215" s="4">
        <f>COUNTA(B215:T215)</f>
        <v>2</v>
      </c>
      <c r="Y215" s="7">
        <f>SUM(B215:T215)</f>
        <v>114.44</v>
      </c>
      <c r="AB215" s="1"/>
    </row>
    <row r="216" spans="1:28" customFormat="1" ht="12" customHeight="1" x14ac:dyDescent="0.25">
      <c r="A216" s="3" t="s">
        <v>215</v>
      </c>
      <c r="B216" s="7"/>
      <c r="C216" s="7"/>
      <c r="D216" s="7"/>
      <c r="E216" s="7"/>
      <c r="F216" s="7"/>
      <c r="G216" s="7"/>
      <c r="H216" s="13"/>
      <c r="I216" s="7"/>
      <c r="J216" s="7">
        <v>58.51</v>
      </c>
      <c r="K216" s="7"/>
      <c r="L216" s="7"/>
      <c r="M216" s="7">
        <v>56.11</v>
      </c>
      <c r="N216" s="7"/>
      <c r="O216" s="7"/>
      <c r="P216" s="7"/>
      <c r="Q216" s="7"/>
      <c r="R216" s="7"/>
      <c r="S216" s="7"/>
      <c r="T216" s="7"/>
      <c r="U216" s="12"/>
      <c r="V216" s="12"/>
      <c r="W216" s="4"/>
      <c r="X216" s="4">
        <f>COUNTA(B216:T216)</f>
        <v>2</v>
      </c>
      <c r="Y216" s="7">
        <f>SUM(B216:T216)</f>
        <v>114.62</v>
      </c>
      <c r="AB216" s="1"/>
    </row>
    <row r="217" spans="1:28" customFormat="1" ht="12" customHeight="1" x14ac:dyDescent="0.25">
      <c r="A217" s="2" t="s">
        <v>216</v>
      </c>
      <c r="B217" s="7"/>
      <c r="C217" s="7"/>
      <c r="D217" s="7"/>
      <c r="E217" s="7">
        <v>51.74</v>
      </c>
      <c r="F217" s="7"/>
      <c r="G217" s="7"/>
      <c r="H217" s="13"/>
      <c r="I217" s="7"/>
      <c r="J217" s="7">
        <v>58.55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2"/>
      <c r="V217" s="12"/>
      <c r="W217" s="4"/>
      <c r="X217" s="4">
        <f>COUNTA(B217:T217)</f>
        <v>2</v>
      </c>
      <c r="Y217" s="7">
        <f>SUM(B217:T217)</f>
        <v>110.28999999999999</v>
      </c>
      <c r="AB217" s="1"/>
    </row>
    <row r="218" spans="1:28" customFormat="1" ht="12" customHeight="1" x14ac:dyDescent="0.25">
      <c r="A218" s="3" t="s">
        <v>217</v>
      </c>
      <c r="B218" s="7"/>
      <c r="C218" s="7"/>
      <c r="D218" s="7"/>
      <c r="E218" s="7"/>
      <c r="F218" s="7"/>
      <c r="G218" s="7"/>
      <c r="H218" s="13"/>
      <c r="I218" s="7"/>
      <c r="J218" s="7">
        <v>58.55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2"/>
      <c r="V218" s="12"/>
      <c r="W218" s="4"/>
      <c r="X218" s="4">
        <f>COUNTA(B218:T218)</f>
        <v>1</v>
      </c>
      <c r="Y218" s="7">
        <f>SUM(B218:T218)</f>
        <v>58.55</v>
      </c>
      <c r="AB218" s="1"/>
    </row>
    <row r="219" spans="1:28" customFormat="1" ht="12" customHeight="1" x14ac:dyDescent="0.25">
      <c r="A219" s="3" t="s">
        <v>218</v>
      </c>
      <c r="B219" s="7"/>
      <c r="C219" s="7"/>
      <c r="D219" s="7">
        <v>56.14</v>
      </c>
      <c r="E219" s="7"/>
      <c r="F219" s="7"/>
      <c r="G219" s="7"/>
      <c r="H219" s="13"/>
      <c r="I219" s="7"/>
      <c r="J219" s="7">
        <v>58.56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2"/>
      <c r="V219" s="12"/>
      <c r="W219" s="4"/>
      <c r="X219" s="4">
        <f>COUNTA(B219:T219)</f>
        <v>2</v>
      </c>
      <c r="Y219" s="7">
        <f>SUM(B219:T219)</f>
        <v>114.7</v>
      </c>
      <c r="AB219" s="1"/>
    </row>
    <row r="220" spans="1:28" customFormat="1" ht="12" customHeight="1" x14ac:dyDescent="0.25">
      <c r="A220" s="3" t="s">
        <v>219</v>
      </c>
      <c r="B220" s="7"/>
      <c r="C220" s="7"/>
      <c r="D220" s="7">
        <v>56</v>
      </c>
      <c r="E220" s="7"/>
      <c r="F220" s="7"/>
      <c r="G220" s="7"/>
      <c r="H220" s="13"/>
      <c r="I220" s="7"/>
      <c r="J220" s="7">
        <v>58.56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2"/>
      <c r="V220" s="12"/>
      <c r="W220" s="4"/>
      <c r="X220" s="4">
        <f>COUNTA(B220:T220)</f>
        <v>2</v>
      </c>
      <c r="Y220" s="7">
        <f>SUM(B220:T220)</f>
        <v>114.56</v>
      </c>
      <c r="AB220" s="1"/>
    </row>
    <row r="221" spans="1:28" customFormat="1" ht="12" customHeight="1" x14ac:dyDescent="0.25">
      <c r="A221" s="3" t="s">
        <v>220</v>
      </c>
      <c r="B221" s="7"/>
      <c r="C221" s="7"/>
      <c r="D221" s="7">
        <v>55.36</v>
      </c>
      <c r="E221" s="7"/>
      <c r="F221" s="7"/>
      <c r="G221" s="7"/>
      <c r="H221" s="13"/>
      <c r="I221" s="7"/>
      <c r="J221" s="7">
        <v>58.57</v>
      </c>
      <c r="K221" s="7"/>
      <c r="L221" s="7"/>
      <c r="M221" s="7"/>
      <c r="N221" s="7"/>
      <c r="O221" s="7"/>
      <c r="P221" s="7"/>
      <c r="Q221" s="7"/>
      <c r="R221" s="7"/>
      <c r="S221" s="7"/>
      <c r="T221" s="7">
        <v>51.74</v>
      </c>
      <c r="U221" s="12"/>
      <c r="V221" s="12"/>
      <c r="W221" s="4"/>
      <c r="X221" s="4">
        <f>COUNTA(B221:T221)</f>
        <v>3</v>
      </c>
      <c r="Y221" s="7">
        <f>SUM(B221:T221)</f>
        <v>165.67000000000002</v>
      </c>
      <c r="AB221" s="1"/>
    </row>
    <row r="222" spans="1:28" customFormat="1" ht="12" customHeight="1" x14ac:dyDescent="0.25">
      <c r="A222" s="3" t="s">
        <v>221</v>
      </c>
      <c r="B222" s="7"/>
      <c r="C222" s="7"/>
      <c r="D222" s="7"/>
      <c r="E222" s="7"/>
      <c r="F222" s="7"/>
      <c r="G222" s="7"/>
      <c r="H222" s="13"/>
      <c r="I222" s="7"/>
      <c r="J222" s="7">
        <v>58.61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2"/>
      <c r="V222" s="12"/>
      <c r="W222" s="4"/>
      <c r="X222" s="4">
        <f>COUNTA(B222:T222)</f>
        <v>1</v>
      </c>
      <c r="Y222" s="7">
        <f>SUM(B222:T222)</f>
        <v>58.61</v>
      </c>
      <c r="AB222" s="1"/>
    </row>
    <row r="223" spans="1:28" customFormat="1" ht="12" customHeight="1" x14ac:dyDescent="0.25">
      <c r="A223" s="3" t="s">
        <v>222</v>
      </c>
      <c r="B223" s="7"/>
      <c r="C223" s="7"/>
      <c r="D223" s="7"/>
      <c r="E223" s="7">
        <v>51.73</v>
      </c>
      <c r="F223" s="7"/>
      <c r="G223" s="7">
        <v>42.77</v>
      </c>
      <c r="H223" s="13"/>
      <c r="I223" s="7"/>
      <c r="J223" s="7">
        <v>58.69</v>
      </c>
      <c r="K223" s="7"/>
      <c r="L223" s="7"/>
      <c r="M223" s="7">
        <v>56.05</v>
      </c>
      <c r="N223" s="7"/>
      <c r="O223" s="7"/>
      <c r="P223" s="7"/>
      <c r="Q223" s="7"/>
      <c r="R223" s="7"/>
      <c r="S223" s="7"/>
      <c r="T223" s="7"/>
      <c r="U223" s="12"/>
      <c r="V223" s="12"/>
      <c r="W223" s="4"/>
      <c r="X223" s="4">
        <f>COUNTA(B223:T223)</f>
        <v>4</v>
      </c>
      <c r="Y223" s="7">
        <f>SUM(B223:T223)</f>
        <v>209.24</v>
      </c>
      <c r="AB223" s="1"/>
    </row>
    <row r="224" spans="1:28" customFormat="1" ht="12" customHeight="1" x14ac:dyDescent="0.25">
      <c r="A224" s="3" t="s">
        <v>223</v>
      </c>
      <c r="B224" s="7"/>
      <c r="C224" s="7"/>
      <c r="D224" s="7"/>
      <c r="E224" s="7"/>
      <c r="F224" s="7"/>
      <c r="G224" s="7"/>
      <c r="H224" s="13"/>
      <c r="I224" s="7"/>
      <c r="J224" s="7">
        <v>58.71</v>
      </c>
      <c r="K224" s="7">
        <v>57.97</v>
      </c>
      <c r="L224" s="7"/>
      <c r="M224" s="7"/>
      <c r="N224" s="7"/>
      <c r="O224" s="7"/>
      <c r="P224" s="7"/>
      <c r="Q224" s="7"/>
      <c r="R224" s="7"/>
      <c r="S224" s="7">
        <v>67.819999999999993</v>
      </c>
      <c r="T224" s="7">
        <v>51.9</v>
      </c>
      <c r="U224" s="12"/>
      <c r="V224" s="12"/>
      <c r="W224" s="4"/>
      <c r="X224" s="4">
        <f>COUNTA(B224:T224)</f>
        <v>4</v>
      </c>
      <c r="Y224" s="7">
        <f>SUM(B224:T224)</f>
        <v>236.4</v>
      </c>
      <c r="AB224" s="1"/>
    </row>
    <row r="225" spans="1:28" customFormat="1" ht="12" customHeight="1" x14ac:dyDescent="0.25">
      <c r="A225" s="3" t="s">
        <v>224</v>
      </c>
      <c r="B225" s="7"/>
      <c r="C225" s="7"/>
      <c r="D225" s="7"/>
      <c r="E225" s="7">
        <v>51.86</v>
      </c>
      <c r="F225" s="7"/>
      <c r="G225" s="7"/>
      <c r="H225" s="13">
        <v>64.760000000000005</v>
      </c>
      <c r="I225" s="7"/>
      <c r="J225" s="7">
        <v>58.73</v>
      </c>
      <c r="K225" s="7"/>
      <c r="L225" s="7"/>
      <c r="M225" s="7"/>
      <c r="N225" s="7"/>
      <c r="O225" s="7"/>
      <c r="P225" s="7">
        <v>54.94</v>
      </c>
      <c r="Q225" s="7"/>
      <c r="R225" s="7"/>
      <c r="S225" s="7"/>
      <c r="T225" s="7"/>
      <c r="U225" s="12"/>
      <c r="V225" s="12"/>
      <c r="W225" s="4"/>
      <c r="X225" s="4">
        <f>COUNTA(B225:T225)</f>
        <v>4</v>
      </c>
      <c r="Y225" s="7">
        <f>SUM(B225:T225)</f>
        <v>230.29</v>
      </c>
      <c r="AB225" s="1"/>
    </row>
    <row r="226" spans="1:28" customFormat="1" ht="12" customHeight="1" x14ac:dyDescent="0.25">
      <c r="A226" s="2" t="s">
        <v>225</v>
      </c>
      <c r="B226" s="7">
        <v>55.13</v>
      </c>
      <c r="C226" s="7"/>
      <c r="D226" s="7"/>
      <c r="E226" s="7"/>
      <c r="F226" s="7"/>
      <c r="G226" s="7"/>
      <c r="H226" s="13"/>
      <c r="I226" s="7"/>
      <c r="J226" s="7">
        <v>59.27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2"/>
      <c r="V226" s="12"/>
      <c r="W226" s="4"/>
      <c r="X226" s="4">
        <f>COUNTA(B226:T226)</f>
        <v>2</v>
      </c>
      <c r="Y226" s="7">
        <f>SUM(B226:T226)</f>
        <v>114.4</v>
      </c>
      <c r="AB226" s="1"/>
    </row>
    <row r="227" spans="1:28" customFormat="1" ht="12" customHeight="1" x14ac:dyDescent="0.25">
      <c r="A227" s="3" t="s">
        <v>227</v>
      </c>
      <c r="B227" s="7">
        <v>52.39</v>
      </c>
      <c r="C227" s="7">
        <v>55.72</v>
      </c>
      <c r="D227" s="7"/>
      <c r="E227" s="7">
        <v>53.09</v>
      </c>
      <c r="F227" s="7"/>
      <c r="G227" s="7">
        <v>42.75</v>
      </c>
      <c r="H227" s="13">
        <v>67.08</v>
      </c>
      <c r="I227" s="7">
        <v>47.19</v>
      </c>
      <c r="J227" s="7"/>
      <c r="K227" s="7"/>
      <c r="L227" s="7"/>
      <c r="M227" s="7">
        <v>56.42</v>
      </c>
      <c r="N227" s="7"/>
      <c r="O227" s="7"/>
      <c r="P227" s="7"/>
      <c r="Q227" s="7">
        <v>62.84</v>
      </c>
      <c r="R227" s="7"/>
      <c r="S227" s="7"/>
      <c r="T227" s="7"/>
      <c r="U227" s="12"/>
      <c r="V227" s="12"/>
      <c r="W227" s="4"/>
      <c r="X227" s="4">
        <f>COUNTA(B227:T227)</f>
        <v>8</v>
      </c>
      <c r="Y227" s="7">
        <f>SUM(B227:T227)</f>
        <v>437.48</v>
      </c>
      <c r="AB227" s="1"/>
    </row>
    <row r="228" spans="1:28" customFormat="1" ht="12" customHeight="1" x14ac:dyDescent="0.25">
      <c r="A228" s="3" t="s">
        <v>228</v>
      </c>
      <c r="B228" s="7"/>
      <c r="C228" s="7"/>
      <c r="D228" s="7"/>
      <c r="E228" s="7"/>
      <c r="F228" s="7"/>
      <c r="G228" s="7"/>
      <c r="H228" s="13"/>
      <c r="I228" s="7"/>
      <c r="J228" s="7">
        <v>60.39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2"/>
      <c r="V228" s="12"/>
      <c r="W228" s="4"/>
      <c r="X228" s="4">
        <f>COUNTA(B228:T228)</f>
        <v>1</v>
      </c>
      <c r="Y228" s="7">
        <f>SUM(B228:T228)</f>
        <v>60.39</v>
      </c>
      <c r="AB228" s="1"/>
    </row>
    <row r="229" spans="1:28" customFormat="1" ht="12" customHeight="1" x14ac:dyDescent="0.25">
      <c r="A229" s="3" t="s">
        <v>312</v>
      </c>
      <c r="B229" s="7">
        <v>52.21</v>
      </c>
      <c r="C229" s="7"/>
      <c r="D229" s="7"/>
      <c r="E229" s="7"/>
      <c r="F229" s="7"/>
      <c r="G229" s="7"/>
      <c r="H229" s="1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2"/>
      <c r="V229" s="12"/>
      <c r="W229" s="4"/>
      <c r="X229" s="4">
        <f>COUNTA(B229:T229)</f>
        <v>1</v>
      </c>
      <c r="Y229" s="7">
        <f>SUM(B229:T229)</f>
        <v>52.21</v>
      </c>
      <c r="AB229" s="1"/>
    </row>
    <row r="230" spans="1:28" customFormat="1" ht="12" customHeight="1" x14ac:dyDescent="0.25">
      <c r="A230" s="3" t="s">
        <v>270</v>
      </c>
      <c r="B230" s="7">
        <v>52.27</v>
      </c>
      <c r="C230" s="7"/>
      <c r="D230" s="7">
        <v>55.81</v>
      </c>
      <c r="E230" s="7"/>
      <c r="F230" s="7">
        <v>51.3</v>
      </c>
      <c r="G230" s="7"/>
      <c r="H230" s="13">
        <v>64.13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>
        <v>52.52</v>
      </c>
      <c r="U230" s="12"/>
      <c r="V230" s="12"/>
      <c r="W230" s="4"/>
      <c r="X230" s="4">
        <f>COUNTA(B230:T230)</f>
        <v>5</v>
      </c>
      <c r="Y230" s="7">
        <f>SUM(B230:T230)</f>
        <v>276.02999999999997</v>
      </c>
      <c r="AB230" s="1"/>
    </row>
    <row r="231" spans="1:28" customFormat="1" ht="12" customHeight="1" x14ac:dyDescent="0.25">
      <c r="A231" s="3" t="s">
        <v>253</v>
      </c>
      <c r="B231" s="7">
        <v>52.32</v>
      </c>
      <c r="C231" s="7"/>
      <c r="D231" s="7">
        <v>56</v>
      </c>
      <c r="E231" s="7"/>
      <c r="F231" s="7"/>
      <c r="G231" s="7"/>
      <c r="H231" s="1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2"/>
      <c r="V231" s="12"/>
      <c r="W231" s="4"/>
      <c r="X231" s="4">
        <f>COUNTA(B231:T231)</f>
        <v>2</v>
      </c>
      <c r="Y231" s="7">
        <f>SUM(B231:T231)</f>
        <v>108.32</v>
      </c>
      <c r="AB231" s="1"/>
    </row>
    <row r="232" spans="1:28" customFormat="1" ht="12" customHeight="1" x14ac:dyDescent="0.25">
      <c r="A232" s="3" t="s">
        <v>296</v>
      </c>
      <c r="B232" s="7">
        <v>52.33</v>
      </c>
      <c r="C232" s="7"/>
      <c r="D232" s="7"/>
      <c r="E232" s="7"/>
      <c r="F232" s="7">
        <v>51.39</v>
      </c>
      <c r="G232" s="7"/>
      <c r="H232" s="13">
        <v>65.12</v>
      </c>
      <c r="I232" s="7"/>
      <c r="J232" s="7"/>
      <c r="K232" s="7">
        <v>59.96</v>
      </c>
      <c r="L232" s="7"/>
      <c r="M232" s="7"/>
      <c r="N232" s="7"/>
      <c r="O232" s="7"/>
      <c r="P232" s="7"/>
      <c r="Q232" s="7"/>
      <c r="R232" s="7"/>
      <c r="S232" s="7"/>
      <c r="T232" s="7"/>
      <c r="U232" s="12"/>
      <c r="V232" s="12"/>
      <c r="W232" s="4"/>
      <c r="X232" s="4">
        <f>COUNTA(B232:T232)</f>
        <v>4</v>
      </c>
      <c r="Y232" s="7">
        <f>SUM(B232:T232)</f>
        <v>228.8</v>
      </c>
      <c r="AB232" s="1"/>
    </row>
    <row r="233" spans="1:28" customFormat="1" ht="12" customHeight="1" x14ac:dyDescent="0.25">
      <c r="A233" s="2" t="s">
        <v>313</v>
      </c>
      <c r="B233" s="7">
        <v>52.34</v>
      </c>
      <c r="C233" s="7"/>
      <c r="D233" s="7"/>
      <c r="E233" s="7"/>
      <c r="F233" s="7"/>
      <c r="G233" s="7"/>
      <c r="H233" s="1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2"/>
      <c r="V233" s="12"/>
      <c r="W233" s="4"/>
      <c r="X233" s="4">
        <f>COUNTA(B233:T233)</f>
        <v>1</v>
      </c>
      <c r="Y233" s="7">
        <f>SUM(B233:T233)</f>
        <v>52.34</v>
      </c>
      <c r="AB233" s="1"/>
    </row>
    <row r="234" spans="1:28" customFormat="1" ht="12" customHeight="1" x14ac:dyDescent="0.25">
      <c r="A234" s="2" t="s">
        <v>314</v>
      </c>
      <c r="B234" s="7">
        <v>52.41</v>
      </c>
      <c r="C234" s="7"/>
      <c r="D234" s="7"/>
      <c r="E234" s="7"/>
      <c r="F234" s="7"/>
      <c r="G234" s="7"/>
      <c r="H234" s="1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2"/>
      <c r="V234" s="12"/>
      <c r="W234" s="4"/>
      <c r="X234" s="4">
        <f>COUNTA(B234:T234)</f>
        <v>1</v>
      </c>
      <c r="Y234" s="7">
        <f>SUM(B234:T234)</f>
        <v>52.41</v>
      </c>
      <c r="AB234" s="1"/>
    </row>
    <row r="235" spans="1:28" customFormat="1" ht="12" customHeight="1" x14ac:dyDescent="0.25">
      <c r="A235" s="2" t="s">
        <v>248</v>
      </c>
      <c r="B235" s="7">
        <v>52.45</v>
      </c>
      <c r="C235" s="7"/>
      <c r="D235" s="7">
        <v>55.6</v>
      </c>
      <c r="E235" s="7">
        <v>51.23</v>
      </c>
      <c r="F235" s="7"/>
      <c r="G235" s="7"/>
      <c r="H235" s="13"/>
      <c r="I235" s="7"/>
      <c r="J235" s="7"/>
      <c r="K235" s="7">
        <v>57.8</v>
      </c>
      <c r="L235" s="7"/>
      <c r="M235" s="7">
        <v>56.26</v>
      </c>
      <c r="N235" s="7"/>
      <c r="O235" s="7"/>
      <c r="P235" s="7"/>
      <c r="Q235" s="7"/>
      <c r="R235" s="7"/>
      <c r="S235" s="7"/>
      <c r="T235" s="7"/>
      <c r="U235" s="12"/>
      <c r="V235" s="12"/>
      <c r="W235" s="4"/>
      <c r="X235" s="4">
        <f>COUNTA(B235:T235)</f>
        <v>5</v>
      </c>
      <c r="Y235" s="7">
        <f>SUM(B235:T235)</f>
        <v>273.33999999999997</v>
      </c>
      <c r="AB235" s="1"/>
    </row>
    <row r="236" spans="1:28" customFormat="1" ht="12" customHeight="1" x14ac:dyDescent="0.25">
      <c r="A236" s="2" t="s">
        <v>315</v>
      </c>
      <c r="B236" s="7">
        <v>52.46</v>
      </c>
      <c r="C236" s="7"/>
      <c r="D236" s="7"/>
      <c r="E236" s="7"/>
      <c r="F236" s="7"/>
      <c r="G236" s="7"/>
      <c r="H236" s="1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2"/>
      <c r="V236" s="12"/>
      <c r="W236" s="4"/>
      <c r="X236" s="4">
        <f>COUNTA(B236:T236)</f>
        <v>1</v>
      </c>
      <c r="Y236" s="7">
        <f>SUM(B236:T236)</f>
        <v>52.46</v>
      </c>
      <c r="AB236" s="1"/>
    </row>
    <row r="237" spans="1:28" customFormat="1" ht="12" customHeight="1" x14ac:dyDescent="0.25">
      <c r="A237" s="3" t="s">
        <v>269</v>
      </c>
      <c r="B237" s="7"/>
      <c r="C237" s="7">
        <v>55.11</v>
      </c>
      <c r="D237" s="7"/>
      <c r="E237" s="7"/>
      <c r="F237" s="7"/>
      <c r="G237" s="7"/>
      <c r="H237" s="13"/>
      <c r="I237" s="7"/>
      <c r="J237" s="7"/>
      <c r="K237" s="7"/>
      <c r="L237" s="7"/>
      <c r="M237" s="7"/>
      <c r="N237" s="7">
        <v>35.61</v>
      </c>
      <c r="O237" s="7"/>
      <c r="P237" s="7">
        <v>54.38</v>
      </c>
      <c r="Q237" s="7"/>
      <c r="R237" s="7"/>
      <c r="S237" s="7"/>
      <c r="T237" s="7"/>
      <c r="U237" s="12"/>
      <c r="V237" s="12"/>
      <c r="W237" s="4"/>
      <c r="X237" s="4">
        <f>COUNTA(B237:T237)</f>
        <v>3</v>
      </c>
      <c r="Y237" s="7">
        <f>SUM(B237:T237)</f>
        <v>145.1</v>
      </c>
      <c r="AB237" s="1"/>
    </row>
    <row r="238" spans="1:28" customFormat="1" ht="12" customHeight="1" x14ac:dyDescent="0.25">
      <c r="A238" s="3" t="s">
        <v>377</v>
      </c>
      <c r="B238" s="7"/>
      <c r="C238" s="7">
        <v>55.28</v>
      </c>
      <c r="D238" s="7">
        <v>55.41</v>
      </c>
      <c r="E238" s="7"/>
      <c r="F238" s="7"/>
      <c r="G238" s="7"/>
      <c r="H238" s="1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2"/>
      <c r="V238" s="12"/>
      <c r="W238" s="4"/>
      <c r="X238" s="4">
        <f>COUNTA(B238:T238)</f>
        <v>2</v>
      </c>
      <c r="Y238" s="7">
        <f>SUM(B238:T238)</f>
        <v>110.69</v>
      </c>
      <c r="AB238" s="1"/>
    </row>
    <row r="239" spans="1:28" customFormat="1" ht="12" customHeight="1" x14ac:dyDescent="0.25">
      <c r="A239" s="3" t="s">
        <v>249</v>
      </c>
      <c r="B239" s="7"/>
      <c r="C239" s="7">
        <v>55.46</v>
      </c>
      <c r="D239" s="7"/>
      <c r="E239" s="7"/>
      <c r="F239" s="7">
        <v>50.34</v>
      </c>
      <c r="G239" s="7"/>
      <c r="H239" s="13">
        <v>64.680000000000007</v>
      </c>
      <c r="I239" s="7"/>
      <c r="J239" s="7"/>
      <c r="K239" s="7">
        <v>56.35</v>
      </c>
      <c r="L239" s="7"/>
      <c r="M239" s="7"/>
      <c r="N239" s="7"/>
      <c r="O239" s="7"/>
      <c r="P239" s="7"/>
      <c r="Q239" s="7"/>
      <c r="R239" s="7"/>
      <c r="S239" s="7"/>
      <c r="T239" s="7">
        <v>51.92</v>
      </c>
      <c r="U239" s="12"/>
      <c r="V239" s="12"/>
      <c r="W239" s="4"/>
      <c r="X239" s="4">
        <f>COUNTA(B239:T239)</f>
        <v>5</v>
      </c>
      <c r="Y239" s="7">
        <f>SUM(B239:T239)</f>
        <v>278.75</v>
      </c>
      <c r="AB239" s="1"/>
    </row>
    <row r="240" spans="1:28" customFormat="1" ht="12" customHeight="1" x14ac:dyDescent="0.25">
      <c r="A240" s="2" t="s">
        <v>378</v>
      </c>
      <c r="B240" s="7"/>
      <c r="C240" s="7">
        <v>55.46</v>
      </c>
      <c r="D240" s="7"/>
      <c r="E240" s="7"/>
      <c r="F240" s="7">
        <v>50.44</v>
      </c>
      <c r="G240" s="7"/>
      <c r="H240" s="13">
        <v>64.61</v>
      </c>
      <c r="I240" s="7"/>
      <c r="J240" s="7"/>
      <c r="K240" s="7"/>
      <c r="L240" s="7"/>
      <c r="M240" s="7">
        <v>56.42</v>
      </c>
      <c r="N240" s="7"/>
      <c r="O240" s="7"/>
      <c r="P240" s="7"/>
      <c r="Q240" s="7"/>
      <c r="R240" s="7"/>
      <c r="S240" s="7"/>
      <c r="T240" s="7"/>
      <c r="U240" s="12"/>
      <c r="V240" s="12"/>
      <c r="W240" s="4"/>
      <c r="X240" s="4">
        <f>COUNTA(B240:T240)</f>
        <v>4</v>
      </c>
      <c r="Y240" s="7">
        <f>SUM(B240:T240)</f>
        <v>226.93</v>
      </c>
      <c r="AB240" s="1"/>
    </row>
    <row r="241" spans="1:28" customFormat="1" ht="12" customHeight="1" x14ac:dyDescent="0.25">
      <c r="A241" s="3" t="s">
        <v>241</v>
      </c>
      <c r="B241" s="7"/>
      <c r="C241" s="7">
        <v>55.53</v>
      </c>
      <c r="D241" s="7"/>
      <c r="E241" s="7"/>
      <c r="F241" s="7"/>
      <c r="G241" s="7"/>
      <c r="H241" s="1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2"/>
      <c r="V241" s="12"/>
      <c r="W241" s="4"/>
      <c r="X241" s="4">
        <f>COUNTA(B241:T241)</f>
        <v>1</v>
      </c>
      <c r="Y241" s="7">
        <f>SUM(B241:T241)</f>
        <v>55.53</v>
      </c>
      <c r="AB241" s="1"/>
    </row>
    <row r="242" spans="1:28" customFormat="1" ht="12" customHeight="1" x14ac:dyDescent="0.25">
      <c r="A242" s="2" t="s">
        <v>243</v>
      </c>
      <c r="B242" s="7"/>
      <c r="C242" s="7">
        <v>55.71</v>
      </c>
      <c r="D242" s="7"/>
      <c r="E242" s="7"/>
      <c r="F242" s="7"/>
      <c r="G242" s="7">
        <v>42.34</v>
      </c>
      <c r="H242" s="13"/>
      <c r="I242" s="7"/>
      <c r="J242" s="7"/>
      <c r="K242" s="7">
        <v>57</v>
      </c>
      <c r="L242" s="7"/>
      <c r="M242" s="7">
        <v>55.84</v>
      </c>
      <c r="N242" s="7"/>
      <c r="O242" s="7"/>
      <c r="P242" s="7">
        <v>55.17</v>
      </c>
      <c r="Q242" s="7"/>
      <c r="R242" s="7"/>
      <c r="S242" s="7"/>
      <c r="T242" s="7"/>
      <c r="U242" s="12"/>
      <c r="V242" s="12"/>
      <c r="W242" s="4"/>
      <c r="X242" s="4">
        <f>COUNTA(B242:T242)</f>
        <v>5</v>
      </c>
      <c r="Y242" s="7">
        <f>SUM(B242:T242)</f>
        <v>266.06</v>
      </c>
      <c r="AB242" s="1"/>
    </row>
    <row r="243" spans="1:28" customFormat="1" ht="12" customHeight="1" x14ac:dyDescent="0.25">
      <c r="A243" s="3" t="s">
        <v>292</v>
      </c>
      <c r="B243" s="8"/>
      <c r="C243" s="7">
        <v>55.72</v>
      </c>
      <c r="D243" s="8"/>
      <c r="E243" s="8"/>
      <c r="F243" s="8"/>
      <c r="G243" s="8"/>
      <c r="H243" s="31"/>
      <c r="I243" s="8"/>
      <c r="J243" s="8"/>
      <c r="K243" s="8"/>
      <c r="L243" s="8"/>
      <c r="M243" s="8"/>
      <c r="N243" s="8"/>
      <c r="O243" s="8"/>
      <c r="P243" s="8"/>
      <c r="Q243" s="8"/>
      <c r="R243" s="8">
        <v>39.94</v>
      </c>
      <c r="S243" s="8"/>
      <c r="T243" s="8">
        <v>52.34</v>
      </c>
      <c r="W243" s="1"/>
      <c r="X243" s="4">
        <f>COUNTA(B243:T243)</f>
        <v>3</v>
      </c>
      <c r="Y243" s="7">
        <f>SUM(B243:T243)</f>
        <v>148</v>
      </c>
      <c r="AB243" s="1"/>
    </row>
    <row r="244" spans="1:28" customFormat="1" ht="12" customHeight="1" x14ac:dyDescent="0.25">
      <c r="A244" s="3" t="s">
        <v>252</v>
      </c>
      <c r="B244" s="8"/>
      <c r="C244" s="7">
        <v>55.73</v>
      </c>
      <c r="D244" s="8"/>
      <c r="E244" s="8"/>
      <c r="F244" s="8"/>
      <c r="G244" s="8">
        <v>42.67</v>
      </c>
      <c r="H244" s="3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W244" s="1"/>
      <c r="X244" s="4">
        <f>COUNTA(B244:T244)</f>
        <v>2</v>
      </c>
      <c r="Y244" s="7">
        <f>SUM(B244:T244)</f>
        <v>98.4</v>
      </c>
      <c r="AB244" s="1"/>
    </row>
    <row r="245" spans="1:28" customFormat="1" ht="12" customHeight="1" x14ac:dyDescent="0.25">
      <c r="A245" s="3" t="s">
        <v>250</v>
      </c>
      <c r="B245" s="8"/>
      <c r="C245" s="7">
        <v>55.73</v>
      </c>
      <c r="D245" s="8"/>
      <c r="E245" s="8"/>
      <c r="F245" s="8"/>
      <c r="G245" s="8"/>
      <c r="H245" s="31"/>
      <c r="I245" s="8"/>
      <c r="J245" s="8"/>
      <c r="K245" s="8"/>
      <c r="L245" s="8"/>
      <c r="M245" s="8">
        <v>56.55</v>
      </c>
      <c r="N245" s="8"/>
      <c r="O245" s="8"/>
      <c r="P245" s="8">
        <v>54.51</v>
      </c>
      <c r="Q245" s="8"/>
      <c r="R245" s="8"/>
      <c r="S245" s="8"/>
      <c r="T245" s="8"/>
      <c r="W245" s="1"/>
      <c r="X245" s="4">
        <f>COUNTA(B245:T245)</f>
        <v>3</v>
      </c>
      <c r="Y245" s="7">
        <f>SUM(B245:T245)</f>
        <v>166.79</v>
      </c>
      <c r="AB245" s="1"/>
    </row>
    <row r="246" spans="1:28" customFormat="1" ht="12" customHeight="1" x14ac:dyDescent="0.25">
      <c r="A246" s="2" t="s">
        <v>260</v>
      </c>
      <c r="B246" s="8"/>
      <c r="C246" s="7">
        <v>55.88</v>
      </c>
      <c r="D246" s="8"/>
      <c r="E246" s="8"/>
      <c r="F246" s="8"/>
      <c r="G246" s="8"/>
      <c r="H246" s="3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W246" s="1"/>
      <c r="X246" s="4">
        <f>COUNTA(B246:T246)</f>
        <v>1</v>
      </c>
      <c r="Y246" s="7">
        <f>SUM(B246:T246)</f>
        <v>55.88</v>
      </c>
      <c r="AB246" s="1"/>
    </row>
    <row r="247" spans="1:28" customFormat="1" ht="12" customHeight="1" x14ac:dyDescent="0.25">
      <c r="A247" s="3" t="s">
        <v>279</v>
      </c>
      <c r="B247" s="8"/>
      <c r="C247" s="7">
        <v>55.9</v>
      </c>
      <c r="D247" s="8"/>
      <c r="E247" s="8"/>
      <c r="F247" s="8"/>
      <c r="G247" s="8"/>
      <c r="H247" s="31">
        <v>63.86</v>
      </c>
      <c r="I247" s="8"/>
      <c r="J247" s="8"/>
      <c r="K247" s="8"/>
      <c r="L247" s="8"/>
      <c r="M247" s="8"/>
      <c r="N247" s="8"/>
      <c r="O247" s="8"/>
      <c r="P247" s="8">
        <v>54.81</v>
      </c>
      <c r="Q247" s="8"/>
      <c r="R247" s="8">
        <v>39.85</v>
      </c>
      <c r="S247" s="8"/>
      <c r="T247" s="8"/>
      <c r="W247" s="1"/>
      <c r="X247" s="4">
        <f>COUNTA(B247:T247)</f>
        <v>4</v>
      </c>
      <c r="Y247" s="7">
        <f>SUM(B247:T247)</f>
        <v>214.42</v>
      </c>
      <c r="AB247" s="1"/>
    </row>
    <row r="248" spans="1:28" customFormat="1" ht="12" customHeight="1" x14ac:dyDescent="0.25">
      <c r="A248" s="3" t="s">
        <v>379</v>
      </c>
      <c r="B248" s="8"/>
      <c r="C248" s="7">
        <v>55.96</v>
      </c>
      <c r="D248" s="8"/>
      <c r="E248" s="8"/>
      <c r="F248" s="8"/>
      <c r="G248" s="8">
        <v>41.89</v>
      </c>
      <c r="H248" s="3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W248" s="1"/>
      <c r="X248" s="4">
        <f>COUNTA(B248:T248)</f>
        <v>2</v>
      </c>
      <c r="Y248" s="7">
        <f>SUM(B248:T248)</f>
        <v>97.85</v>
      </c>
      <c r="AB248" s="1"/>
    </row>
    <row r="249" spans="1:28" customFormat="1" ht="12" customHeight="1" x14ac:dyDescent="0.25">
      <c r="A249" s="2" t="s">
        <v>380</v>
      </c>
      <c r="B249" s="8"/>
      <c r="C249" s="7">
        <v>55.99</v>
      </c>
      <c r="D249" s="8"/>
      <c r="E249" s="8"/>
      <c r="F249" s="8"/>
      <c r="G249" s="8"/>
      <c r="H249" s="3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W249" s="1"/>
      <c r="X249" s="4">
        <f>COUNTA(B249:T249)</f>
        <v>1</v>
      </c>
      <c r="Y249" s="7">
        <f>SUM(B249:T249)</f>
        <v>55.99</v>
      </c>
      <c r="AB249" s="1"/>
    </row>
    <row r="250" spans="1:28" customFormat="1" ht="12" customHeight="1" x14ac:dyDescent="0.25">
      <c r="A250" s="2" t="s">
        <v>381</v>
      </c>
      <c r="B250" s="8"/>
      <c r="C250" s="7">
        <v>56</v>
      </c>
      <c r="D250" s="8"/>
      <c r="E250" s="8"/>
      <c r="F250" s="8"/>
      <c r="G250" s="8"/>
      <c r="H250" s="31"/>
      <c r="I250" s="8"/>
      <c r="J250" s="8"/>
      <c r="K250" s="8"/>
      <c r="L250" s="8"/>
      <c r="M250" s="8"/>
      <c r="N250" s="8"/>
      <c r="O250" s="8"/>
      <c r="P250" s="8">
        <v>54.13</v>
      </c>
      <c r="Q250" s="8"/>
      <c r="R250" s="8"/>
      <c r="S250" s="8"/>
      <c r="T250" s="8"/>
      <c r="W250" s="1"/>
      <c r="X250" s="4">
        <f>COUNTA(B250:T250)</f>
        <v>2</v>
      </c>
      <c r="Y250" s="7">
        <f>SUM(B250:T250)</f>
        <v>110.13</v>
      </c>
      <c r="AB250" s="1"/>
    </row>
    <row r="251" spans="1:28" customFormat="1" ht="12" customHeight="1" x14ac:dyDescent="0.25">
      <c r="A251" s="3" t="s">
        <v>383</v>
      </c>
      <c r="B251" s="8"/>
      <c r="C251" s="8"/>
      <c r="D251" s="8">
        <v>55.35</v>
      </c>
      <c r="E251" s="8"/>
      <c r="F251" s="8"/>
      <c r="G251" s="8"/>
      <c r="H251" s="31"/>
      <c r="I251" s="8"/>
      <c r="J251" s="8"/>
      <c r="K251" s="8"/>
      <c r="L251" s="8"/>
      <c r="M251" s="8">
        <v>56.34</v>
      </c>
      <c r="N251" s="8"/>
      <c r="O251" s="8">
        <v>55.2</v>
      </c>
      <c r="P251" s="8">
        <v>54.94</v>
      </c>
      <c r="Q251" s="8"/>
      <c r="R251" s="8"/>
      <c r="S251" s="8"/>
      <c r="T251" s="8"/>
      <c r="W251" s="1"/>
      <c r="X251" s="4">
        <f>COUNTA(B251:T251)</f>
        <v>4</v>
      </c>
      <c r="Y251" s="7">
        <f>SUM(B251:T251)</f>
        <v>221.82999999999998</v>
      </c>
      <c r="AB251" s="1"/>
    </row>
    <row r="252" spans="1:28" customFormat="1" ht="12" customHeight="1" x14ac:dyDescent="0.25">
      <c r="A252" s="2" t="s">
        <v>384</v>
      </c>
      <c r="B252" s="8"/>
      <c r="C252" s="8"/>
      <c r="D252" s="8">
        <v>55.75</v>
      </c>
      <c r="E252" s="8"/>
      <c r="F252" s="8"/>
      <c r="G252" s="8"/>
      <c r="H252" s="31"/>
      <c r="I252" s="8"/>
      <c r="J252" s="8"/>
      <c r="K252" s="8">
        <v>57.93</v>
      </c>
      <c r="L252" s="8"/>
      <c r="M252" s="8"/>
      <c r="N252" s="8"/>
      <c r="O252" s="8"/>
      <c r="P252" s="8"/>
      <c r="Q252" s="8"/>
      <c r="R252" s="8"/>
      <c r="S252" s="8"/>
      <c r="T252" s="8"/>
      <c r="W252" s="1"/>
      <c r="X252" s="4">
        <f>COUNTA(B252:T252)</f>
        <v>2</v>
      </c>
      <c r="Y252" s="7">
        <f>SUM(B252:T252)</f>
        <v>113.68</v>
      </c>
      <c r="AB252" s="1"/>
    </row>
    <row r="253" spans="1:28" customFormat="1" ht="12" customHeight="1" x14ac:dyDescent="0.25">
      <c r="A253" s="3" t="s">
        <v>385</v>
      </c>
      <c r="B253" s="8"/>
      <c r="C253" s="8"/>
      <c r="D253" s="8">
        <v>55.66</v>
      </c>
      <c r="E253" s="8"/>
      <c r="F253" s="8"/>
      <c r="G253" s="8"/>
      <c r="H253" s="3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W253" s="1"/>
      <c r="X253" s="4">
        <f>COUNTA(B253:T253)</f>
        <v>1</v>
      </c>
      <c r="Y253" s="7">
        <f>SUM(B253:T253)</f>
        <v>55.66</v>
      </c>
      <c r="AB253" s="1"/>
    </row>
    <row r="254" spans="1:28" customFormat="1" ht="12" customHeight="1" x14ac:dyDescent="0.25">
      <c r="A254" s="2" t="s">
        <v>382</v>
      </c>
      <c r="B254" s="8"/>
      <c r="C254" s="8"/>
      <c r="D254" s="8">
        <v>55.32</v>
      </c>
      <c r="E254" s="8"/>
      <c r="F254" s="8">
        <v>51.09</v>
      </c>
      <c r="G254" s="8"/>
      <c r="H254" s="3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W254" s="1"/>
      <c r="X254" s="4">
        <f>COUNTA(B254:T254)</f>
        <v>2</v>
      </c>
      <c r="Y254" s="7">
        <f>SUM(B254:T254)</f>
        <v>106.41</v>
      </c>
      <c r="AB254" s="1"/>
    </row>
    <row r="255" spans="1:28" customFormat="1" ht="12" customHeight="1" x14ac:dyDescent="0.25">
      <c r="A255" s="3" t="s">
        <v>278</v>
      </c>
      <c r="B255" s="8"/>
      <c r="C255" s="8"/>
      <c r="D255" s="8">
        <v>55.85</v>
      </c>
      <c r="E255" s="8"/>
      <c r="F255" s="8">
        <v>50.82</v>
      </c>
      <c r="G255" s="8"/>
      <c r="H255" s="31">
        <v>63.79</v>
      </c>
      <c r="I255" s="8"/>
      <c r="J255" s="8"/>
      <c r="K255" s="8">
        <v>57.68</v>
      </c>
      <c r="L255" s="8"/>
      <c r="M255" s="8"/>
      <c r="N255" s="8"/>
      <c r="O255" s="8"/>
      <c r="P255" s="8"/>
      <c r="Q255" s="8"/>
      <c r="R255" s="8"/>
      <c r="S255" s="8"/>
      <c r="T255" s="8"/>
      <c r="W255" s="1"/>
      <c r="X255" s="4">
        <f>COUNTA(B255:T255)</f>
        <v>4</v>
      </c>
      <c r="Y255" s="7">
        <f>SUM(B255:T255)</f>
        <v>228.14000000000001</v>
      </c>
      <c r="AB255" s="1"/>
    </row>
    <row r="256" spans="1:28" customFormat="1" ht="12" customHeight="1" x14ac:dyDescent="0.25">
      <c r="A256" s="3" t="s">
        <v>386</v>
      </c>
      <c r="B256" s="8"/>
      <c r="C256" s="8"/>
      <c r="D256" s="8">
        <v>55.85</v>
      </c>
      <c r="E256" s="8"/>
      <c r="F256" s="8"/>
      <c r="G256" s="8"/>
      <c r="H256" s="31"/>
      <c r="I256" s="8"/>
      <c r="J256" s="8"/>
      <c r="K256" s="8"/>
      <c r="L256" s="8"/>
      <c r="M256" s="8">
        <v>56.17</v>
      </c>
      <c r="N256" s="8"/>
      <c r="O256" s="8"/>
      <c r="P256" s="8"/>
      <c r="Q256" s="8"/>
      <c r="R256" s="8"/>
      <c r="S256" s="8"/>
      <c r="T256" s="8">
        <v>52.34</v>
      </c>
      <c r="W256" s="1"/>
      <c r="X256" s="4">
        <f>COUNTA(B256:T256)</f>
        <v>3</v>
      </c>
      <c r="Y256" s="7">
        <f>SUM(B256:T256)</f>
        <v>164.36</v>
      </c>
      <c r="AB256" s="1"/>
    </row>
    <row r="257" spans="1:28" customFormat="1" ht="12" customHeight="1" x14ac:dyDescent="0.25">
      <c r="A257" s="3" t="s">
        <v>246</v>
      </c>
      <c r="B257" s="8"/>
      <c r="C257" s="8"/>
      <c r="D257" s="8">
        <v>55.84</v>
      </c>
      <c r="E257" s="8"/>
      <c r="F257" s="8"/>
      <c r="G257" s="8"/>
      <c r="H257" s="31"/>
      <c r="I257" s="8"/>
      <c r="J257" s="8"/>
      <c r="K257" s="8"/>
      <c r="L257" s="8"/>
      <c r="M257" s="8">
        <v>56.73</v>
      </c>
      <c r="N257" s="8"/>
      <c r="O257" s="8"/>
      <c r="P257" s="8">
        <v>55.18</v>
      </c>
      <c r="Q257" s="8"/>
      <c r="R257" s="8"/>
      <c r="S257" s="8"/>
      <c r="T257" s="8"/>
      <c r="W257" s="1"/>
      <c r="X257" s="4">
        <f>COUNTA(B257:T257)</f>
        <v>3</v>
      </c>
      <c r="Y257" s="7">
        <f>SUM(B257:T257)</f>
        <v>167.75</v>
      </c>
      <c r="AB257" s="1"/>
    </row>
    <row r="258" spans="1:28" customFormat="1" ht="12" customHeight="1" x14ac:dyDescent="0.25">
      <c r="A258" s="2" t="s">
        <v>387</v>
      </c>
      <c r="B258" s="8"/>
      <c r="C258" s="8"/>
      <c r="D258" s="8">
        <v>55.92</v>
      </c>
      <c r="E258" s="8"/>
      <c r="F258" s="8"/>
      <c r="G258" s="8"/>
      <c r="H258" s="3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W258" s="1"/>
      <c r="X258" s="4">
        <f>COUNTA(B258:T258)</f>
        <v>1</v>
      </c>
      <c r="Y258" s="7">
        <f>SUM(B258:T258)</f>
        <v>55.92</v>
      </c>
      <c r="AB258" s="1"/>
    </row>
    <row r="259" spans="1:28" customFormat="1" ht="12" customHeight="1" x14ac:dyDescent="0.25">
      <c r="A259" s="2" t="s">
        <v>388</v>
      </c>
      <c r="B259" s="8"/>
      <c r="C259" s="8"/>
      <c r="D259" s="8">
        <v>55.99</v>
      </c>
      <c r="E259" s="8"/>
      <c r="F259" s="8"/>
      <c r="G259" s="8"/>
      <c r="H259" s="3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W259" s="1"/>
      <c r="X259" s="4">
        <f>COUNTA(B259:T259)</f>
        <v>1</v>
      </c>
      <c r="Y259" s="7">
        <f>SUM(B259:T259)</f>
        <v>55.99</v>
      </c>
      <c r="AB259" s="1"/>
    </row>
    <row r="260" spans="1:28" customFormat="1" ht="12" customHeight="1" x14ac:dyDescent="0.25">
      <c r="A260" s="3" t="s">
        <v>389</v>
      </c>
      <c r="B260" s="8"/>
      <c r="C260" s="8"/>
      <c r="D260" s="8">
        <v>56</v>
      </c>
      <c r="E260" s="8"/>
      <c r="F260" s="8"/>
      <c r="G260" s="8"/>
      <c r="H260" s="3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W260" s="1"/>
      <c r="X260" s="4">
        <f>COUNTA(B260:T260)</f>
        <v>1</v>
      </c>
      <c r="Y260" s="7">
        <f>SUM(B260:T260)</f>
        <v>56</v>
      </c>
      <c r="AB260" s="1"/>
    </row>
    <row r="261" spans="1:28" customFormat="1" ht="12" customHeight="1" x14ac:dyDescent="0.25">
      <c r="A261" s="2" t="s">
        <v>390</v>
      </c>
      <c r="B261" s="8"/>
      <c r="C261" s="8"/>
      <c r="D261" s="8">
        <v>55.96</v>
      </c>
      <c r="E261" s="8"/>
      <c r="F261" s="8"/>
      <c r="G261" s="8"/>
      <c r="H261" s="3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W261" s="1"/>
      <c r="X261" s="4">
        <f>COUNTA(B261:T261)</f>
        <v>1</v>
      </c>
      <c r="Y261" s="7">
        <f>SUM(B261:T261)</f>
        <v>55.96</v>
      </c>
      <c r="AB261" s="1"/>
    </row>
    <row r="262" spans="1:28" customFormat="1" ht="12" customHeight="1" x14ac:dyDescent="0.25">
      <c r="A262" s="3" t="s">
        <v>391</v>
      </c>
      <c r="B262" s="8"/>
      <c r="C262" s="8"/>
      <c r="D262" s="8">
        <v>56.15</v>
      </c>
      <c r="E262" s="8"/>
      <c r="F262" s="8"/>
      <c r="G262" s="8"/>
      <c r="H262" s="31"/>
      <c r="I262" s="8"/>
      <c r="J262" s="8"/>
      <c r="K262" s="8"/>
      <c r="L262" s="8"/>
      <c r="M262" s="8">
        <v>56.73</v>
      </c>
      <c r="N262" s="8"/>
      <c r="O262" s="8"/>
      <c r="P262" s="8"/>
      <c r="Q262" s="8"/>
      <c r="R262" s="8"/>
      <c r="S262" s="8"/>
      <c r="T262" s="8">
        <v>52.21</v>
      </c>
      <c r="W262" s="1"/>
      <c r="X262" s="4">
        <f>COUNTA(B262:T262)</f>
        <v>3</v>
      </c>
      <c r="Y262" s="7">
        <f>SUM(B262:T262)</f>
        <v>165.09</v>
      </c>
      <c r="AB262" s="1"/>
    </row>
    <row r="263" spans="1:28" customFormat="1" ht="12" customHeight="1" x14ac:dyDescent="0.25">
      <c r="A263" s="3" t="s">
        <v>392</v>
      </c>
      <c r="B263" s="8"/>
      <c r="C263" s="8"/>
      <c r="D263" s="8">
        <v>56.19</v>
      </c>
      <c r="E263" s="8"/>
      <c r="F263" s="8"/>
      <c r="G263" s="8"/>
      <c r="H263" s="3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W263" s="1"/>
      <c r="X263" s="4">
        <f>COUNTA(B263:T263)</f>
        <v>1</v>
      </c>
      <c r="Y263" s="7">
        <f>SUM(B263:T263)</f>
        <v>56.19</v>
      </c>
      <c r="AB263" s="1"/>
    </row>
    <row r="264" spans="1:28" customFormat="1" ht="12" customHeight="1" x14ac:dyDescent="0.25">
      <c r="A264" s="3" t="s">
        <v>264</v>
      </c>
      <c r="B264" s="8"/>
      <c r="C264" s="8"/>
      <c r="D264" s="8">
        <v>56.2</v>
      </c>
      <c r="E264" s="8"/>
      <c r="F264" s="8"/>
      <c r="G264" s="8"/>
      <c r="H264" s="3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W264" s="1"/>
      <c r="X264" s="4">
        <f>COUNTA(B264:T264)</f>
        <v>1</v>
      </c>
      <c r="Y264" s="7">
        <f>SUM(B264:T264)</f>
        <v>56.2</v>
      </c>
      <c r="AB264" s="1"/>
    </row>
    <row r="265" spans="1:28" customFormat="1" ht="12" customHeight="1" x14ac:dyDescent="0.25">
      <c r="A265" s="3" t="s">
        <v>261</v>
      </c>
      <c r="B265" s="8"/>
      <c r="C265" s="8"/>
      <c r="D265" s="8">
        <v>56.24</v>
      </c>
      <c r="E265" s="8"/>
      <c r="F265" s="8"/>
      <c r="G265" s="8"/>
      <c r="H265" s="3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W265" s="1"/>
      <c r="X265" s="4">
        <f>COUNTA(B265:T265)</f>
        <v>1</v>
      </c>
      <c r="Y265" s="7">
        <f>SUM(B265:T265)</f>
        <v>56.24</v>
      </c>
      <c r="AB265" s="1"/>
    </row>
    <row r="266" spans="1:28" customFormat="1" ht="12" customHeight="1" x14ac:dyDescent="0.25">
      <c r="A266" s="3" t="s">
        <v>291</v>
      </c>
      <c r="B266" s="8"/>
      <c r="C266" s="8"/>
      <c r="D266" s="8">
        <v>56.26</v>
      </c>
      <c r="E266" s="8">
        <v>51.8</v>
      </c>
      <c r="F266" s="8"/>
      <c r="G266" s="8"/>
      <c r="H266" s="3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W266" s="1"/>
      <c r="X266" s="4">
        <f>COUNTA(B266:T266)</f>
        <v>2</v>
      </c>
      <c r="Y266" s="7">
        <f>SUM(B266:T266)</f>
        <v>108.06</v>
      </c>
      <c r="AB266" s="1"/>
    </row>
    <row r="267" spans="1:28" customFormat="1" ht="12" customHeight="1" x14ac:dyDescent="0.25">
      <c r="A267" s="2" t="s">
        <v>393</v>
      </c>
      <c r="B267" s="8"/>
      <c r="C267" s="8"/>
      <c r="D267" s="8"/>
      <c r="E267" s="8">
        <v>51.29</v>
      </c>
      <c r="F267" s="8"/>
      <c r="G267" s="8"/>
      <c r="H267" s="3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W267" s="1"/>
      <c r="X267" s="4">
        <f>COUNTA(B267:T267)</f>
        <v>1</v>
      </c>
      <c r="Y267" s="7">
        <f>SUM(B267:T267)</f>
        <v>51.29</v>
      </c>
      <c r="AB267" s="1"/>
    </row>
    <row r="268" spans="1:28" customFormat="1" ht="12" customHeight="1" x14ac:dyDescent="0.25">
      <c r="A268" s="3" t="s">
        <v>286</v>
      </c>
      <c r="B268" s="8"/>
      <c r="C268" s="8"/>
      <c r="D268" s="8"/>
      <c r="E268" s="8">
        <v>51.58</v>
      </c>
      <c r="F268" s="8"/>
      <c r="G268" s="8"/>
      <c r="H268" s="3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W268" s="1"/>
      <c r="X268" s="4">
        <f>COUNTA(B268:T268)</f>
        <v>1</v>
      </c>
      <c r="Y268" s="7">
        <f>SUM(B268:T268)</f>
        <v>51.58</v>
      </c>
      <c r="AB268" s="1"/>
    </row>
    <row r="269" spans="1:28" customFormat="1" ht="12" customHeight="1" x14ac:dyDescent="0.25">
      <c r="A269" s="3" t="s">
        <v>295</v>
      </c>
      <c r="B269" s="8"/>
      <c r="C269" s="8"/>
      <c r="D269" s="8"/>
      <c r="E269" s="8">
        <v>51.58</v>
      </c>
      <c r="F269" s="8"/>
      <c r="G269" s="8"/>
      <c r="H269" s="3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W269" s="1"/>
      <c r="X269" s="4">
        <f>COUNTA(B269:T269)</f>
        <v>1</v>
      </c>
      <c r="Y269" s="7">
        <f>SUM(B269:T269)</f>
        <v>51.58</v>
      </c>
      <c r="AB269" s="1"/>
    </row>
    <row r="270" spans="1:28" customFormat="1" ht="12" customHeight="1" x14ac:dyDescent="0.25">
      <c r="A270" s="3" t="s">
        <v>265</v>
      </c>
      <c r="B270" s="8"/>
      <c r="C270" s="8"/>
      <c r="D270" s="8"/>
      <c r="E270" s="8">
        <v>51.77</v>
      </c>
      <c r="F270" s="8"/>
      <c r="G270" s="8"/>
      <c r="H270" s="3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W270" s="1"/>
      <c r="X270" s="4">
        <f>COUNTA(B270:T270)</f>
        <v>1</v>
      </c>
      <c r="Y270" s="7">
        <f>SUM(B270:T270)</f>
        <v>51.77</v>
      </c>
      <c r="AB270" s="1"/>
    </row>
    <row r="271" spans="1:28" customFormat="1" ht="12" customHeight="1" x14ac:dyDescent="0.25">
      <c r="A271" s="3" t="s">
        <v>394</v>
      </c>
      <c r="B271" s="8"/>
      <c r="C271" s="8"/>
      <c r="D271" s="8"/>
      <c r="E271" s="8">
        <v>51.8</v>
      </c>
      <c r="F271" s="8"/>
      <c r="G271" s="8"/>
      <c r="H271" s="3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W271" s="1"/>
      <c r="X271" s="4">
        <f>COUNTA(B271:T271)</f>
        <v>1</v>
      </c>
      <c r="Y271" s="7">
        <f>SUM(B271:T271)</f>
        <v>51.8</v>
      </c>
      <c r="AB271" s="1"/>
    </row>
    <row r="272" spans="1:28" customFormat="1" ht="12" customHeight="1" x14ac:dyDescent="0.25">
      <c r="A272" s="3" t="s">
        <v>395</v>
      </c>
      <c r="B272" s="8"/>
      <c r="C272" s="8"/>
      <c r="D272" s="8"/>
      <c r="E272" s="8">
        <v>51.85</v>
      </c>
      <c r="F272" s="8">
        <v>51.58</v>
      </c>
      <c r="G272" s="8"/>
      <c r="H272" s="31"/>
      <c r="I272" s="8"/>
      <c r="J272" s="8"/>
      <c r="K272" s="8">
        <v>57.91</v>
      </c>
      <c r="L272" s="8"/>
      <c r="M272" s="8"/>
      <c r="N272" s="8"/>
      <c r="O272" s="8"/>
      <c r="P272" s="8"/>
      <c r="Q272" s="8"/>
      <c r="R272" s="8"/>
      <c r="S272" s="8"/>
      <c r="T272" s="8"/>
      <c r="W272" s="1"/>
      <c r="X272" s="4">
        <f>COUNTA(B272:T272)</f>
        <v>3</v>
      </c>
      <c r="Y272" s="7">
        <f>SUM(B272:T272)</f>
        <v>161.34</v>
      </c>
      <c r="AB272" s="1"/>
    </row>
    <row r="273" spans="1:28" customFormat="1" ht="12" customHeight="1" x14ac:dyDescent="0.25">
      <c r="A273" s="3" t="s">
        <v>396</v>
      </c>
      <c r="B273" s="8"/>
      <c r="C273" s="8"/>
      <c r="D273" s="8"/>
      <c r="E273" s="8">
        <v>51.87</v>
      </c>
      <c r="F273" s="8"/>
      <c r="G273" s="8"/>
      <c r="H273" s="31">
        <v>65.13</v>
      </c>
      <c r="I273" s="8"/>
      <c r="J273" s="8"/>
      <c r="K273" s="8"/>
      <c r="L273" s="8"/>
      <c r="M273" s="8">
        <v>55.38</v>
      </c>
      <c r="N273" s="8"/>
      <c r="O273" s="8"/>
      <c r="P273" s="8"/>
      <c r="Q273" s="8"/>
      <c r="R273" s="8"/>
      <c r="S273" s="8"/>
      <c r="T273" s="8"/>
      <c r="W273" s="1"/>
      <c r="X273" s="4">
        <f>COUNTA(B273:T273)</f>
        <v>3</v>
      </c>
      <c r="Y273" s="7">
        <f>SUM(B273:T273)</f>
        <v>172.38</v>
      </c>
      <c r="AB273" s="1"/>
    </row>
    <row r="274" spans="1:28" customFormat="1" ht="12" customHeight="1" x14ac:dyDescent="0.25">
      <c r="A274" s="2" t="s">
        <v>397</v>
      </c>
      <c r="B274" s="8"/>
      <c r="C274" s="8"/>
      <c r="D274" s="8"/>
      <c r="E274" s="8">
        <v>51.95</v>
      </c>
      <c r="F274" s="8">
        <v>51.4</v>
      </c>
      <c r="G274" s="8"/>
      <c r="H274" s="31"/>
      <c r="I274" s="8"/>
      <c r="J274" s="8"/>
      <c r="K274" s="8">
        <v>57.6</v>
      </c>
      <c r="L274" s="8"/>
      <c r="M274" s="8"/>
      <c r="N274" s="8"/>
      <c r="O274" s="8"/>
      <c r="P274" s="8"/>
      <c r="Q274" s="8"/>
      <c r="R274" s="8"/>
      <c r="S274" s="8"/>
      <c r="T274" s="8"/>
      <c r="W274" s="1"/>
      <c r="X274" s="4">
        <f>COUNTA(B274:T274)</f>
        <v>3</v>
      </c>
      <c r="Y274" s="7">
        <f>SUM(B274:T274)</f>
        <v>160.94999999999999</v>
      </c>
      <c r="AB274" s="1"/>
    </row>
    <row r="275" spans="1:28" customFormat="1" ht="12" customHeight="1" x14ac:dyDescent="0.25">
      <c r="A275" s="3" t="s">
        <v>263</v>
      </c>
      <c r="B275" s="8"/>
      <c r="C275" s="8"/>
      <c r="D275" s="8"/>
      <c r="E275" s="8">
        <v>52.09</v>
      </c>
      <c r="F275" s="8"/>
      <c r="G275" s="8"/>
      <c r="H275" s="31"/>
      <c r="I275" s="8"/>
      <c r="J275" s="8"/>
      <c r="K275" s="8"/>
      <c r="L275" s="8"/>
      <c r="M275" s="8">
        <v>56.44</v>
      </c>
      <c r="N275" s="8">
        <v>35.81</v>
      </c>
      <c r="O275" s="8"/>
      <c r="P275" s="8">
        <v>54.66</v>
      </c>
      <c r="Q275" s="8"/>
      <c r="R275" s="8">
        <v>39.840000000000003</v>
      </c>
      <c r="S275" s="8"/>
      <c r="T275" s="8"/>
      <c r="W275" s="1"/>
      <c r="X275" s="4">
        <f>COUNTA(B275:T275)</f>
        <v>5</v>
      </c>
      <c r="Y275" s="7">
        <f>SUM(B275:T275)</f>
        <v>238.84</v>
      </c>
      <c r="AB275" s="1"/>
    </row>
    <row r="276" spans="1:28" customFormat="1" ht="12" customHeight="1" x14ac:dyDescent="0.25">
      <c r="A276" s="3" t="s">
        <v>398</v>
      </c>
      <c r="B276" s="8"/>
      <c r="C276" s="8"/>
      <c r="D276" s="8"/>
      <c r="E276" s="8"/>
      <c r="F276" s="8">
        <v>50.87</v>
      </c>
      <c r="G276" s="8"/>
      <c r="H276" s="31"/>
      <c r="I276" s="8"/>
      <c r="J276" s="8"/>
      <c r="K276" s="8"/>
      <c r="L276" s="8"/>
      <c r="M276" s="8">
        <v>56.2</v>
      </c>
      <c r="N276" s="8"/>
      <c r="O276" s="8"/>
      <c r="P276" s="8"/>
      <c r="Q276" s="8"/>
      <c r="R276" s="8"/>
      <c r="S276" s="8"/>
      <c r="T276" s="8"/>
      <c r="W276" s="1"/>
      <c r="X276" s="4">
        <f>COUNTA(B276:T276)</f>
        <v>2</v>
      </c>
      <c r="Y276" s="7">
        <f>SUM(B276:T276)</f>
        <v>107.07</v>
      </c>
      <c r="AB276" s="1"/>
    </row>
    <row r="277" spans="1:28" customFormat="1" ht="12" customHeight="1" x14ac:dyDescent="0.25">
      <c r="A277" s="3" t="s">
        <v>257</v>
      </c>
      <c r="B277" s="8"/>
      <c r="C277" s="8"/>
      <c r="D277" s="8"/>
      <c r="E277" s="8"/>
      <c r="F277" s="8">
        <v>51.36</v>
      </c>
      <c r="G277" s="8"/>
      <c r="H277" s="31">
        <v>64.489999999999995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W277" s="1"/>
      <c r="X277" s="4">
        <f>COUNTA(B277:T277)</f>
        <v>2</v>
      </c>
      <c r="Y277" s="7">
        <f>SUM(B277:T277)</f>
        <v>115.85</v>
      </c>
      <c r="AB277" s="1"/>
    </row>
    <row r="278" spans="1:28" customFormat="1" ht="12" customHeight="1" x14ac:dyDescent="0.25">
      <c r="A278" s="3" t="s">
        <v>399</v>
      </c>
      <c r="B278" s="8"/>
      <c r="C278" s="8"/>
      <c r="D278" s="8"/>
      <c r="E278" s="8"/>
      <c r="F278" s="8">
        <v>51.37</v>
      </c>
      <c r="G278" s="8"/>
      <c r="H278" s="3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W278" s="1"/>
      <c r="X278" s="4">
        <f>COUNTA(B278:T278)</f>
        <v>1</v>
      </c>
      <c r="Y278" s="7">
        <f>SUM(B278:T278)</f>
        <v>51.37</v>
      </c>
      <c r="AB278" s="1"/>
    </row>
    <row r="279" spans="1:28" customFormat="1" ht="12" customHeight="1" x14ac:dyDescent="0.25">
      <c r="A279" s="3" t="s">
        <v>262</v>
      </c>
      <c r="B279" s="8"/>
      <c r="C279" s="8"/>
      <c r="D279" s="8"/>
      <c r="E279" s="8"/>
      <c r="F279" s="8">
        <v>51.44</v>
      </c>
      <c r="G279" s="8"/>
      <c r="H279" s="31">
        <v>65.22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>
        <v>52.68</v>
      </c>
      <c r="W279" s="1"/>
      <c r="X279" s="4">
        <f>COUNTA(B279:T279)</f>
        <v>3</v>
      </c>
      <c r="Y279" s="7">
        <f>SUM(B279:T279)</f>
        <v>169.34</v>
      </c>
      <c r="AB279" s="1"/>
    </row>
    <row r="280" spans="1:28" customFormat="1" ht="12" customHeight="1" x14ac:dyDescent="0.25">
      <c r="A280" s="3" t="s">
        <v>400</v>
      </c>
      <c r="B280" s="8"/>
      <c r="C280" s="8"/>
      <c r="D280" s="8"/>
      <c r="E280" s="8"/>
      <c r="F280" s="8">
        <v>51.44</v>
      </c>
      <c r="G280" s="8"/>
      <c r="H280" s="3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W280" s="1"/>
      <c r="X280" s="4">
        <f>COUNTA(B280:T280)</f>
        <v>1</v>
      </c>
      <c r="Y280" s="7">
        <f>SUM(B280:T280)</f>
        <v>51.44</v>
      </c>
      <c r="AB280" s="1"/>
    </row>
    <row r="281" spans="1:28" customFormat="1" ht="12" customHeight="1" x14ac:dyDescent="0.25">
      <c r="A281" s="3" t="s">
        <v>275</v>
      </c>
      <c r="B281" s="8"/>
      <c r="C281" s="8"/>
      <c r="D281" s="8"/>
      <c r="E281" s="8"/>
      <c r="F281" s="8">
        <v>51.48</v>
      </c>
      <c r="G281" s="8">
        <v>42.84</v>
      </c>
      <c r="H281" s="3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W281" s="1"/>
      <c r="X281" s="4">
        <f>COUNTA(B281:T281)</f>
        <v>2</v>
      </c>
      <c r="Y281" s="7">
        <f>SUM(B281:T281)</f>
        <v>94.32</v>
      </c>
      <c r="AB281" s="1"/>
    </row>
    <row r="282" spans="1:28" customFormat="1" ht="12" customHeight="1" x14ac:dyDescent="0.25">
      <c r="A282" s="3" t="s">
        <v>290</v>
      </c>
      <c r="B282" s="8"/>
      <c r="C282" s="8"/>
      <c r="D282" s="8"/>
      <c r="E282" s="8"/>
      <c r="F282" s="8">
        <v>51.49</v>
      </c>
      <c r="G282" s="8"/>
      <c r="H282" s="3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W282" s="1"/>
      <c r="X282" s="4">
        <f>COUNTA(B282:T282)</f>
        <v>1</v>
      </c>
      <c r="Y282" s="7">
        <f>SUM(B282:T282)</f>
        <v>51.49</v>
      </c>
      <c r="AB282" s="1"/>
    </row>
    <row r="283" spans="1:28" customFormat="1" ht="12" customHeight="1" x14ac:dyDescent="0.25">
      <c r="A283" s="3" t="s">
        <v>401</v>
      </c>
      <c r="B283" s="8"/>
      <c r="C283" s="8"/>
      <c r="D283" s="8"/>
      <c r="E283" s="8"/>
      <c r="F283" s="8">
        <v>51.58</v>
      </c>
      <c r="G283" s="8"/>
      <c r="H283" s="31"/>
      <c r="I283" s="8"/>
      <c r="J283" s="8"/>
      <c r="K283" s="8"/>
      <c r="L283" s="8">
        <v>50.63</v>
      </c>
      <c r="M283" s="8"/>
      <c r="N283" s="8"/>
      <c r="O283" s="8"/>
      <c r="P283" s="8"/>
      <c r="Q283" s="8"/>
      <c r="R283" s="8"/>
      <c r="S283" s="8"/>
      <c r="T283" s="8"/>
      <c r="W283" s="1"/>
      <c r="X283" s="4">
        <f>COUNTA(B283:T283)</f>
        <v>2</v>
      </c>
      <c r="Y283" s="7">
        <f>SUM(B283:T283)</f>
        <v>102.21000000000001</v>
      </c>
      <c r="AB283" s="1"/>
    </row>
    <row r="284" spans="1:28" customFormat="1" ht="12" customHeight="1" x14ac:dyDescent="0.25">
      <c r="A284" s="2" t="s">
        <v>402</v>
      </c>
      <c r="B284" s="8"/>
      <c r="C284" s="8"/>
      <c r="D284" s="8"/>
      <c r="E284" s="8"/>
      <c r="F284" s="8">
        <v>51.64</v>
      </c>
      <c r="G284" s="8"/>
      <c r="H284" s="3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W284" s="1"/>
      <c r="X284" s="4">
        <f>COUNTA(B284:T284)</f>
        <v>1</v>
      </c>
      <c r="Y284" s="7">
        <f>SUM(B284:T284)</f>
        <v>51.64</v>
      </c>
      <c r="AB284" s="1"/>
    </row>
    <row r="285" spans="1:28" customFormat="1" ht="12" customHeight="1" x14ac:dyDescent="0.25">
      <c r="A285" s="3" t="s">
        <v>281</v>
      </c>
      <c r="B285" s="8"/>
      <c r="C285" s="8"/>
      <c r="D285" s="8"/>
      <c r="E285" s="8"/>
      <c r="F285" s="8">
        <v>51.66</v>
      </c>
      <c r="G285" s="8"/>
      <c r="H285" s="3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W285" s="1"/>
      <c r="X285" s="4">
        <f>COUNTA(B285:T285)</f>
        <v>1</v>
      </c>
      <c r="Y285" s="7">
        <f>SUM(B285:T285)</f>
        <v>51.66</v>
      </c>
      <c r="AB285" s="1"/>
    </row>
    <row r="286" spans="1:28" customFormat="1" ht="12" customHeight="1" x14ac:dyDescent="0.25">
      <c r="A286" s="3" t="s">
        <v>277</v>
      </c>
      <c r="B286" s="8"/>
      <c r="C286" s="8"/>
      <c r="D286" s="8"/>
      <c r="E286" s="8"/>
      <c r="F286" s="8">
        <v>51.67</v>
      </c>
      <c r="G286" s="8"/>
      <c r="H286" s="31">
        <v>65.010000000000005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W286" s="1"/>
      <c r="X286" s="4">
        <f>COUNTA(B286:T286)</f>
        <v>2</v>
      </c>
      <c r="Y286" s="7">
        <f>SUM(B286:T286)</f>
        <v>116.68</v>
      </c>
      <c r="AB286" s="1"/>
    </row>
    <row r="287" spans="1:28" customFormat="1" ht="12" customHeight="1" x14ac:dyDescent="0.25">
      <c r="A287" s="3" t="s">
        <v>229</v>
      </c>
      <c r="B287" s="8"/>
      <c r="C287" s="8"/>
      <c r="D287" s="8"/>
      <c r="E287" s="8"/>
      <c r="F287" s="8"/>
      <c r="G287" s="8">
        <v>41.84</v>
      </c>
      <c r="H287" s="31"/>
      <c r="I287" s="8"/>
      <c r="J287" s="8"/>
      <c r="K287" s="8">
        <v>57.4</v>
      </c>
      <c r="L287" s="8"/>
      <c r="M287" s="8"/>
      <c r="N287" s="8"/>
      <c r="O287" s="8"/>
      <c r="P287" s="8"/>
      <c r="Q287" s="8"/>
      <c r="R287" s="8"/>
      <c r="S287" s="8"/>
      <c r="T287" s="8"/>
      <c r="W287" s="1"/>
      <c r="X287" s="4">
        <f>COUNTA(B287:T287)</f>
        <v>2</v>
      </c>
      <c r="Y287" s="7">
        <f>SUM(B287:T287)</f>
        <v>99.240000000000009</v>
      </c>
      <c r="AB287" s="1"/>
    </row>
    <row r="288" spans="1:28" customFormat="1" ht="12" customHeight="1" x14ac:dyDescent="0.25">
      <c r="A288" s="2" t="s">
        <v>239</v>
      </c>
      <c r="B288" s="8"/>
      <c r="C288" s="8"/>
      <c r="D288" s="8"/>
      <c r="E288" s="8"/>
      <c r="F288" s="8"/>
      <c r="G288" s="8">
        <v>42.2</v>
      </c>
      <c r="H288" s="3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W288" s="1"/>
      <c r="X288" s="4">
        <f>COUNTA(B288:T288)</f>
        <v>1</v>
      </c>
      <c r="Y288" s="7">
        <f>SUM(B288:T288)</f>
        <v>42.2</v>
      </c>
      <c r="AB288" s="1"/>
    </row>
    <row r="289" spans="1:28" customFormat="1" ht="12" customHeight="1" x14ac:dyDescent="0.25">
      <c r="A289" s="3" t="s">
        <v>242</v>
      </c>
      <c r="B289" s="8"/>
      <c r="C289" s="8"/>
      <c r="D289" s="8"/>
      <c r="E289" s="8"/>
      <c r="F289" s="8"/>
      <c r="G289" s="8">
        <v>42.39</v>
      </c>
      <c r="H289" s="3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W289" s="1"/>
      <c r="X289" s="4">
        <f>COUNTA(B289:T289)</f>
        <v>1</v>
      </c>
      <c r="Y289" s="7">
        <f>SUM(B289:T289)</f>
        <v>42.39</v>
      </c>
      <c r="AB289" s="1"/>
    </row>
    <row r="290" spans="1:28" customFormat="1" ht="12" customHeight="1" x14ac:dyDescent="0.25">
      <c r="A290" s="2" t="s">
        <v>235</v>
      </c>
      <c r="B290" s="8"/>
      <c r="C290" s="8"/>
      <c r="D290" s="8"/>
      <c r="E290" s="8"/>
      <c r="F290" s="8"/>
      <c r="G290" s="8">
        <v>42.81</v>
      </c>
      <c r="H290" s="31"/>
      <c r="I290" s="8"/>
      <c r="J290" s="8"/>
      <c r="K290" s="8"/>
      <c r="L290" s="8"/>
      <c r="M290" s="8"/>
      <c r="N290" s="8"/>
      <c r="O290" s="8"/>
      <c r="P290" s="8">
        <v>54.93</v>
      </c>
      <c r="Q290" s="8"/>
      <c r="R290" s="8"/>
      <c r="S290" s="8"/>
      <c r="T290" s="8"/>
      <c r="W290" s="1"/>
      <c r="X290" s="4">
        <f>COUNTA(B290:T290)</f>
        <v>2</v>
      </c>
      <c r="Y290" s="7">
        <f>SUM(B290:T290)</f>
        <v>97.740000000000009</v>
      </c>
      <c r="AB290" s="1"/>
    </row>
    <row r="291" spans="1:28" customFormat="1" ht="12" customHeight="1" x14ac:dyDescent="0.25">
      <c r="A291" s="3" t="s">
        <v>231</v>
      </c>
      <c r="B291" s="8"/>
      <c r="C291" s="8"/>
      <c r="D291" s="8"/>
      <c r="E291" s="8"/>
      <c r="F291" s="8"/>
      <c r="G291" s="8">
        <v>42.9</v>
      </c>
      <c r="H291" s="3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W291" s="1"/>
      <c r="X291" s="4">
        <f>COUNTA(B291:T291)</f>
        <v>1</v>
      </c>
      <c r="Y291" s="7">
        <f>SUM(B291:T291)</f>
        <v>42.9</v>
      </c>
      <c r="AB291" s="1"/>
    </row>
    <row r="292" spans="1:28" customFormat="1" ht="12" customHeight="1" x14ac:dyDescent="0.25">
      <c r="A292" s="3" t="s">
        <v>403</v>
      </c>
      <c r="B292" s="8"/>
      <c r="C292" s="8"/>
      <c r="D292" s="8"/>
      <c r="E292" s="8"/>
      <c r="F292" s="8"/>
      <c r="G292" s="8"/>
      <c r="H292" s="31"/>
      <c r="I292" s="8"/>
      <c r="J292" s="8"/>
      <c r="K292" s="8"/>
      <c r="L292" s="8">
        <v>50.68</v>
      </c>
      <c r="M292" s="8"/>
      <c r="N292" s="8"/>
      <c r="O292" s="8"/>
      <c r="P292" s="8"/>
      <c r="Q292" s="8"/>
      <c r="R292" s="8">
        <v>39.840000000000003</v>
      </c>
      <c r="S292" s="8"/>
      <c r="T292" s="8"/>
      <c r="W292" s="1"/>
      <c r="X292" s="4">
        <f>COUNTA(B292:T292)</f>
        <v>2</v>
      </c>
      <c r="Y292" s="7">
        <f>SUM(B292:T292)</f>
        <v>90.52000000000001</v>
      </c>
      <c r="AB292" s="1"/>
    </row>
    <row r="293" spans="1:28" customFormat="1" ht="12" customHeight="1" x14ac:dyDescent="0.25">
      <c r="A293" s="2" t="s">
        <v>404</v>
      </c>
      <c r="B293" s="8"/>
      <c r="C293" s="8"/>
      <c r="D293" s="8"/>
      <c r="E293" s="8"/>
      <c r="F293" s="8"/>
      <c r="G293" s="8"/>
      <c r="H293" s="31"/>
      <c r="I293" s="8"/>
      <c r="J293" s="8"/>
      <c r="K293" s="8"/>
      <c r="L293" s="8">
        <v>50.85</v>
      </c>
      <c r="M293" s="8"/>
      <c r="N293" s="8"/>
      <c r="O293" s="8"/>
      <c r="P293" s="8"/>
      <c r="Q293" s="8"/>
      <c r="R293" s="8"/>
      <c r="S293" s="8"/>
      <c r="T293" s="8"/>
      <c r="W293" s="1"/>
      <c r="X293" s="4">
        <f>COUNTA(B293:T293)</f>
        <v>1</v>
      </c>
      <c r="Y293" s="7">
        <f>SUM(B293:T293)</f>
        <v>50.85</v>
      </c>
      <c r="AB293" s="1"/>
    </row>
    <row r="294" spans="1:28" customFormat="1" ht="12" customHeight="1" x14ac:dyDescent="0.25">
      <c r="A294" s="3" t="s">
        <v>266</v>
      </c>
      <c r="B294" s="8"/>
      <c r="C294" s="8"/>
      <c r="D294" s="8"/>
      <c r="E294" s="8"/>
      <c r="F294" s="8"/>
      <c r="G294" s="8"/>
      <c r="H294" s="31"/>
      <c r="I294" s="8"/>
      <c r="J294" s="8"/>
      <c r="K294" s="8"/>
      <c r="L294" s="8"/>
      <c r="M294" s="8">
        <v>55.52</v>
      </c>
      <c r="N294" s="8"/>
      <c r="O294" s="8"/>
      <c r="P294" s="8"/>
      <c r="Q294" s="8"/>
      <c r="R294" s="8"/>
      <c r="S294" s="8"/>
      <c r="T294" s="8"/>
      <c r="W294" s="1"/>
      <c r="X294" s="4">
        <f>COUNTA(B294:T294)</f>
        <v>1</v>
      </c>
      <c r="Y294" s="7">
        <f>SUM(B294:T294)</f>
        <v>55.52</v>
      </c>
      <c r="AB294" s="1"/>
    </row>
    <row r="295" spans="1:28" customFormat="1" ht="12" customHeight="1" x14ac:dyDescent="0.25">
      <c r="A295" s="2" t="s">
        <v>405</v>
      </c>
      <c r="B295" s="8"/>
      <c r="C295" s="8"/>
      <c r="D295" s="8"/>
      <c r="E295" s="8"/>
      <c r="F295" s="8"/>
      <c r="G295" s="8"/>
      <c r="H295" s="31"/>
      <c r="I295" s="8"/>
      <c r="J295" s="8"/>
      <c r="K295" s="8"/>
      <c r="L295" s="8"/>
      <c r="M295" s="8"/>
      <c r="N295" s="8">
        <v>35.630000000000003</v>
      </c>
      <c r="O295" s="8"/>
      <c r="P295" s="8"/>
      <c r="Q295" s="8"/>
      <c r="R295" s="8"/>
      <c r="S295" s="8"/>
      <c r="T295" s="8"/>
      <c r="W295" s="1"/>
      <c r="X295" s="4">
        <f>COUNTA(B295:T295)</f>
        <v>1</v>
      </c>
      <c r="Y295" s="7">
        <f>SUM(B295:T295)</f>
        <v>35.630000000000003</v>
      </c>
      <c r="AB295" s="1"/>
    </row>
    <row r="296" spans="1:28" customFormat="1" ht="12" customHeight="1" x14ac:dyDescent="0.25">
      <c r="A296" s="3" t="s">
        <v>245</v>
      </c>
      <c r="B296" s="8"/>
      <c r="C296" s="8"/>
      <c r="D296" s="8"/>
      <c r="E296" s="8"/>
      <c r="F296" s="8"/>
      <c r="G296" s="8"/>
      <c r="H296" s="31"/>
      <c r="I296" s="8"/>
      <c r="J296" s="8"/>
      <c r="K296" s="8"/>
      <c r="L296" s="8"/>
      <c r="M296" s="8"/>
      <c r="N296" s="8"/>
      <c r="O296" s="8">
        <v>55.11</v>
      </c>
      <c r="P296" s="8"/>
      <c r="Q296" s="8"/>
      <c r="R296" s="8"/>
      <c r="S296" s="8"/>
      <c r="T296" s="8"/>
      <c r="W296" s="1"/>
      <c r="X296" s="4">
        <f>COUNTA(B296:T296)</f>
        <v>1</v>
      </c>
      <c r="Y296" s="7">
        <f>SUM(B296:T296)</f>
        <v>55.11</v>
      </c>
      <c r="AB296" s="1"/>
    </row>
    <row r="297" spans="1:28" customFormat="1" ht="12" customHeight="1" x14ac:dyDescent="0.25">
      <c r="A297" s="3" t="s">
        <v>406</v>
      </c>
      <c r="B297" s="8"/>
      <c r="C297" s="8"/>
      <c r="D297" s="8"/>
      <c r="E297" s="8"/>
      <c r="F297" s="8"/>
      <c r="G297" s="8"/>
      <c r="H297" s="31"/>
      <c r="I297" s="8"/>
      <c r="J297" s="8"/>
      <c r="K297" s="8"/>
      <c r="L297" s="8"/>
      <c r="M297" s="8"/>
      <c r="N297" s="8"/>
      <c r="O297" s="8"/>
      <c r="P297" s="8">
        <v>54.27</v>
      </c>
      <c r="Q297" s="8"/>
      <c r="R297" s="8"/>
      <c r="S297" s="8"/>
      <c r="T297" s="8"/>
      <c r="W297" s="1"/>
      <c r="X297" s="4">
        <f>COUNTA(B297:T297)</f>
        <v>1</v>
      </c>
      <c r="Y297" s="7">
        <f>SUM(B297:T297)</f>
        <v>54.27</v>
      </c>
      <c r="AB297" s="1"/>
    </row>
    <row r="298" spans="1:28" customFormat="1" ht="12" customHeight="1" x14ac:dyDescent="0.25">
      <c r="A298" s="3" t="s">
        <v>407</v>
      </c>
      <c r="B298" s="8"/>
      <c r="C298" s="8"/>
      <c r="D298" s="8"/>
      <c r="E298" s="8"/>
      <c r="F298" s="8"/>
      <c r="G298" s="8"/>
      <c r="H298" s="31"/>
      <c r="I298" s="8"/>
      <c r="J298" s="8"/>
      <c r="K298" s="8"/>
      <c r="L298" s="8"/>
      <c r="M298" s="8">
        <v>55.61</v>
      </c>
      <c r="N298" s="8"/>
      <c r="O298" s="8"/>
      <c r="P298" s="8">
        <v>54.31</v>
      </c>
      <c r="Q298" s="8"/>
      <c r="R298" s="8"/>
      <c r="S298" s="8"/>
      <c r="T298" s="8"/>
      <c r="W298" s="1"/>
      <c r="X298" s="4">
        <f>COUNTA(B298:T298)</f>
        <v>2</v>
      </c>
      <c r="Y298" s="7">
        <f>SUM(B298:T298)</f>
        <v>109.92</v>
      </c>
      <c r="AB298" s="1"/>
    </row>
    <row r="299" spans="1:28" customFormat="1" ht="12" customHeight="1" x14ac:dyDescent="0.25">
      <c r="A299" s="3" t="s">
        <v>280</v>
      </c>
      <c r="B299" s="8"/>
      <c r="C299" s="8"/>
      <c r="D299" s="8"/>
      <c r="E299" s="8"/>
      <c r="F299" s="8"/>
      <c r="G299" s="8"/>
      <c r="H299" s="31"/>
      <c r="I299" s="8"/>
      <c r="J299" s="8"/>
      <c r="K299" s="8"/>
      <c r="L299" s="8"/>
      <c r="M299" s="8"/>
      <c r="N299" s="8"/>
      <c r="O299" s="8"/>
      <c r="P299" s="8">
        <v>54.38</v>
      </c>
      <c r="Q299" s="8"/>
      <c r="R299" s="8"/>
      <c r="S299" s="8"/>
      <c r="T299" s="8"/>
      <c r="W299" s="1"/>
      <c r="X299" s="4">
        <f>COUNTA(B299:T299)</f>
        <v>1</v>
      </c>
      <c r="Y299" s="7">
        <f>SUM(B299:T299)</f>
        <v>54.38</v>
      </c>
      <c r="AB299" s="1"/>
    </row>
    <row r="300" spans="1:28" customFormat="1" ht="12" customHeight="1" x14ac:dyDescent="0.25">
      <c r="A300" s="2" t="s">
        <v>408</v>
      </c>
      <c r="B300" s="8"/>
      <c r="C300" s="8"/>
      <c r="D300" s="8"/>
      <c r="E300" s="8"/>
      <c r="F300" s="8"/>
      <c r="G300" s="8"/>
      <c r="H300" s="31"/>
      <c r="I300" s="8"/>
      <c r="J300" s="8"/>
      <c r="K300" s="8"/>
      <c r="L300" s="8"/>
      <c r="M300" s="8">
        <v>56.37</v>
      </c>
      <c r="N300" s="8"/>
      <c r="O300" s="8"/>
      <c r="P300" s="8"/>
      <c r="Q300" s="8"/>
      <c r="R300" s="8"/>
      <c r="S300" s="8"/>
      <c r="T300" s="8">
        <v>51.74</v>
      </c>
      <c r="W300" s="1"/>
      <c r="X300" s="4">
        <f>COUNTA(B300:T300)</f>
        <v>2</v>
      </c>
      <c r="Y300" s="7">
        <f>SUM(B300:T300)</f>
        <v>108.11</v>
      </c>
      <c r="AB300" s="1"/>
    </row>
    <row r="301" spans="1:28" customFormat="1" ht="12" customHeight="1" x14ac:dyDescent="0.25">
      <c r="A301" s="3" t="s">
        <v>258</v>
      </c>
      <c r="B301" s="8"/>
      <c r="C301" s="8"/>
      <c r="D301" s="8"/>
      <c r="E301" s="8"/>
      <c r="F301" s="8"/>
      <c r="G301" s="8"/>
      <c r="H301" s="31"/>
      <c r="I301" s="8"/>
      <c r="J301" s="8"/>
      <c r="K301" s="8"/>
      <c r="L301" s="8"/>
      <c r="M301" s="8">
        <v>55.88</v>
      </c>
      <c r="N301" s="8"/>
      <c r="O301" s="8"/>
      <c r="P301" s="8"/>
      <c r="Q301" s="8"/>
      <c r="R301" s="8"/>
      <c r="S301" s="8"/>
      <c r="T301" s="8">
        <v>52</v>
      </c>
      <c r="W301" s="1"/>
      <c r="X301" s="4">
        <f>COUNTA(B301:T301)</f>
        <v>2</v>
      </c>
      <c r="Y301" s="7">
        <f>SUM(B301:T301)</f>
        <v>107.88</v>
      </c>
      <c r="AB301" s="1"/>
    </row>
    <row r="302" spans="1:28" customFormat="1" ht="12" customHeight="1" x14ac:dyDescent="0.25">
      <c r="A302" s="3" t="s">
        <v>409</v>
      </c>
      <c r="B302" s="8"/>
      <c r="C302" s="8"/>
      <c r="D302" s="8"/>
      <c r="E302" s="8"/>
      <c r="F302" s="8"/>
      <c r="G302" s="8"/>
      <c r="H302" s="3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>
        <v>52.29</v>
      </c>
      <c r="W302" s="1"/>
      <c r="X302" s="4">
        <f>COUNTA(B302:T302)</f>
        <v>1</v>
      </c>
      <c r="Y302" s="7">
        <f>SUM(B302:T302)</f>
        <v>52.29</v>
      </c>
      <c r="AB302" s="1"/>
    </row>
    <row r="303" spans="1:28" customFormat="1" ht="12" customHeight="1" x14ac:dyDescent="0.25">
      <c r="A303" s="3" t="s">
        <v>284</v>
      </c>
      <c r="B303" s="8"/>
      <c r="C303" s="8"/>
      <c r="D303" s="8"/>
      <c r="E303" s="8"/>
      <c r="F303" s="8"/>
      <c r="G303" s="8"/>
      <c r="H303" s="3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>
        <v>52.4</v>
      </c>
      <c r="W303" s="1"/>
      <c r="X303" s="4">
        <f>COUNTA(B303:T303)</f>
        <v>1</v>
      </c>
      <c r="Y303" s="7">
        <f>SUM(B303:T303)</f>
        <v>52.4</v>
      </c>
      <c r="AB303" s="1"/>
    </row>
    <row r="304" spans="1:28" customFormat="1" ht="12" customHeight="1" x14ac:dyDescent="0.25">
      <c r="A304" s="3" t="s">
        <v>410</v>
      </c>
      <c r="B304" s="8"/>
      <c r="C304" s="8"/>
      <c r="D304" s="8"/>
      <c r="E304" s="8"/>
      <c r="F304" s="8"/>
      <c r="G304" s="8"/>
      <c r="H304" s="31">
        <v>65.11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>
        <v>52.54</v>
      </c>
      <c r="W304" s="1"/>
      <c r="X304" s="4">
        <f>COUNTA(B304:T304)</f>
        <v>2</v>
      </c>
      <c r="Y304" s="7">
        <f>SUM(B304:T304)</f>
        <v>117.65</v>
      </c>
      <c r="AB304" s="1"/>
    </row>
    <row r="305" spans="1:28" customFormat="1" ht="12" customHeight="1" x14ac:dyDescent="0.25">
      <c r="A305" s="2" t="s">
        <v>411</v>
      </c>
      <c r="B305" s="8"/>
      <c r="C305" s="8"/>
      <c r="D305" s="8"/>
      <c r="E305" s="8"/>
      <c r="F305" s="8"/>
      <c r="G305" s="8"/>
      <c r="H305" s="31"/>
      <c r="I305" s="8"/>
      <c r="J305" s="8"/>
      <c r="K305" s="8"/>
      <c r="L305" s="8"/>
      <c r="M305" s="8">
        <v>56.28</v>
      </c>
      <c r="N305" s="8"/>
      <c r="O305" s="8"/>
      <c r="P305" s="8"/>
      <c r="Q305" s="8"/>
      <c r="R305" s="8"/>
      <c r="S305" s="8"/>
      <c r="T305" s="8">
        <v>52.73</v>
      </c>
      <c r="W305" s="1"/>
      <c r="X305" s="4">
        <f>COUNTA(B305:T305)</f>
        <v>2</v>
      </c>
      <c r="Y305" s="7">
        <f>SUM(B305:T305)</f>
        <v>109.00999999999999</v>
      </c>
      <c r="AB305" s="1"/>
    </row>
    <row r="306" spans="1:28" customFormat="1" ht="12" customHeight="1" x14ac:dyDescent="0.25">
      <c r="A306" s="2" t="s">
        <v>418</v>
      </c>
      <c r="B306" s="8"/>
      <c r="C306" s="8"/>
      <c r="D306" s="8"/>
      <c r="E306" s="8"/>
      <c r="F306" s="8"/>
      <c r="G306" s="8"/>
      <c r="H306" s="31"/>
      <c r="I306" s="8"/>
      <c r="J306" s="8"/>
      <c r="K306" s="8"/>
      <c r="L306" s="8"/>
      <c r="M306" s="8"/>
      <c r="N306" s="8"/>
      <c r="O306" s="8"/>
      <c r="P306" s="8">
        <v>54.53</v>
      </c>
      <c r="Q306" s="8"/>
      <c r="R306" s="8"/>
      <c r="S306" s="8"/>
      <c r="T306" s="8"/>
      <c r="W306" s="1"/>
      <c r="X306" s="4">
        <f>COUNTA(B306:T306)</f>
        <v>1</v>
      </c>
      <c r="Y306" s="7">
        <f>SUM(B306:T306)</f>
        <v>54.53</v>
      </c>
      <c r="AB306" s="1"/>
    </row>
    <row r="307" spans="1:28" customFormat="1" ht="12" customHeight="1" x14ac:dyDescent="0.25">
      <c r="A307" s="3" t="s">
        <v>419</v>
      </c>
      <c r="B307" s="8"/>
      <c r="C307" s="8"/>
      <c r="D307" s="8"/>
      <c r="E307" s="8"/>
      <c r="F307" s="8"/>
      <c r="G307" s="8"/>
      <c r="H307" s="31"/>
      <c r="I307" s="8"/>
      <c r="J307" s="8"/>
      <c r="K307" s="8"/>
      <c r="L307" s="8"/>
      <c r="M307" s="8"/>
      <c r="N307" s="8"/>
      <c r="O307" s="8"/>
      <c r="P307" s="8">
        <v>54.64</v>
      </c>
      <c r="Q307" s="8"/>
      <c r="R307" s="8"/>
      <c r="S307" s="8"/>
      <c r="T307" s="8"/>
      <c r="W307" s="1"/>
      <c r="X307" s="4">
        <f>COUNTA(B307:T307)</f>
        <v>1</v>
      </c>
      <c r="Y307" s="7">
        <f>SUM(B307:T307)</f>
        <v>54.64</v>
      </c>
      <c r="AB307" s="1"/>
    </row>
    <row r="308" spans="1:28" customFormat="1" ht="12" customHeight="1" x14ac:dyDescent="0.25">
      <c r="A308" s="3" t="s">
        <v>285</v>
      </c>
      <c r="B308" s="8"/>
      <c r="C308" s="8"/>
      <c r="D308" s="8"/>
      <c r="E308" s="8"/>
      <c r="F308" s="8"/>
      <c r="G308" s="8"/>
      <c r="H308" s="31"/>
      <c r="I308" s="8"/>
      <c r="J308" s="8"/>
      <c r="K308" s="8"/>
      <c r="L308" s="8"/>
      <c r="M308" s="8"/>
      <c r="N308" s="8"/>
      <c r="O308" s="8"/>
      <c r="P308" s="8">
        <v>54.9</v>
      </c>
      <c r="Q308" s="8"/>
      <c r="R308" s="8"/>
      <c r="S308" s="8"/>
      <c r="T308" s="8"/>
      <c r="W308" s="1"/>
      <c r="X308" s="4">
        <f>COUNTA(B308:T308)</f>
        <v>1</v>
      </c>
      <c r="Y308" s="7">
        <f>SUM(B308:T308)</f>
        <v>54.9</v>
      </c>
      <c r="AB308" s="1"/>
    </row>
    <row r="309" spans="1:28" customFormat="1" ht="12" customHeight="1" x14ac:dyDescent="0.25">
      <c r="A309" s="3" t="s">
        <v>420</v>
      </c>
      <c r="B309" s="8"/>
      <c r="C309" s="8"/>
      <c r="D309" s="8"/>
      <c r="E309" s="8"/>
      <c r="F309" s="8"/>
      <c r="G309" s="8"/>
      <c r="H309" s="31"/>
      <c r="I309" s="8"/>
      <c r="J309" s="8"/>
      <c r="K309" s="8"/>
      <c r="L309" s="8"/>
      <c r="M309" s="8"/>
      <c r="N309" s="8"/>
      <c r="O309" s="8"/>
      <c r="P309" s="8">
        <v>54.91</v>
      </c>
      <c r="Q309" s="8"/>
      <c r="R309" s="8"/>
      <c r="S309" s="8"/>
      <c r="T309" s="8"/>
      <c r="W309" s="1"/>
      <c r="X309" s="4">
        <f>COUNTA(B309:T309)</f>
        <v>1</v>
      </c>
      <c r="Y309" s="7">
        <f>SUM(B309:T309)</f>
        <v>54.91</v>
      </c>
      <c r="AB309" s="1"/>
    </row>
    <row r="310" spans="1:28" customFormat="1" ht="12" customHeight="1" x14ac:dyDescent="0.25">
      <c r="A310" s="3" t="s">
        <v>421</v>
      </c>
      <c r="B310" s="8"/>
      <c r="C310" s="8"/>
      <c r="D310" s="8"/>
      <c r="E310" s="8"/>
      <c r="F310" s="8"/>
      <c r="G310" s="8"/>
      <c r="H310" s="31"/>
      <c r="I310" s="8"/>
      <c r="J310" s="8"/>
      <c r="K310" s="8"/>
      <c r="L310" s="8"/>
      <c r="M310" s="8"/>
      <c r="N310" s="8"/>
      <c r="O310" s="8"/>
      <c r="P310" s="8">
        <v>55.01</v>
      </c>
      <c r="Q310" s="8"/>
      <c r="R310" s="8"/>
      <c r="S310" s="8"/>
      <c r="T310" s="8"/>
      <c r="W310" s="1"/>
      <c r="X310" s="4">
        <f>COUNTA(B310:T310)</f>
        <v>1</v>
      </c>
      <c r="Y310" s="7">
        <f>SUM(B310:T310)</f>
        <v>55.01</v>
      </c>
      <c r="AB310" s="1"/>
    </row>
    <row r="311" spans="1:28" customFormat="1" ht="12" customHeight="1" x14ac:dyDescent="0.25">
      <c r="A311" s="3" t="s">
        <v>422</v>
      </c>
      <c r="B311" s="8"/>
      <c r="C311" s="8"/>
      <c r="D311" s="8"/>
      <c r="E311" s="8"/>
      <c r="F311" s="8"/>
      <c r="G311" s="8"/>
      <c r="H311" s="31"/>
      <c r="I311" s="8"/>
      <c r="J311" s="8"/>
      <c r="K311" s="8"/>
      <c r="L311" s="8"/>
      <c r="M311" s="8">
        <v>56.44</v>
      </c>
      <c r="N311" s="8"/>
      <c r="O311" s="8"/>
      <c r="P311" s="8">
        <v>55.01</v>
      </c>
      <c r="Q311" s="8"/>
      <c r="R311" s="8"/>
      <c r="S311" s="8"/>
      <c r="T311" s="8"/>
      <c r="W311" s="1"/>
      <c r="X311" s="4">
        <f>COUNTA(B311:T311)</f>
        <v>2</v>
      </c>
      <c r="Y311" s="7">
        <f>SUM(B311:T311)</f>
        <v>111.44999999999999</v>
      </c>
      <c r="AB311" s="1"/>
    </row>
    <row r="312" spans="1:28" customFormat="1" ht="12" customHeight="1" x14ac:dyDescent="0.25">
      <c r="A312" s="2" t="s">
        <v>423</v>
      </c>
      <c r="B312" s="8"/>
      <c r="C312" s="8"/>
      <c r="D312" s="8"/>
      <c r="E312" s="8"/>
      <c r="F312" s="8"/>
      <c r="G312" s="8"/>
      <c r="H312" s="31"/>
      <c r="I312" s="8"/>
      <c r="J312" s="8"/>
      <c r="K312" s="8"/>
      <c r="L312" s="8"/>
      <c r="M312" s="8"/>
      <c r="N312" s="8"/>
      <c r="O312" s="8"/>
      <c r="P312" s="8">
        <v>55.01</v>
      </c>
      <c r="Q312" s="8"/>
      <c r="R312" s="8"/>
      <c r="S312" s="8"/>
      <c r="T312" s="8"/>
      <c r="W312" s="1"/>
      <c r="X312" s="4">
        <f>COUNTA(B312:T312)</f>
        <v>1</v>
      </c>
      <c r="Y312" s="7">
        <f>SUM(B312:T312)</f>
        <v>55.01</v>
      </c>
      <c r="AB312" s="1"/>
    </row>
    <row r="313" spans="1:28" customFormat="1" ht="12" customHeight="1" x14ac:dyDescent="0.25">
      <c r="A313" s="3" t="s">
        <v>424</v>
      </c>
      <c r="B313" s="8"/>
      <c r="C313" s="8"/>
      <c r="D313" s="8"/>
      <c r="E313" s="8"/>
      <c r="F313" s="8"/>
      <c r="G313" s="8"/>
      <c r="H313" s="31"/>
      <c r="I313" s="8"/>
      <c r="J313" s="8"/>
      <c r="K313" s="8"/>
      <c r="L313" s="8"/>
      <c r="M313" s="8"/>
      <c r="N313" s="8"/>
      <c r="O313" s="8"/>
      <c r="P313" s="8">
        <v>55.05</v>
      </c>
      <c r="Q313" s="8"/>
      <c r="R313" s="8"/>
      <c r="S313" s="8"/>
      <c r="T313" s="8"/>
      <c r="W313" s="1"/>
      <c r="X313" s="4">
        <f>COUNTA(B313:T313)</f>
        <v>1</v>
      </c>
      <c r="Y313" s="7">
        <f>SUM(B313:T313)</f>
        <v>55.05</v>
      </c>
      <c r="AB313" s="1"/>
    </row>
    <row r="314" spans="1:28" customFormat="1" ht="12" customHeight="1" x14ac:dyDescent="0.25">
      <c r="A314" s="2" t="s">
        <v>425</v>
      </c>
      <c r="B314" s="8"/>
      <c r="C314" s="8"/>
      <c r="D314" s="8"/>
      <c r="E314" s="8"/>
      <c r="F314" s="8"/>
      <c r="G314" s="8"/>
      <c r="H314" s="31"/>
      <c r="I314" s="8"/>
      <c r="J314" s="8"/>
      <c r="K314" s="8"/>
      <c r="L314" s="8"/>
      <c r="M314" s="8"/>
      <c r="N314" s="8"/>
      <c r="O314" s="8"/>
      <c r="P314" s="8">
        <v>55.09</v>
      </c>
      <c r="Q314" s="8"/>
      <c r="R314" s="8"/>
      <c r="S314" s="8"/>
      <c r="T314" s="8"/>
      <c r="W314" s="1"/>
      <c r="X314" s="4">
        <f>COUNTA(B314:T314)</f>
        <v>1</v>
      </c>
      <c r="Y314" s="7">
        <f>SUM(B314:T314)</f>
        <v>55.09</v>
      </c>
      <c r="AB314" s="1"/>
    </row>
    <row r="315" spans="1:28" customFormat="1" ht="12" customHeight="1" x14ac:dyDescent="0.25">
      <c r="A315" s="3" t="s">
        <v>426</v>
      </c>
      <c r="B315" s="8"/>
      <c r="C315" s="8"/>
      <c r="D315" s="8"/>
      <c r="E315" s="8"/>
      <c r="F315" s="8"/>
      <c r="G315" s="8"/>
      <c r="H315" s="31"/>
      <c r="I315" s="8"/>
      <c r="J315" s="8"/>
      <c r="K315" s="8"/>
      <c r="L315" s="8"/>
      <c r="M315" s="8"/>
      <c r="N315" s="8"/>
      <c r="O315" s="8"/>
      <c r="P315" s="8">
        <v>55.12</v>
      </c>
      <c r="Q315" s="8"/>
      <c r="R315" s="8"/>
      <c r="S315" s="8"/>
      <c r="T315" s="8"/>
      <c r="W315" s="1"/>
      <c r="X315" s="4">
        <f>COUNTA(B315:T315)</f>
        <v>1</v>
      </c>
      <c r="Y315" s="7">
        <f>SUM(B315:T315)</f>
        <v>55.12</v>
      </c>
      <c r="AB315" s="1"/>
    </row>
    <row r="316" spans="1:28" customFormat="1" ht="12" customHeight="1" x14ac:dyDescent="0.25">
      <c r="A316" s="3" t="s">
        <v>427</v>
      </c>
      <c r="B316" s="8"/>
      <c r="C316" s="8"/>
      <c r="D316" s="8"/>
      <c r="E316" s="8"/>
      <c r="F316" s="8"/>
      <c r="G316" s="8"/>
      <c r="H316" s="31"/>
      <c r="I316" s="8"/>
      <c r="J316" s="8"/>
      <c r="K316" s="8"/>
      <c r="L316" s="8"/>
      <c r="M316" s="8"/>
      <c r="N316" s="8"/>
      <c r="O316" s="8"/>
      <c r="P316" s="8">
        <v>55.16</v>
      </c>
      <c r="Q316" s="8"/>
      <c r="R316" s="8"/>
      <c r="S316" s="8"/>
      <c r="T316" s="8"/>
      <c r="W316" s="1"/>
      <c r="X316" s="4">
        <f>COUNTA(B316:T316)</f>
        <v>1</v>
      </c>
      <c r="Y316" s="7">
        <f>SUM(B316:T316)</f>
        <v>55.16</v>
      </c>
      <c r="AB316" s="1"/>
    </row>
    <row r="317" spans="1:28" customFormat="1" ht="12" customHeight="1" x14ac:dyDescent="0.25">
      <c r="A317" s="3" t="s">
        <v>428</v>
      </c>
      <c r="B317" s="8"/>
      <c r="C317" s="8"/>
      <c r="D317" s="8"/>
      <c r="E317" s="8"/>
      <c r="F317" s="8"/>
      <c r="G317" s="8"/>
      <c r="H317" s="31"/>
      <c r="I317" s="8"/>
      <c r="J317" s="8"/>
      <c r="K317" s="8"/>
      <c r="L317" s="8"/>
      <c r="M317" s="8"/>
      <c r="N317" s="8"/>
      <c r="O317" s="8"/>
      <c r="P317" s="8">
        <v>55.17</v>
      </c>
      <c r="Q317" s="8"/>
      <c r="R317" s="8"/>
      <c r="S317" s="8"/>
      <c r="T317" s="8"/>
      <c r="W317" s="1"/>
      <c r="X317" s="4">
        <f>COUNTA(B317:T317)</f>
        <v>1</v>
      </c>
      <c r="Y317" s="7">
        <f>SUM(B317:T317)</f>
        <v>55.17</v>
      </c>
      <c r="AB317" s="1"/>
    </row>
    <row r="318" spans="1:28" customFormat="1" ht="12" customHeight="1" x14ac:dyDescent="0.25">
      <c r="A318" s="2" t="s">
        <v>429</v>
      </c>
      <c r="B318" s="8"/>
      <c r="C318" s="8"/>
      <c r="D318" s="8"/>
      <c r="E318" s="8"/>
      <c r="F318" s="8"/>
      <c r="G318" s="8"/>
      <c r="H318" s="31"/>
      <c r="I318" s="8"/>
      <c r="J318" s="8"/>
      <c r="K318" s="8"/>
      <c r="L318" s="8"/>
      <c r="M318" s="8"/>
      <c r="N318" s="8"/>
      <c r="O318" s="8"/>
      <c r="P318" s="8">
        <v>55.18</v>
      </c>
      <c r="Q318" s="8"/>
      <c r="R318" s="8"/>
      <c r="S318" s="8"/>
      <c r="T318" s="8"/>
      <c r="W318" s="1"/>
      <c r="X318" s="4">
        <f>COUNTA(B318:T318)</f>
        <v>1</v>
      </c>
      <c r="Y318" s="7">
        <f>SUM(B318:T318)</f>
        <v>55.18</v>
      </c>
      <c r="AB318" s="1"/>
    </row>
    <row r="319" spans="1:28" customFormat="1" ht="12" customHeight="1" x14ac:dyDescent="0.25">
      <c r="A319" s="3" t="s">
        <v>431</v>
      </c>
      <c r="B319" s="8"/>
      <c r="C319" s="8"/>
      <c r="D319" s="8">
        <v>58.29</v>
      </c>
      <c r="E319" s="8"/>
      <c r="F319" s="8"/>
      <c r="G319" s="8"/>
      <c r="H319" s="31"/>
      <c r="I319" s="8"/>
      <c r="J319" s="8">
        <v>62.57</v>
      </c>
      <c r="K319" s="8">
        <v>57.96</v>
      </c>
      <c r="L319" s="8"/>
      <c r="M319" s="8"/>
      <c r="N319" s="8"/>
      <c r="O319" s="8"/>
      <c r="P319" s="8"/>
      <c r="Q319" s="8"/>
      <c r="R319" s="8"/>
      <c r="S319" s="8"/>
      <c r="T319" s="8"/>
      <c r="W319" s="1"/>
      <c r="X319" s="4">
        <f>COUNTA(B319:T319)</f>
        <v>3</v>
      </c>
      <c r="Y319" s="7">
        <f>SUM(B319:T319)</f>
        <v>178.82</v>
      </c>
      <c r="AB319" s="1"/>
    </row>
    <row r="320" spans="1:28" customFormat="1" ht="12" customHeight="1" x14ac:dyDescent="0.25">
      <c r="A320" s="3" t="s">
        <v>521</v>
      </c>
      <c r="B320" s="8"/>
      <c r="C320" s="8">
        <v>56.83</v>
      </c>
      <c r="D320" s="8">
        <v>58.87</v>
      </c>
      <c r="E320" s="8"/>
      <c r="F320" s="8"/>
      <c r="G320" s="8"/>
      <c r="H320" s="31">
        <v>68.64</v>
      </c>
      <c r="I320" s="8"/>
      <c r="J320" s="8">
        <v>62.1</v>
      </c>
      <c r="K320" s="8"/>
      <c r="L320" s="8"/>
      <c r="M320" s="8"/>
      <c r="N320" s="8"/>
      <c r="O320" s="8"/>
      <c r="P320" s="8">
        <v>56.71</v>
      </c>
      <c r="Q320" s="8"/>
      <c r="R320" s="8"/>
      <c r="S320" s="8"/>
      <c r="T320" s="8"/>
      <c r="W320" s="1"/>
      <c r="X320" s="4">
        <f>COUNTA(B320:T320)</f>
        <v>5</v>
      </c>
      <c r="Y320" s="7">
        <f>SUM(B320:T320)</f>
        <v>303.14999999999998</v>
      </c>
      <c r="AB320" s="1"/>
    </row>
    <row r="321" spans="1:28" customFormat="1" ht="12" customHeight="1" x14ac:dyDescent="0.25">
      <c r="A321" s="3" t="s">
        <v>522</v>
      </c>
      <c r="B321" s="8"/>
      <c r="C321" s="8"/>
      <c r="D321" s="8">
        <v>57.15</v>
      </c>
      <c r="E321" s="8">
        <v>52.77</v>
      </c>
      <c r="F321" s="8"/>
      <c r="G321" s="8">
        <v>45.44</v>
      </c>
      <c r="H321" s="31">
        <v>68.510000000000005</v>
      </c>
      <c r="I321" s="8"/>
      <c r="J321" s="8">
        <v>62.17</v>
      </c>
      <c r="K321" s="8"/>
      <c r="L321" s="8">
        <v>53.71</v>
      </c>
      <c r="M321" s="8"/>
      <c r="N321" s="8"/>
      <c r="O321" s="8"/>
      <c r="P321" s="8">
        <v>57.51</v>
      </c>
      <c r="Q321" s="8"/>
      <c r="R321" s="8"/>
      <c r="S321" s="8"/>
      <c r="T321" s="8"/>
      <c r="W321" s="1"/>
      <c r="X321" s="4">
        <f>COUNTA(B321:T321)</f>
        <v>7</v>
      </c>
      <c r="Y321" s="7">
        <f>SUM(B321:T321)</f>
        <v>397.26</v>
      </c>
      <c r="AB321" s="1"/>
    </row>
    <row r="322" spans="1:28" customFormat="1" ht="12" customHeight="1" x14ac:dyDescent="0.25">
      <c r="A322" s="3" t="s">
        <v>523</v>
      </c>
      <c r="B322" s="8"/>
      <c r="C322" s="8"/>
      <c r="D322" s="8">
        <v>57.77</v>
      </c>
      <c r="E322" s="8">
        <v>52.7</v>
      </c>
      <c r="F322" s="8"/>
      <c r="G322" s="8"/>
      <c r="H322" s="31"/>
      <c r="I322" s="8"/>
      <c r="J322" s="8"/>
      <c r="K322" s="8"/>
      <c r="L322" s="8"/>
      <c r="M322" s="8"/>
      <c r="N322" s="8"/>
      <c r="O322" s="8"/>
      <c r="P322" s="8">
        <v>56.99</v>
      </c>
      <c r="Q322" s="8"/>
      <c r="R322" s="8"/>
      <c r="S322" s="8"/>
      <c r="T322" s="8"/>
      <c r="W322" s="1"/>
      <c r="X322" s="4">
        <f>COUNTA(B322:T322)</f>
        <v>3</v>
      </c>
      <c r="Y322" s="7">
        <f>SUM(B322:T322)</f>
        <v>167.46</v>
      </c>
      <c r="AB322" s="1"/>
    </row>
    <row r="323" spans="1:28" customFormat="1" ht="12" customHeight="1" x14ac:dyDescent="0.25">
      <c r="A323" s="3" t="s">
        <v>524</v>
      </c>
      <c r="B323" s="8"/>
      <c r="C323" s="8"/>
      <c r="D323" s="8">
        <v>58.46</v>
      </c>
      <c r="E323" s="8"/>
      <c r="F323" s="8"/>
      <c r="G323" s="8"/>
      <c r="H323" s="31">
        <v>69.72</v>
      </c>
      <c r="I323" s="8"/>
      <c r="J323" s="8">
        <v>61.97</v>
      </c>
      <c r="K323" s="8"/>
      <c r="L323" s="8">
        <v>54.03</v>
      </c>
      <c r="M323" s="8"/>
      <c r="N323" s="8"/>
      <c r="O323" s="8"/>
      <c r="P323" s="8">
        <v>56.42</v>
      </c>
      <c r="Q323" s="8"/>
      <c r="R323" s="8"/>
      <c r="S323" s="8"/>
      <c r="T323" s="8"/>
      <c r="W323" s="1"/>
      <c r="X323" s="4">
        <f>COUNTA(B323:T323)</f>
        <v>5</v>
      </c>
      <c r="Y323" s="7">
        <f>SUM(B323:T323)</f>
        <v>300.60000000000002</v>
      </c>
      <c r="AB323" s="1"/>
    </row>
    <row r="324" spans="1:28" customFormat="1" ht="12" customHeight="1" x14ac:dyDescent="0.25">
      <c r="A324" s="3" t="s">
        <v>525</v>
      </c>
      <c r="B324" s="8"/>
      <c r="C324" s="8"/>
      <c r="D324" s="8">
        <v>58.74</v>
      </c>
      <c r="E324" s="8"/>
      <c r="F324" s="8"/>
      <c r="G324" s="8">
        <v>45.47</v>
      </c>
      <c r="H324" s="3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W324" s="1"/>
      <c r="X324" s="4">
        <f>COUNTA(B324:T324)</f>
        <v>2</v>
      </c>
      <c r="Y324" s="7">
        <f>SUM(B324:T324)</f>
        <v>104.21000000000001</v>
      </c>
      <c r="AB324" s="1"/>
    </row>
    <row r="325" spans="1:28" customFormat="1" ht="12" customHeight="1" x14ac:dyDescent="0.25">
      <c r="A325" s="3" t="s">
        <v>526</v>
      </c>
      <c r="B325" s="8"/>
      <c r="C325" s="8"/>
      <c r="D325" s="8"/>
      <c r="E325" s="8"/>
      <c r="F325" s="8"/>
      <c r="G325" s="8"/>
      <c r="H325" s="31"/>
      <c r="I325" s="8"/>
      <c r="J325" s="8"/>
      <c r="K325" s="8"/>
      <c r="L325" s="8"/>
      <c r="M325" s="8">
        <v>55.89</v>
      </c>
      <c r="N325" s="8"/>
      <c r="O325" s="8"/>
      <c r="P325" s="8"/>
      <c r="Q325" s="8"/>
      <c r="R325" s="8"/>
      <c r="S325" s="8"/>
      <c r="T325" s="8"/>
      <c r="W325" s="1"/>
      <c r="X325" s="4">
        <f>COUNTA(B325:T325)</f>
        <v>1</v>
      </c>
      <c r="Y325" s="7">
        <f>SUM(B325:T325)</f>
        <v>55.89</v>
      </c>
      <c r="AB325" s="1"/>
    </row>
    <row r="326" spans="1:28" customFormat="1" ht="12" customHeight="1" x14ac:dyDescent="0.25">
      <c r="A326" s="3" t="s">
        <v>527</v>
      </c>
      <c r="B326" s="8"/>
      <c r="C326" s="8"/>
      <c r="D326" s="8"/>
      <c r="E326" s="8"/>
      <c r="F326" s="8"/>
      <c r="G326" s="8"/>
      <c r="H326" s="31"/>
      <c r="I326" s="8"/>
      <c r="J326" s="8"/>
      <c r="K326" s="8"/>
      <c r="L326" s="8"/>
      <c r="M326" s="8">
        <v>55.92</v>
      </c>
      <c r="N326" s="8"/>
      <c r="O326" s="8"/>
      <c r="P326" s="8"/>
      <c r="Q326" s="8"/>
      <c r="R326" s="8"/>
      <c r="S326" s="8"/>
      <c r="T326" s="8"/>
      <c r="W326" s="1"/>
      <c r="X326" s="4">
        <f>COUNTA(B326:T326)</f>
        <v>1</v>
      </c>
      <c r="Y326" s="7">
        <f>SUM(B326:T326)</f>
        <v>55.92</v>
      </c>
      <c r="AB326" s="1"/>
    </row>
    <row r="327" spans="1:28" customFormat="1" ht="12" customHeight="1" x14ac:dyDescent="0.25">
      <c r="A327" s="2" t="s">
        <v>528</v>
      </c>
      <c r="B327" s="8"/>
      <c r="C327" s="8"/>
      <c r="D327" s="8"/>
      <c r="E327" s="8"/>
      <c r="F327" s="8"/>
      <c r="G327" s="8"/>
      <c r="H327" s="31"/>
      <c r="I327" s="8"/>
      <c r="J327" s="8"/>
      <c r="K327" s="8"/>
      <c r="L327" s="8"/>
      <c r="M327" s="8">
        <v>56.14</v>
      </c>
      <c r="N327" s="8"/>
      <c r="O327" s="8"/>
      <c r="P327" s="8"/>
      <c r="Q327" s="8"/>
      <c r="R327" s="8"/>
      <c r="S327" s="8"/>
      <c r="T327" s="8"/>
      <c r="W327" s="1"/>
      <c r="X327" s="4">
        <f>COUNTA(B327:T327)</f>
        <v>1</v>
      </c>
      <c r="Y327" s="7">
        <f>SUM(B327:T327)</f>
        <v>56.14</v>
      </c>
      <c r="AB327" s="1"/>
    </row>
    <row r="328" spans="1:28" customFormat="1" ht="12" customHeight="1" x14ac:dyDescent="0.25">
      <c r="A328" s="3" t="s">
        <v>529</v>
      </c>
      <c r="B328" s="8"/>
      <c r="C328" s="8"/>
      <c r="D328" s="8"/>
      <c r="E328" s="8"/>
      <c r="F328" s="8"/>
      <c r="G328" s="8"/>
      <c r="H328" s="31"/>
      <c r="I328" s="8"/>
      <c r="J328" s="8"/>
      <c r="K328" s="8"/>
      <c r="L328" s="8"/>
      <c r="M328" s="8">
        <v>56.16</v>
      </c>
      <c r="N328" s="8"/>
      <c r="O328" s="8"/>
      <c r="P328" s="8"/>
      <c r="Q328" s="8"/>
      <c r="R328" s="8"/>
      <c r="S328" s="8"/>
      <c r="T328" s="8"/>
      <c r="W328" s="1"/>
      <c r="X328" s="4">
        <f>COUNTA(B328:T328)</f>
        <v>1</v>
      </c>
      <c r="Y328" s="7">
        <f>SUM(B328:T328)</f>
        <v>56.16</v>
      </c>
      <c r="AB328" s="1"/>
    </row>
    <row r="329" spans="1:28" customFormat="1" ht="12" customHeight="1" x14ac:dyDescent="0.25">
      <c r="A329" s="3" t="s">
        <v>530</v>
      </c>
      <c r="B329" s="8"/>
      <c r="C329" s="8"/>
      <c r="D329" s="8"/>
      <c r="E329" s="8"/>
      <c r="F329" s="8"/>
      <c r="G329" s="8"/>
      <c r="H329" s="31"/>
      <c r="I329" s="8"/>
      <c r="J329" s="8"/>
      <c r="K329" s="8"/>
      <c r="L329" s="8"/>
      <c r="M329" s="8">
        <v>56.17</v>
      </c>
      <c r="N329" s="8"/>
      <c r="O329" s="8"/>
      <c r="P329" s="8"/>
      <c r="Q329" s="8"/>
      <c r="R329" s="8"/>
      <c r="S329" s="8"/>
      <c r="T329" s="8"/>
      <c r="W329" s="1"/>
      <c r="X329" s="4">
        <f>COUNTA(B329:T329)</f>
        <v>1</v>
      </c>
      <c r="Y329" s="7">
        <f>SUM(B329:T329)</f>
        <v>56.17</v>
      </c>
      <c r="AB329" s="1"/>
    </row>
    <row r="330" spans="1:28" customFormat="1" ht="12" customHeight="1" x14ac:dyDescent="0.25">
      <c r="A330" s="2" t="s">
        <v>531</v>
      </c>
      <c r="B330" s="8"/>
      <c r="C330" s="8"/>
      <c r="D330" s="8"/>
      <c r="E330" s="8"/>
      <c r="F330" s="8"/>
      <c r="G330" s="8"/>
      <c r="H330" s="31"/>
      <c r="I330" s="8"/>
      <c r="J330" s="8"/>
      <c r="K330" s="8"/>
      <c r="L330" s="8"/>
      <c r="M330" s="8">
        <v>56.3</v>
      </c>
      <c r="N330" s="8"/>
      <c r="O330" s="8"/>
      <c r="P330" s="8"/>
      <c r="Q330" s="8"/>
      <c r="R330" s="8"/>
      <c r="S330" s="8"/>
      <c r="T330" s="8"/>
      <c r="W330" s="1"/>
      <c r="X330" s="4">
        <f>COUNTA(B330:T330)</f>
        <v>1</v>
      </c>
      <c r="Y330" s="7">
        <f>SUM(B330:T330)</f>
        <v>56.3</v>
      </c>
      <c r="AB330" s="1"/>
    </row>
    <row r="331" spans="1:28" customFormat="1" ht="12" customHeight="1" x14ac:dyDescent="0.25">
      <c r="A331" s="2" t="s">
        <v>532</v>
      </c>
      <c r="B331" s="8"/>
      <c r="C331" s="8"/>
      <c r="D331" s="8"/>
      <c r="E331" s="8"/>
      <c r="F331" s="8"/>
      <c r="G331" s="8"/>
      <c r="H331" s="31"/>
      <c r="I331" s="8"/>
      <c r="J331" s="8"/>
      <c r="K331" s="8"/>
      <c r="L331" s="8"/>
      <c r="M331" s="8">
        <v>56.32</v>
      </c>
      <c r="N331" s="8"/>
      <c r="O331" s="8"/>
      <c r="P331" s="8"/>
      <c r="Q331" s="8"/>
      <c r="R331" s="8"/>
      <c r="S331" s="8"/>
      <c r="T331" s="8"/>
      <c r="W331" s="1"/>
      <c r="X331" s="4">
        <f>COUNTA(B331:T331)</f>
        <v>1</v>
      </c>
      <c r="Y331" s="7">
        <f>SUM(B331:T331)</f>
        <v>56.32</v>
      </c>
      <c r="AB331" s="1"/>
    </row>
    <row r="332" spans="1:28" customFormat="1" ht="12" customHeight="1" x14ac:dyDescent="0.25">
      <c r="A332" s="3" t="s">
        <v>533</v>
      </c>
      <c r="B332" s="8"/>
      <c r="C332" s="8"/>
      <c r="D332" s="8"/>
      <c r="E332" s="8"/>
      <c r="F332" s="8"/>
      <c r="G332" s="8"/>
      <c r="H332" s="31"/>
      <c r="I332" s="8"/>
      <c r="J332" s="8"/>
      <c r="K332" s="8"/>
      <c r="L332" s="8"/>
      <c r="M332" s="8">
        <v>56.38</v>
      </c>
      <c r="N332" s="8"/>
      <c r="O332" s="8"/>
      <c r="P332" s="8"/>
      <c r="Q332" s="8"/>
      <c r="R332" s="8"/>
      <c r="S332" s="8"/>
      <c r="T332" s="8"/>
      <c r="W332" s="1"/>
      <c r="X332" s="4">
        <f>COUNTA(B332:T332)</f>
        <v>1</v>
      </c>
      <c r="Y332" s="7">
        <f>SUM(B332:T332)</f>
        <v>56.38</v>
      </c>
      <c r="AB332" s="1"/>
    </row>
    <row r="333" spans="1:28" customFormat="1" ht="12" customHeight="1" x14ac:dyDescent="0.25">
      <c r="A333" s="3" t="s">
        <v>534</v>
      </c>
      <c r="B333" s="8"/>
      <c r="C333" s="8"/>
      <c r="D333" s="8"/>
      <c r="E333" s="8"/>
      <c r="F333" s="8"/>
      <c r="G333" s="8"/>
      <c r="H333" s="31"/>
      <c r="I333" s="8"/>
      <c r="J333" s="8"/>
      <c r="K333" s="8"/>
      <c r="L333" s="8"/>
      <c r="M333" s="8">
        <v>56.49</v>
      </c>
      <c r="N333" s="8"/>
      <c r="O333" s="8"/>
      <c r="P333" s="8"/>
      <c r="Q333" s="8"/>
      <c r="R333" s="8"/>
      <c r="S333" s="8"/>
      <c r="T333" s="8"/>
      <c r="W333" s="1"/>
      <c r="X333" s="4">
        <f>COUNTA(B333:T333)</f>
        <v>1</v>
      </c>
      <c r="Y333" s="7">
        <f>SUM(B333:T333)</f>
        <v>56.49</v>
      </c>
      <c r="AB333" s="1"/>
    </row>
    <row r="334" spans="1:28" customFormat="1" ht="12" customHeight="1" x14ac:dyDescent="0.25">
      <c r="A334" s="2" t="s">
        <v>535</v>
      </c>
      <c r="B334" s="8"/>
      <c r="C334" s="8"/>
      <c r="D334" s="8"/>
      <c r="E334" s="8"/>
      <c r="F334" s="8"/>
      <c r="G334" s="8"/>
      <c r="H334" s="31"/>
      <c r="I334" s="8"/>
      <c r="J334" s="8"/>
      <c r="K334" s="8"/>
      <c r="L334" s="8"/>
      <c r="M334" s="8">
        <v>56.52</v>
      </c>
      <c r="N334" s="8"/>
      <c r="O334" s="8"/>
      <c r="P334" s="8"/>
      <c r="Q334" s="8"/>
      <c r="R334" s="8"/>
      <c r="S334" s="8"/>
      <c r="T334" s="8"/>
      <c r="W334" s="1"/>
      <c r="X334" s="4">
        <f>COUNTA(B334:T334)</f>
        <v>1</v>
      </c>
      <c r="Y334" s="7">
        <f>SUM(B334:T334)</f>
        <v>56.52</v>
      </c>
      <c r="AB334" s="1"/>
    </row>
    <row r="335" spans="1:28" customFormat="1" ht="12" customHeight="1" x14ac:dyDescent="0.25">
      <c r="A335" s="2" t="s">
        <v>240</v>
      </c>
      <c r="B335" s="8"/>
      <c r="C335" s="8"/>
      <c r="D335" s="8"/>
      <c r="E335" s="8"/>
      <c r="F335" s="8"/>
      <c r="G335" s="8"/>
      <c r="H335" s="31"/>
      <c r="I335" s="8"/>
      <c r="J335" s="8"/>
      <c r="K335" s="8"/>
      <c r="L335" s="8"/>
      <c r="M335" s="8">
        <v>56.56</v>
      </c>
      <c r="N335" s="8"/>
      <c r="O335" s="8"/>
      <c r="P335" s="8"/>
      <c r="Q335" s="8"/>
      <c r="R335" s="8"/>
      <c r="S335" s="8"/>
      <c r="T335" s="8"/>
      <c r="W335" s="1"/>
      <c r="X335" s="4">
        <f>COUNTA(B335:T335)</f>
        <v>1</v>
      </c>
      <c r="Y335" s="7">
        <f>SUM(B335:T335)</f>
        <v>56.56</v>
      </c>
      <c r="AB335" s="1"/>
    </row>
    <row r="336" spans="1:28" customFormat="1" ht="12" customHeight="1" x14ac:dyDescent="0.25">
      <c r="A336" s="3" t="s">
        <v>536</v>
      </c>
      <c r="B336" s="8"/>
      <c r="C336" s="8"/>
      <c r="D336" s="8"/>
      <c r="E336" s="8"/>
      <c r="F336" s="8"/>
      <c r="G336" s="8"/>
      <c r="H336" s="31"/>
      <c r="I336" s="8"/>
      <c r="J336" s="8"/>
      <c r="K336" s="8"/>
      <c r="L336" s="8"/>
      <c r="M336" s="8">
        <v>56.68</v>
      </c>
      <c r="N336" s="8"/>
      <c r="O336" s="8"/>
      <c r="P336" s="8"/>
      <c r="Q336" s="8"/>
      <c r="R336" s="8"/>
      <c r="S336" s="8"/>
      <c r="T336" s="8"/>
      <c r="W336" s="1"/>
      <c r="X336" s="4">
        <f>COUNTA(B336:T336)</f>
        <v>1</v>
      </c>
      <c r="Y336" s="7">
        <f>SUM(B336:T336)</f>
        <v>56.68</v>
      </c>
      <c r="AB336" s="1"/>
    </row>
    <row r="337" spans="1:28" customFormat="1" ht="12" customHeight="1" x14ac:dyDescent="0.25">
      <c r="A337" s="2" t="s">
        <v>537</v>
      </c>
      <c r="B337" s="8"/>
      <c r="C337" s="8"/>
      <c r="D337" s="8"/>
      <c r="E337" s="8"/>
      <c r="F337" s="8"/>
      <c r="G337" s="8"/>
      <c r="H337" s="31">
        <v>63.92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W337" s="1"/>
      <c r="X337" s="4">
        <f>COUNTA(B337:T337)</f>
        <v>1</v>
      </c>
      <c r="Y337" s="7">
        <f>SUM(B337:T337)</f>
        <v>63.92</v>
      </c>
      <c r="AB337" s="1"/>
    </row>
    <row r="338" spans="1:28" customFormat="1" ht="12" customHeight="1" x14ac:dyDescent="0.25">
      <c r="A338" s="3" t="s">
        <v>538</v>
      </c>
      <c r="B338" s="8"/>
      <c r="C338" s="8"/>
      <c r="D338" s="8"/>
      <c r="E338" s="8"/>
      <c r="F338" s="8"/>
      <c r="G338" s="8"/>
      <c r="H338" s="31">
        <v>64.3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W338" s="1"/>
      <c r="X338" s="4">
        <f>COUNTA(B338:T338)</f>
        <v>1</v>
      </c>
      <c r="Y338" s="7">
        <f>SUM(B338:T338)</f>
        <v>64.3</v>
      </c>
      <c r="AB338" s="1"/>
    </row>
    <row r="339" spans="1:28" customFormat="1" ht="12" customHeight="1" x14ac:dyDescent="0.25">
      <c r="A339" s="2" t="s">
        <v>301</v>
      </c>
      <c r="B339" s="8"/>
      <c r="C339" s="8"/>
      <c r="D339" s="8"/>
      <c r="E339" s="8"/>
      <c r="F339" s="8"/>
      <c r="G339" s="8"/>
      <c r="H339" s="31">
        <v>64.56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W339" s="1"/>
      <c r="X339" s="4">
        <f>COUNTA(B339:T339)</f>
        <v>1</v>
      </c>
      <c r="Y339" s="7">
        <f>SUM(B339:T339)</f>
        <v>64.56</v>
      </c>
      <c r="AB339" s="1"/>
    </row>
    <row r="340" spans="1:28" customFormat="1" ht="12" customHeight="1" x14ac:dyDescent="0.25">
      <c r="A340" s="3" t="s">
        <v>300</v>
      </c>
      <c r="B340" s="8"/>
      <c r="C340" s="8"/>
      <c r="D340" s="8"/>
      <c r="E340" s="8"/>
      <c r="F340" s="8"/>
      <c r="G340" s="8"/>
      <c r="H340" s="31">
        <v>64.69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W340" s="1"/>
      <c r="X340" s="4">
        <f>COUNTA(B340:T340)</f>
        <v>1</v>
      </c>
      <c r="Y340" s="7">
        <f>SUM(B340:T340)</f>
        <v>64.69</v>
      </c>
      <c r="AB340" s="1"/>
    </row>
    <row r="341" spans="1:28" customFormat="1" ht="12" customHeight="1" x14ac:dyDescent="0.25">
      <c r="A341" s="3" t="s">
        <v>310</v>
      </c>
      <c r="B341" s="8"/>
      <c r="C341" s="8"/>
      <c r="D341" s="8"/>
      <c r="E341" s="8"/>
      <c r="F341" s="8"/>
      <c r="G341" s="8"/>
      <c r="H341" s="31">
        <v>64.95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W341" s="1"/>
      <c r="X341" s="4">
        <f>COUNTA(B341:T341)</f>
        <v>1</v>
      </c>
      <c r="Y341" s="7">
        <f>SUM(B341:T341)</f>
        <v>64.95</v>
      </c>
      <c r="AB341" s="1"/>
    </row>
    <row r="342" spans="1:28" customFormat="1" ht="12" customHeight="1" x14ac:dyDescent="0.25">
      <c r="A342" s="3" t="s">
        <v>306</v>
      </c>
      <c r="B342" s="8"/>
      <c r="C342" s="8"/>
      <c r="D342" s="8"/>
      <c r="E342" s="8"/>
      <c r="F342" s="8"/>
      <c r="G342" s="8"/>
      <c r="H342" s="31">
        <v>64.95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W342" s="1"/>
      <c r="X342" s="4">
        <f>COUNTA(B342:T342)</f>
        <v>1</v>
      </c>
      <c r="Y342" s="7">
        <f>SUM(B342:T342)</f>
        <v>64.95</v>
      </c>
      <c r="AB342" s="1"/>
    </row>
    <row r="343" spans="1:28" customFormat="1" ht="12" customHeight="1" x14ac:dyDescent="0.25">
      <c r="A343" s="3" t="s">
        <v>259</v>
      </c>
      <c r="B343" s="8"/>
      <c r="C343" s="8"/>
      <c r="D343" s="8"/>
      <c r="E343" s="8"/>
      <c r="F343" s="8"/>
      <c r="G343" s="8"/>
      <c r="H343" s="31">
        <v>64.97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W343" s="1"/>
      <c r="X343" s="4">
        <f>COUNTA(B343:T343)</f>
        <v>1</v>
      </c>
      <c r="Y343" s="7">
        <f>SUM(B343:T343)</f>
        <v>64.97</v>
      </c>
      <c r="AB343" s="1"/>
    </row>
    <row r="344" spans="1:28" customFormat="1" ht="12" customHeight="1" x14ac:dyDescent="0.25">
      <c r="A344" s="3" t="s">
        <v>302</v>
      </c>
      <c r="B344" s="8"/>
      <c r="C344" s="8"/>
      <c r="D344" s="8"/>
      <c r="E344" s="8"/>
      <c r="F344" s="8"/>
      <c r="G344" s="8"/>
      <c r="H344" s="31">
        <v>65.150000000000006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W344" s="1"/>
      <c r="X344" s="4">
        <f>COUNTA(B344:T344)</f>
        <v>1</v>
      </c>
      <c r="Y344" s="7">
        <f>SUM(B344:T344)</f>
        <v>65.150000000000006</v>
      </c>
      <c r="AB344" s="1"/>
    </row>
    <row r="345" spans="1:28" customFormat="1" ht="12" customHeight="1" x14ac:dyDescent="0.25">
      <c r="A345" s="2" t="s">
        <v>539</v>
      </c>
      <c r="B345" s="8"/>
      <c r="C345" s="8"/>
      <c r="D345" s="8"/>
      <c r="E345" s="8"/>
      <c r="F345" s="8"/>
      <c r="G345" s="8"/>
      <c r="H345" s="31"/>
      <c r="I345" s="8"/>
      <c r="J345" s="8"/>
      <c r="K345" s="8"/>
      <c r="L345" s="8">
        <v>53.83</v>
      </c>
      <c r="M345" s="8"/>
      <c r="N345" s="8"/>
      <c r="O345" s="8"/>
      <c r="P345" s="8"/>
      <c r="Q345" s="8"/>
      <c r="R345" s="8"/>
      <c r="S345" s="8"/>
      <c r="T345" s="8"/>
      <c r="W345" s="1"/>
      <c r="X345" s="4">
        <f>COUNTA(B345:T345)</f>
        <v>1</v>
      </c>
      <c r="Y345" s="7">
        <f>SUM(B345:T345)</f>
        <v>53.83</v>
      </c>
      <c r="AB345" s="1"/>
    </row>
    <row r="346" spans="1:28" customFormat="1" ht="12" customHeight="1" x14ac:dyDescent="0.25">
      <c r="A346" s="3" t="s">
        <v>558</v>
      </c>
      <c r="B346" s="8"/>
      <c r="C346" s="8"/>
      <c r="D346" s="8"/>
      <c r="E346" s="8"/>
      <c r="F346" s="8"/>
      <c r="G346" s="8"/>
      <c r="H346" s="31"/>
      <c r="I346" s="8"/>
      <c r="J346" s="8">
        <v>62.71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W346" s="1"/>
      <c r="X346" s="4">
        <f>COUNTA(B346:T346)</f>
        <v>1</v>
      </c>
      <c r="Y346" s="7">
        <f>SUM(B346:T346)</f>
        <v>62.71</v>
      </c>
      <c r="AB346" s="1"/>
    </row>
    <row r="347" spans="1:28" customFormat="1" ht="12" customHeight="1" x14ac:dyDescent="0.25">
      <c r="A347" s="2" t="s">
        <v>559</v>
      </c>
      <c r="B347" s="8"/>
      <c r="C347" s="8"/>
      <c r="D347" s="8"/>
      <c r="E347" s="8"/>
      <c r="F347" s="8"/>
      <c r="G347" s="8"/>
      <c r="H347" s="31"/>
      <c r="I347" s="8"/>
      <c r="J347" s="8"/>
      <c r="K347" s="8"/>
      <c r="L347" s="8"/>
      <c r="M347" s="8"/>
      <c r="N347" s="8"/>
      <c r="O347" s="8"/>
      <c r="P347" s="8">
        <v>56.22</v>
      </c>
      <c r="Q347" s="8"/>
      <c r="R347" s="8"/>
      <c r="S347" s="8"/>
      <c r="T347" s="8"/>
      <c r="W347" s="1"/>
      <c r="X347" s="4">
        <f>COUNTA(B347:T347)</f>
        <v>1</v>
      </c>
      <c r="Y347" s="7">
        <f>SUM(B347:T347)</f>
        <v>56.22</v>
      </c>
      <c r="AB347" s="1"/>
    </row>
    <row r="348" spans="1:28" customFormat="1" ht="12" customHeight="1" x14ac:dyDescent="0.25">
      <c r="A348" s="3" t="s">
        <v>560</v>
      </c>
      <c r="B348" s="8"/>
      <c r="C348" s="8"/>
      <c r="D348" s="8"/>
      <c r="E348" s="8"/>
      <c r="F348" s="8"/>
      <c r="G348" s="8"/>
      <c r="H348" s="31"/>
      <c r="I348" s="8"/>
      <c r="J348" s="8"/>
      <c r="K348" s="8"/>
      <c r="L348" s="8"/>
      <c r="M348" s="8"/>
      <c r="N348" s="8"/>
      <c r="O348" s="8"/>
      <c r="P348" s="8">
        <v>56.96</v>
      </c>
      <c r="Q348" s="8">
        <v>63.95</v>
      </c>
      <c r="R348" s="8"/>
      <c r="S348" s="8"/>
      <c r="T348" s="8"/>
      <c r="W348" s="1"/>
      <c r="X348" s="4">
        <f>COUNTA(B348:T348)</f>
        <v>2</v>
      </c>
      <c r="Y348" s="7">
        <f>SUM(B348:T348)</f>
        <v>120.91</v>
      </c>
      <c r="AB348" s="1"/>
    </row>
    <row r="349" spans="1:28" customFormat="1" ht="12" customHeight="1" x14ac:dyDescent="0.25">
      <c r="A349" s="2" t="s">
        <v>561</v>
      </c>
      <c r="B349" s="8"/>
      <c r="C349" s="8"/>
      <c r="D349" s="8"/>
      <c r="E349" s="8"/>
      <c r="F349" s="8"/>
      <c r="G349" s="8"/>
      <c r="H349" s="31"/>
      <c r="I349" s="8"/>
      <c r="J349" s="8"/>
      <c r="K349" s="8"/>
      <c r="L349" s="8"/>
      <c r="M349" s="8"/>
      <c r="N349" s="8"/>
      <c r="O349" s="8"/>
      <c r="P349" s="8">
        <v>57.06</v>
      </c>
      <c r="Q349" s="8">
        <v>64.77</v>
      </c>
      <c r="R349" s="8"/>
      <c r="S349" s="8"/>
      <c r="T349" s="8"/>
      <c r="W349" s="1"/>
      <c r="X349" s="4">
        <f>COUNTA(B349:T349)</f>
        <v>2</v>
      </c>
      <c r="Y349" s="7">
        <f>SUM(B349:T349)</f>
        <v>121.83</v>
      </c>
      <c r="AB349" s="1"/>
    </row>
    <row r="350" spans="1:28" customFormat="1" ht="12" customHeight="1" x14ac:dyDescent="0.25">
      <c r="A350" s="3"/>
      <c r="B350" s="8"/>
      <c r="C350" s="8"/>
      <c r="D350" s="8"/>
      <c r="E350" s="8"/>
      <c r="F350" s="8"/>
      <c r="G350" s="8"/>
      <c r="H350" s="3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W350" s="1"/>
      <c r="X350" s="4">
        <f>COUNTA(B350:T350)</f>
        <v>0</v>
      </c>
      <c r="Y350" s="7">
        <f>SUM(B350:T350)</f>
        <v>0</v>
      </c>
      <c r="AB350" s="1"/>
    </row>
    <row r="351" spans="1:28" customFormat="1" ht="12" customHeight="1" x14ac:dyDescent="0.25">
      <c r="A351" s="3"/>
      <c r="B351" s="8"/>
      <c r="C351" s="8"/>
      <c r="D351" s="8"/>
      <c r="E351" s="8"/>
      <c r="F351" s="8"/>
      <c r="G351" s="8"/>
      <c r="H351" s="3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W351" s="1"/>
      <c r="X351" s="4">
        <f>COUNTA(B351:T351)</f>
        <v>0</v>
      </c>
      <c r="Y351" s="7">
        <f>SUM(B351:T351)</f>
        <v>0</v>
      </c>
      <c r="AB351" s="1"/>
    </row>
    <row r="352" spans="1:28" customFormat="1" ht="12" customHeight="1" x14ac:dyDescent="0.25">
      <c r="A352" s="3"/>
      <c r="B352" s="8"/>
      <c r="C352" s="8"/>
      <c r="D352" s="8"/>
      <c r="E352" s="8"/>
      <c r="F352" s="8"/>
      <c r="G352" s="8"/>
      <c r="H352" s="3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W352" s="1"/>
      <c r="X352" s="4">
        <f>COUNTA(B352:T352)</f>
        <v>0</v>
      </c>
      <c r="Y352" s="7">
        <f>SUM(B352:T352)</f>
        <v>0</v>
      </c>
      <c r="AB352" s="1"/>
    </row>
    <row r="353" spans="2:28" customFormat="1" ht="12" customHeight="1" x14ac:dyDescent="0.25">
      <c r="B353" s="8"/>
      <c r="C353" s="8"/>
      <c r="D353" s="8"/>
      <c r="E353" s="8"/>
      <c r="F353" s="8"/>
      <c r="G353" s="8"/>
      <c r="H353" s="3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W353" s="1"/>
      <c r="X353" s="4">
        <f>COUNTA(B353:T353)</f>
        <v>0</v>
      </c>
      <c r="Y353" s="7">
        <f>SUM(B353:T353)</f>
        <v>0</v>
      </c>
      <c r="AB353" s="1"/>
    </row>
    <row r="354" spans="2:28" customFormat="1" ht="12" customHeight="1" x14ac:dyDescent="0.25">
      <c r="B354" s="8"/>
      <c r="C354" s="8"/>
      <c r="D354" s="8"/>
      <c r="E354" s="8"/>
      <c r="F354" s="8"/>
      <c r="G354" s="8"/>
      <c r="H354" s="3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W354" s="1"/>
      <c r="X354" s="4">
        <f>COUNTA(B354:T354)</f>
        <v>0</v>
      </c>
      <c r="Y354" s="7">
        <f>SUM(B354:T354)</f>
        <v>0</v>
      </c>
      <c r="AB354" s="1"/>
    </row>
    <row r="355" spans="2:28" customFormat="1" ht="12" customHeight="1" x14ac:dyDescent="0.25">
      <c r="B355" s="8"/>
      <c r="C355" s="8"/>
      <c r="D355" s="8"/>
      <c r="E355" s="8"/>
      <c r="F355" s="8"/>
      <c r="G355" s="8"/>
      <c r="H355" s="3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W355" s="1"/>
      <c r="X355" s="4">
        <f>COUNTA(B355:T355)</f>
        <v>0</v>
      </c>
      <c r="Y355" s="7">
        <f>SUM(B355:T355)</f>
        <v>0</v>
      </c>
      <c r="AB355" s="1"/>
    </row>
    <row r="356" spans="2:28" customFormat="1" ht="12" customHeight="1" x14ac:dyDescent="0.25">
      <c r="B356" s="8"/>
      <c r="C356" s="8"/>
      <c r="D356" s="8"/>
      <c r="E356" s="8"/>
      <c r="F356" s="8"/>
      <c r="G356" s="8"/>
      <c r="H356" s="3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W356" s="1"/>
      <c r="X356" s="4">
        <f>COUNTA(B356:T356)</f>
        <v>0</v>
      </c>
      <c r="Y356" s="7">
        <f>SUM(B356:T356)</f>
        <v>0</v>
      </c>
      <c r="AB356" s="1"/>
    </row>
    <row r="357" spans="2:28" customFormat="1" ht="12" customHeight="1" x14ac:dyDescent="0.25">
      <c r="B357" s="8"/>
      <c r="C357" s="8"/>
      <c r="D357" s="8"/>
      <c r="E357" s="8"/>
      <c r="F357" s="8"/>
      <c r="G357" s="8"/>
      <c r="H357" s="3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W357" s="1"/>
      <c r="X357" s="4">
        <f>COUNTA(B357:T357)</f>
        <v>0</v>
      </c>
      <c r="Y357" s="7">
        <f>SUM(B357:T357)</f>
        <v>0</v>
      </c>
      <c r="AB357" s="1"/>
    </row>
    <row r="358" spans="2:28" customFormat="1" ht="12" customHeight="1" x14ac:dyDescent="0.25">
      <c r="B358" s="8"/>
      <c r="C358" s="8"/>
      <c r="D358" s="8"/>
      <c r="E358" s="8"/>
      <c r="F358" s="8"/>
      <c r="G358" s="8"/>
      <c r="H358" s="3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W358" s="1"/>
      <c r="X358" s="4">
        <f>COUNTA(B358:T358)</f>
        <v>0</v>
      </c>
      <c r="Y358" s="7">
        <f>SUM(B358:T358)</f>
        <v>0</v>
      </c>
      <c r="AB358" s="1"/>
    </row>
    <row r="359" spans="2:28" customFormat="1" ht="12" customHeight="1" x14ac:dyDescent="0.25">
      <c r="B359" s="8"/>
      <c r="C359" s="8"/>
      <c r="D359" s="8"/>
      <c r="E359" s="8"/>
      <c r="F359" s="8"/>
      <c r="G359" s="8"/>
      <c r="H359" s="3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W359" s="1"/>
      <c r="X359" s="4">
        <f>COUNTA(B359:T359)</f>
        <v>0</v>
      </c>
      <c r="Y359" s="7">
        <f>SUM(B359:T359)</f>
        <v>0</v>
      </c>
      <c r="AB359" s="1"/>
    </row>
    <row r="360" spans="2:28" customFormat="1" ht="12" customHeight="1" x14ac:dyDescent="0.25">
      <c r="B360" s="8"/>
      <c r="C360" s="8"/>
      <c r="D360" s="8"/>
      <c r="E360" s="8"/>
      <c r="F360" s="8"/>
      <c r="G360" s="8"/>
      <c r="H360" s="3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W360" s="1"/>
      <c r="X360" s="4">
        <f>COUNTA(B360:T360)</f>
        <v>0</v>
      </c>
      <c r="Y360" s="7">
        <f>SUM(B360:T360)</f>
        <v>0</v>
      </c>
      <c r="AB360" s="1"/>
    </row>
    <row r="361" spans="2:28" customFormat="1" ht="12" customHeight="1" x14ac:dyDescent="0.25">
      <c r="B361" s="8"/>
      <c r="C361" s="8"/>
      <c r="D361" s="8"/>
      <c r="E361" s="8"/>
      <c r="F361" s="8"/>
      <c r="G361" s="8"/>
      <c r="H361" s="3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W361" s="1"/>
      <c r="X361" s="4">
        <f>COUNTA(B361:T361)</f>
        <v>0</v>
      </c>
      <c r="Y361" s="7">
        <f>SUM(B361:T361)</f>
        <v>0</v>
      </c>
      <c r="AB361" s="1"/>
    </row>
    <row r="362" spans="2:28" customFormat="1" ht="12" customHeight="1" x14ac:dyDescent="0.25">
      <c r="B362" s="8"/>
      <c r="C362" s="8"/>
      <c r="D362" s="8"/>
      <c r="E362" s="8"/>
      <c r="F362" s="8"/>
      <c r="G362" s="8"/>
      <c r="H362" s="3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W362" s="1"/>
      <c r="X362" s="4">
        <f>COUNTA(B362:T362)</f>
        <v>0</v>
      </c>
      <c r="Y362" s="7">
        <f>SUM(B362:T362)</f>
        <v>0</v>
      </c>
      <c r="AB362" s="1"/>
    </row>
    <row r="363" spans="2:28" customFormat="1" ht="12" customHeight="1" x14ac:dyDescent="0.25">
      <c r="B363" s="8"/>
      <c r="C363" s="8"/>
      <c r="D363" s="8"/>
      <c r="E363" s="8"/>
      <c r="F363" s="8"/>
      <c r="G363" s="8"/>
      <c r="H363" s="3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W363" s="1"/>
      <c r="X363" s="4">
        <f>COUNTA(B363:T363)</f>
        <v>0</v>
      </c>
      <c r="Y363" s="7">
        <f>SUM(B363:T363)</f>
        <v>0</v>
      </c>
      <c r="AB363" s="1"/>
    </row>
    <row r="364" spans="2:28" customFormat="1" ht="12" customHeight="1" x14ac:dyDescent="0.25">
      <c r="B364" s="8"/>
      <c r="C364" s="8"/>
      <c r="D364" s="8"/>
      <c r="E364" s="8"/>
      <c r="F364" s="8"/>
      <c r="G364" s="8"/>
      <c r="H364" s="3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W364" s="1"/>
      <c r="X364" s="4">
        <f>COUNTA(B364:T364)</f>
        <v>0</v>
      </c>
      <c r="Y364" s="7">
        <f>SUM(B364:T364)</f>
        <v>0</v>
      </c>
      <c r="AB364" s="1"/>
    </row>
    <row r="365" spans="2:28" customFormat="1" ht="12" customHeight="1" x14ac:dyDescent="0.25">
      <c r="B365" s="8"/>
      <c r="C365" s="8"/>
      <c r="D365" s="8"/>
      <c r="E365" s="8"/>
      <c r="F365" s="8"/>
      <c r="G365" s="8"/>
      <c r="H365" s="3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W365" s="1"/>
      <c r="X365" s="4">
        <f>COUNTA(B365:T365)</f>
        <v>0</v>
      </c>
      <c r="Y365" s="7">
        <f>SUM(B365:T365)</f>
        <v>0</v>
      </c>
      <c r="AB365" s="1"/>
    </row>
    <row r="366" spans="2:28" customFormat="1" ht="12" customHeight="1" x14ac:dyDescent="0.25">
      <c r="B366" s="8"/>
      <c r="C366" s="8"/>
      <c r="D366" s="8"/>
      <c r="E366" s="8"/>
      <c r="F366" s="8"/>
      <c r="G366" s="8"/>
      <c r="H366" s="3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W366" s="1"/>
      <c r="X366" s="4">
        <f>COUNTA(B366:T366)</f>
        <v>0</v>
      </c>
      <c r="Y366" s="7">
        <f>SUM(B366:T366)</f>
        <v>0</v>
      </c>
      <c r="AB366" s="1"/>
    </row>
    <row r="367" spans="2:28" customFormat="1" ht="12" customHeight="1" x14ac:dyDescent="0.25">
      <c r="B367" s="8"/>
      <c r="C367" s="8"/>
      <c r="D367" s="8"/>
      <c r="E367" s="8"/>
      <c r="F367" s="8"/>
      <c r="G367" s="8"/>
      <c r="H367" s="3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W367" s="1"/>
      <c r="X367" s="4">
        <f>COUNTA(B367:T367)</f>
        <v>0</v>
      </c>
      <c r="Y367" s="7">
        <f>SUM(B367:T367)</f>
        <v>0</v>
      </c>
      <c r="AB367" s="1"/>
    </row>
    <row r="368" spans="2:28" customFormat="1" ht="12" customHeight="1" x14ac:dyDescent="0.25">
      <c r="B368" s="8"/>
      <c r="C368" s="8"/>
      <c r="D368" s="8"/>
      <c r="E368" s="8"/>
      <c r="F368" s="8"/>
      <c r="G368" s="8"/>
      <c r="H368" s="3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W368" s="1"/>
      <c r="X368" s="4">
        <f>COUNTA(B368:T368)</f>
        <v>0</v>
      </c>
      <c r="Y368" s="7">
        <f>SUM(B368:T368)</f>
        <v>0</v>
      </c>
      <c r="AB368" s="1"/>
    </row>
    <row r="369" spans="2:28" customFormat="1" ht="12" customHeight="1" x14ac:dyDescent="0.25">
      <c r="B369" s="8"/>
      <c r="C369" s="8"/>
      <c r="D369" s="8"/>
      <c r="E369" s="8"/>
      <c r="F369" s="8"/>
      <c r="G369" s="8"/>
      <c r="H369" s="3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W369" s="1"/>
      <c r="X369" s="4">
        <f>COUNTA(B369:T369)</f>
        <v>0</v>
      </c>
      <c r="Y369" s="7">
        <f>SUM(B369:T369)</f>
        <v>0</v>
      </c>
      <c r="AB369" s="1"/>
    </row>
    <row r="370" spans="2:28" customFormat="1" ht="12" customHeight="1" x14ac:dyDescent="0.25">
      <c r="B370" s="8"/>
      <c r="C370" s="8"/>
      <c r="D370" s="8"/>
      <c r="E370" s="8"/>
      <c r="F370" s="8"/>
      <c r="G370" s="8"/>
      <c r="H370" s="3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W370" s="1"/>
      <c r="X370" s="4">
        <f>COUNTA(B370:T370)</f>
        <v>0</v>
      </c>
      <c r="Y370" s="7">
        <f>SUM(B370:T370)</f>
        <v>0</v>
      </c>
      <c r="AB370" s="1"/>
    </row>
    <row r="371" spans="2:28" customFormat="1" ht="12" customHeight="1" x14ac:dyDescent="0.25">
      <c r="B371" s="8"/>
      <c r="C371" s="8"/>
      <c r="D371" s="8"/>
      <c r="E371" s="8"/>
      <c r="F371" s="8"/>
      <c r="G371" s="8"/>
      <c r="H371" s="3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W371" s="1"/>
      <c r="X371" s="4">
        <f>COUNTA(B371:T371)</f>
        <v>0</v>
      </c>
      <c r="Y371" s="7">
        <f>SUM(B371:T371)</f>
        <v>0</v>
      </c>
      <c r="AB371" s="1"/>
    </row>
    <row r="372" spans="2:28" customFormat="1" ht="12" customHeight="1" x14ac:dyDescent="0.25">
      <c r="B372" s="8"/>
      <c r="C372" s="8"/>
      <c r="D372" s="8"/>
      <c r="E372" s="8"/>
      <c r="F372" s="8"/>
      <c r="G372" s="8"/>
      <c r="H372" s="3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W372" s="1"/>
      <c r="X372" s="4">
        <f>COUNTA(B372:T372)</f>
        <v>0</v>
      </c>
      <c r="Y372" s="7">
        <f>SUM(B372:T372)</f>
        <v>0</v>
      </c>
      <c r="AB372" s="1"/>
    </row>
    <row r="373" spans="2:28" customFormat="1" ht="12" customHeight="1" x14ac:dyDescent="0.25">
      <c r="B373" s="8"/>
      <c r="C373" s="8"/>
      <c r="D373" s="8"/>
      <c r="E373" s="8"/>
      <c r="F373" s="8"/>
      <c r="G373" s="8"/>
      <c r="H373" s="3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W373" s="1"/>
      <c r="X373" s="4">
        <f>COUNTA(B373:T373)</f>
        <v>0</v>
      </c>
      <c r="Y373" s="7">
        <f>SUM(B373:T373)</f>
        <v>0</v>
      </c>
      <c r="AB373" s="1"/>
    </row>
    <row r="374" spans="2:28" customFormat="1" ht="12" customHeight="1" x14ac:dyDescent="0.25">
      <c r="B374" s="8"/>
      <c r="C374" s="8"/>
      <c r="D374" s="8"/>
      <c r="E374" s="8"/>
      <c r="F374" s="8"/>
      <c r="G374" s="8"/>
      <c r="H374" s="3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W374" s="1"/>
      <c r="X374" s="4">
        <f>COUNTA(B374:T374)</f>
        <v>0</v>
      </c>
      <c r="Y374" s="7">
        <f>SUM(B374:T374)</f>
        <v>0</v>
      </c>
      <c r="AB374" s="1"/>
    </row>
    <row r="375" spans="2:28" customFormat="1" ht="12" customHeight="1" x14ac:dyDescent="0.25">
      <c r="B375" s="8"/>
      <c r="C375" s="8"/>
      <c r="D375" s="8"/>
      <c r="E375" s="8"/>
      <c r="F375" s="8"/>
      <c r="G375" s="8"/>
      <c r="H375" s="3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W375" s="1"/>
      <c r="X375" s="4">
        <f>COUNTA(B375:T375)</f>
        <v>0</v>
      </c>
      <c r="Y375" s="7">
        <f>SUM(B375:T375)</f>
        <v>0</v>
      </c>
      <c r="AB375" s="1"/>
    </row>
    <row r="376" spans="2:28" customFormat="1" ht="12" customHeight="1" x14ac:dyDescent="0.25">
      <c r="B376" s="8"/>
      <c r="C376" s="8"/>
      <c r="D376" s="8"/>
      <c r="E376" s="8"/>
      <c r="F376" s="8"/>
      <c r="G376" s="8"/>
      <c r="H376" s="3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W376" s="1"/>
      <c r="X376" s="4">
        <f>COUNTA(B376:T376)</f>
        <v>0</v>
      </c>
      <c r="Y376" s="7">
        <f>SUM(B376:T376)</f>
        <v>0</v>
      </c>
      <c r="AB376" s="1"/>
    </row>
    <row r="377" spans="2:28" customFormat="1" ht="12" customHeight="1" x14ac:dyDescent="0.25">
      <c r="B377" s="8"/>
      <c r="C377" s="8"/>
      <c r="D377" s="8"/>
      <c r="E377" s="8"/>
      <c r="F377" s="8"/>
      <c r="G377" s="8"/>
      <c r="H377" s="3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W377" s="1"/>
      <c r="X377" s="4">
        <f>COUNTA(B377:T377)</f>
        <v>0</v>
      </c>
      <c r="Y377" s="7">
        <f>SUM(B377:T377)</f>
        <v>0</v>
      </c>
      <c r="AB377" s="1"/>
    </row>
    <row r="378" spans="2:28" customFormat="1" ht="12" customHeight="1" x14ac:dyDescent="0.25">
      <c r="B378" s="8"/>
      <c r="C378" s="8"/>
      <c r="D378" s="8"/>
      <c r="E378" s="8"/>
      <c r="F378" s="8"/>
      <c r="G378" s="8"/>
      <c r="H378" s="3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W378" s="1"/>
      <c r="X378" s="4">
        <f>COUNTA(B378:T378)</f>
        <v>0</v>
      </c>
      <c r="Y378" s="7">
        <f>SUM(B378:T378)</f>
        <v>0</v>
      </c>
      <c r="AB378" s="1"/>
    </row>
    <row r="379" spans="2:28" customFormat="1" ht="12" customHeight="1" x14ac:dyDescent="0.25">
      <c r="B379" s="8"/>
      <c r="C379" s="8"/>
      <c r="D379" s="8"/>
      <c r="E379" s="8"/>
      <c r="F379" s="8"/>
      <c r="G379" s="8"/>
      <c r="H379" s="3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W379" s="1"/>
      <c r="X379" s="4">
        <f>COUNTA(B379:T379)</f>
        <v>0</v>
      </c>
      <c r="Y379" s="7">
        <f>SUM(B379:T379)</f>
        <v>0</v>
      </c>
      <c r="AB379" s="1"/>
    </row>
    <row r="380" spans="2:28" customFormat="1" ht="12" customHeight="1" x14ac:dyDescent="0.25">
      <c r="B380" s="8"/>
      <c r="C380" s="8"/>
      <c r="D380" s="8"/>
      <c r="E380" s="8"/>
      <c r="F380" s="8"/>
      <c r="G380" s="8"/>
      <c r="H380" s="3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W380" s="1"/>
      <c r="X380" s="4">
        <f>COUNTA(B380:T380)</f>
        <v>0</v>
      </c>
      <c r="Y380" s="7">
        <f>SUM(B380:T380)</f>
        <v>0</v>
      </c>
      <c r="AB380" s="1"/>
    </row>
    <row r="381" spans="2:28" customFormat="1" ht="12" customHeight="1" x14ac:dyDescent="0.25">
      <c r="B381" s="8"/>
      <c r="C381" s="8"/>
      <c r="D381" s="8"/>
      <c r="E381" s="8"/>
      <c r="F381" s="8"/>
      <c r="G381" s="8"/>
      <c r="H381" s="3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W381" s="1"/>
      <c r="X381" s="4">
        <f>COUNTA(B381:T381)</f>
        <v>0</v>
      </c>
      <c r="Y381" s="7">
        <f>SUM(B381:T381)</f>
        <v>0</v>
      </c>
      <c r="AB381" s="1"/>
    </row>
    <row r="382" spans="2:28" customFormat="1" ht="12" customHeight="1" x14ac:dyDescent="0.25">
      <c r="B382" s="8"/>
      <c r="C382" s="8"/>
      <c r="D382" s="8"/>
      <c r="E382" s="8"/>
      <c r="F382" s="8"/>
      <c r="G382" s="8"/>
      <c r="H382" s="3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W382" s="1"/>
      <c r="X382" s="4">
        <f>COUNTA(B382:T382)</f>
        <v>0</v>
      </c>
      <c r="Y382" s="7">
        <f>SUM(B382:T382)</f>
        <v>0</v>
      </c>
      <c r="AB382" s="1"/>
    </row>
    <row r="383" spans="2:28" customFormat="1" ht="12" customHeight="1" x14ac:dyDescent="0.25">
      <c r="B383" s="8"/>
      <c r="C383" s="8"/>
      <c r="D383" s="8"/>
      <c r="E383" s="8"/>
      <c r="F383" s="8"/>
      <c r="G383" s="8"/>
      <c r="H383" s="3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W383" s="1"/>
      <c r="X383" s="4">
        <f>COUNTA(B383:T383)</f>
        <v>0</v>
      </c>
      <c r="Y383" s="7">
        <f>SUM(B383:T383)</f>
        <v>0</v>
      </c>
      <c r="AB383" s="1"/>
    </row>
    <row r="384" spans="2:28" customFormat="1" ht="12" customHeight="1" x14ac:dyDescent="0.25">
      <c r="B384" s="8"/>
      <c r="C384" s="8"/>
      <c r="D384" s="8"/>
      <c r="E384" s="8"/>
      <c r="F384" s="8"/>
      <c r="G384" s="8"/>
      <c r="H384" s="3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W384" s="1"/>
      <c r="X384" s="4">
        <f>COUNTA(B384:T384)</f>
        <v>0</v>
      </c>
      <c r="Y384" s="7">
        <f>SUM(B384:T384)</f>
        <v>0</v>
      </c>
      <c r="AB384" s="1"/>
    </row>
    <row r="385" spans="2:28" customFormat="1" ht="12" customHeight="1" x14ac:dyDescent="0.25">
      <c r="B385" s="8"/>
      <c r="C385" s="8"/>
      <c r="D385" s="8"/>
      <c r="E385" s="8"/>
      <c r="F385" s="8"/>
      <c r="G385" s="8"/>
      <c r="H385" s="3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W385" s="1"/>
      <c r="X385" s="4">
        <f>COUNTA(B385:T385)</f>
        <v>0</v>
      </c>
      <c r="Y385" s="7">
        <f>SUM(B385:T385)</f>
        <v>0</v>
      </c>
      <c r="AB385" s="1"/>
    </row>
    <row r="386" spans="2:28" customFormat="1" ht="12" customHeight="1" x14ac:dyDescent="0.25">
      <c r="B386" s="8"/>
      <c r="C386" s="8"/>
      <c r="D386" s="8"/>
      <c r="E386" s="8"/>
      <c r="F386" s="8"/>
      <c r="G386" s="8"/>
      <c r="H386" s="3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W386" s="1"/>
      <c r="X386" s="4">
        <f>COUNTA(B386:T386)</f>
        <v>0</v>
      </c>
      <c r="Y386" s="7">
        <f>SUM(B386:T386)</f>
        <v>0</v>
      </c>
      <c r="AB386" s="1"/>
    </row>
    <row r="387" spans="2:28" customFormat="1" ht="12" customHeight="1" x14ac:dyDescent="0.25">
      <c r="B387" s="8"/>
      <c r="C387" s="8"/>
      <c r="D387" s="8"/>
      <c r="E387" s="8"/>
      <c r="F387" s="8"/>
      <c r="G387" s="8"/>
      <c r="H387" s="3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W387" s="1"/>
      <c r="X387" s="4">
        <f>COUNTA(B387:T387)</f>
        <v>0</v>
      </c>
      <c r="Y387" s="7">
        <f>SUM(B387:T387)</f>
        <v>0</v>
      </c>
      <c r="AB387" s="1"/>
    </row>
    <row r="388" spans="2:28" customFormat="1" ht="12" customHeight="1" x14ac:dyDescent="0.25">
      <c r="B388" s="8"/>
      <c r="C388" s="8"/>
      <c r="D388" s="8"/>
      <c r="E388" s="8"/>
      <c r="F388" s="8"/>
      <c r="G388" s="8"/>
      <c r="H388" s="3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W388" s="1"/>
      <c r="X388" s="4">
        <f>COUNTA(B388:T388)</f>
        <v>0</v>
      </c>
      <c r="Y388" s="7">
        <f>SUM(B388:T388)</f>
        <v>0</v>
      </c>
      <c r="AB388" s="1"/>
    </row>
    <row r="389" spans="2:28" customFormat="1" ht="12" customHeight="1" x14ac:dyDescent="0.25">
      <c r="B389" s="8"/>
      <c r="C389" s="8"/>
      <c r="D389" s="8"/>
      <c r="E389" s="8"/>
      <c r="F389" s="8"/>
      <c r="G389" s="8"/>
      <c r="H389" s="3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W389" s="1"/>
      <c r="X389" s="4">
        <f>COUNTA(B389:T389)</f>
        <v>0</v>
      </c>
      <c r="Y389" s="7">
        <f>SUM(B389:T389)</f>
        <v>0</v>
      </c>
      <c r="AB389" s="1"/>
    </row>
    <row r="390" spans="2:28" customFormat="1" ht="12" customHeight="1" x14ac:dyDescent="0.25">
      <c r="B390" s="8"/>
      <c r="C390" s="8"/>
      <c r="D390" s="8"/>
      <c r="E390" s="8"/>
      <c r="F390" s="8"/>
      <c r="G390" s="8"/>
      <c r="H390" s="3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W390" s="1"/>
      <c r="X390" s="4">
        <f>COUNTA(B390:T390)</f>
        <v>0</v>
      </c>
      <c r="Y390" s="7">
        <f>SUM(B390:T390)</f>
        <v>0</v>
      </c>
      <c r="AB390" s="1"/>
    </row>
    <row r="391" spans="2:28" customFormat="1" ht="12" customHeight="1" x14ac:dyDescent="0.25">
      <c r="B391" s="8"/>
      <c r="C391" s="8"/>
      <c r="D391" s="8"/>
      <c r="E391" s="8"/>
      <c r="F391" s="8"/>
      <c r="G391" s="8"/>
      <c r="H391" s="3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W391" s="1"/>
      <c r="X391" s="4">
        <f>COUNTA(B391:T391)</f>
        <v>0</v>
      </c>
      <c r="Y391" s="7">
        <f>SUM(B391:T391)</f>
        <v>0</v>
      </c>
      <c r="AB391" s="1"/>
    </row>
    <row r="392" spans="2:28" customFormat="1" ht="12" customHeight="1" x14ac:dyDescent="0.25">
      <c r="B392" s="8"/>
      <c r="C392" s="8"/>
      <c r="D392" s="8"/>
      <c r="E392" s="8"/>
      <c r="F392" s="8"/>
      <c r="G392" s="8"/>
      <c r="H392" s="3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W392" s="1"/>
      <c r="X392" s="4">
        <f>COUNTA(B392:T392)</f>
        <v>0</v>
      </c>
      <c r="Y392" s="7">
        <f>SUM(B392:T392)</f>
        <v>0</v>
      </c>
      <c r="AB392" s="1"/>
    </row>
    <row r="393" spans="2:28" customFormat="1" ht="12" customHeight="1" x14ac:dyDescent="0.25">
      <c r="B393" s="8"/>
      <c r="C393" s="8"/>
      <c r="D393" s="8"/>
      <c r="E393" s="8"/>
      <c r="F393" s="8"/>
      <c r="G393" s="8"/>
      <c r="H393" s="3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W393" s="1"/>
      <c r="X393" s="4">
        <f>COUNTA(B393:T393)</f>
        <v>0</v>
      </c>
      <c r="Y393" s="7">
        <f>SUM(B393:T393)</f>
        <v>0</v>
      </c>
      <c r="AB393" s="1"/>
    </row>
    <row r="394" spans="2:28" customFormat="1" ht="12" customHeight="1" x14ac:dyDescent="0.25">
      <c r="B394" s="8"/>
      <c r="C394" s="8"/>
      <c r="D394" s="8"/>
      <c r="E394" s="8"/>
      <c r="F394" s="8"/>
      <c r="G394" s="8"/>
      <c r="H394" s="3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W394" s="1"/>
      <c r="X394" s="4">
        <f>COUNTA(B394:T394)</f>
        <v>0</v>
      </c>
      <c r="Y394" s="7">
        <f>SUM(B394:T394)</f>
        <v>0</v>
      </c>
      <c r="AB394" s="1"/>
    </row>
    <row r="395" spans="2:28" customFormat="1" ht="12" customHeight="1" x14ac:dyDescent="0.25">
      <c r="B395" s="8"/>
      <c r="C395" s="8"/>
      <c r="D395" s="8"/>
      <c r="E395" s="8"/>
      <c r="F395" s="8"/>
      <c r="G395" s="8"/>
      <c r="H395" s="3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W395" s="1"/>
      <c r="X395" s="4">
        <f>COUNTA(B395:T395)</f>
        <v>0</v>
      </c>
      <c r="Y395" s="7">
        <f>SUM(B395:T395)</f>
        <v>0</v>
      </c>
      <c r="AB395" s="1"/>
    </row>
    <row r="396" spans="2:28" customFormat="1" ht="12" customHeight="1" x14ac:dyDescent="0.25">
      <c r="B396" s="8"/>
      <c r="C396" s="8"/>
      <c r="D396" s="8"/>
      <c r="E396" s="8"/>
      <c r="F396" s="8"/>
      <c r="G396" s="8"/>
      <c r="H396" s="3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W396" s="1"/>
      <c r="X396" s="4">
        <f>COUNTA(B396:T396)</f>
        <v>0</v>
      </c>
      <c r="Y396" s="7">
        <f>SUM(B396:T396)</f>
        <v>0</v>
      </c>
      <c r="AB396" s="1"/>
    </row>
    <row r="397" spans="2:28" customFormat="1" ht="12" customHeight="1" x14ac:dyDescent="0.25">
      <c r="B397" s="8"/>
      <c r="C397" s="8"/>
      <c r="D397" s="8"/>
      <c r="E397" s="8"/>
      <c r="F397" s="8"/>
      <c r="G397" s="8"/>
      <c r="H397" s="3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W397" s="1"/>
      <c r="X397" s="4">
        <f>COUNTA(B397:T397)</f>
        <v>0</v>
      </c>
      <c r="Y397" s="7">
        <f>SUM(B397:T397)</f>
        <v>0</v>
      </c>
      <c r="AB397" s="1"/>
    </row>
    <row r="398" spans="2:28" customFormat="1" ht="12" customHeight="1" x14ac:dyDescent="0.25">
      <c r="B398" s="8"/>
      <c r="C398" s="8"/>
      <c r="D398" s="8"/>
      <c r="E398" s="8"/>
      <c r="F398" s="8"/>
      <c r="G398" s="8"/>
      <c r="H398" s="3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W398" s="1"/>
      <c r="X398" s="4">
        <f>COUNTA(B398:T398)</f>
        <v>0</v>
      </c>
      <c r="Y398" s="7">
        <f>SUM(B398:T398)</f>
        <v>0</v>
      </c>
      <c r="AB398" s="1"/>
    </row>
    <row r="399" spans="2:28" customFormat="1" ht="12" customHeight="1" x14ac:dyDescent="0.25">
      <c r="B399" s="8"/>
      <c r="C399" s="8"/>
      <c r="D399" s="8"/>
      <c r="E399" s="8"/>
      <c r="F399" s="8"/>
      <c r="G399" s="8"/>
      <c r="H399" s="3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W399" s="1"/>
      <c r="X399" s="4">
        <f>COUNTA(B399:T399)</f>
        <v>0</v>
      </c>
      <c r="Y399" s="7">
        <f>SUM(B399:T399)</f>
        <v>0</v>
      </c>
      <c r="AB399" s="1"/>
    </row>
    <row r="400" spans="2:28" customFormat="1" ht="12" customHeight="1" x14ac:dyDescent="0.25">
      <c r="B400" s="8"/>
      <c r="C400" s="8"/>
      <c r="D400" s="8"/>
      <c r="E400" s="8"/>
      <c r="F400" s="8"/>
      <c r="G400" s="8"/>
      <c r="H400" s="3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W400" s="1"/>
      <c r="X400" s="4">
        <f>COUNTA(B400:T400)</f>
        <v>0</v>
      </c>
      <c r="Y400" s="7">
        <f>SUM(B400:T400)</f>
        <v>0</v>
      </c>
      <c r="AB400" s="1"/>
    </row>
    <row r="401" spans="2:28" customFormat="1" ht="12" customHeight="1" x14ac:dyDescent="0.25">
      <c r="B401" s="8"/>
      <c r="C401" s="8"/>
      <c r="D401" s="8"/>
      <c r="E401" s="8"/>
      <c r="F401" s="8"/>
      <c r="G401" s="8"/>
      <c r="H401" s="3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W401" s="1"/>
      <c r="X401" s="4">
        <f>COUNTA(B401:T401)</f>
        <v>0</v>
      </c>
      <c r="Y401" s="7">
        <f>SUM(B401:T401)</f>
        <v>0</v>
      </c>
      <c r="AB401" s="1"/>
    </row>
    <row r="402" spans="2:28" customFormat="1" ht="12" customHeight="1" x14ac:dyDescent="0.25">
      <c r="B402" s="8"/>
      <c r="C402" s="8"/>
      <c r="D402" s="8"/>
      <c r="E402" s="8"/>
      <c r="F402" s="8"/>
      <c r="G402" s="8"/>
      <c r="H402" s="3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W402" s="1"/>
      <c r="X402" s="4">
        <f>COUNTA(B402:T402)</f>
        <v>0</v>
      </c>
      <c r="Y402" s="7">
        <f>SUM(B402:T402)</f>
        <v>0</v>
      </c>
      <c r="AB402" s="1"/>
    </row>
    <row r="403" spans="2:28" customFormat="1" ht="12" customHeight="1" x14ac:dyDescent="0.25">
      <c r="B403" s="8"/>
      <c r="C403" s="8"/>
      <c r="D403" s="8"/>
      <c r="E403" s="8"/>
      <c r="F403" s="8"/>
      <c r="G403" s="8"/>
      <c r="H403" s="3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W403" s="1"/>
      <c r="X403" s="4">
        <f>COUNTA(B403:T403)</f>
        <v>0</v>
      </c>
      <c r="Y403" s="7">
        <f>SUM(B403:T403)</f>
        <v>0</v>
      </c>
      <c r="AB403" s="1"/>
    </row>
    <row r="404" spans="2:28" customFormat="1" ht="12" customHeight="1" x14ac:dyDescent="0.25">
      <c r="B404" s="8"/>
      <c r="C404" s="8"/>
      <c r="D404" s="8"/>
      <c r="E404" s="8"/>
      <c r="F404" s="8"/>
      <c r="G404" s="8"/>
      <c r="H404" s="3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W404" s="1"/>
      <c r="X404" s="4">
        <f>COUNTA(B404:T404)</f>
        <v>0</v>
      </c>
      <c r="Y404" s="7">
        <f>SUM(B404:T404)</f>
        <v>0</v>
      </c>
      <c r="AB404" s="1"/>
    </row>
    <row r="405" spans="2:28" customFormat="1" ht="12" customHeight="1" x14ac:dyDescent="0.25">
      <c r="B405" s="8"/>
      <c r="C405" s="8"/>
      <c r="D405" s="8"/>
      <c r="E405" s="8"/>
      <c r="F405" s="8"/>
      <c r="G405" s="8"/>
      <c r="H405" s="3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W405" s="1"/>
      <c r="X405" s="4">
        <f>COUNTA(B405:T405)</f>
        <v>0</v>
      </c>
      <c r="Y405" s="7">
        <f>SUM(B405:T405)</f>
        <v>0</v>
      </c>
      <c r="AB405" s="1"/>
    </row>
    <row r="406" spans="2:28" customFormat="1" ht="12" customHeight="1" x14ac:dyDescent="0.25">
      <c r="B406" s="8"/>
      <c r="C406" s="8"/>
      <c r="D406" s="8"/>
      <c r="E406" s="8"/>
      <c r="F406" s="8"/>
      <c r="G406" s="8"/>
      <c r="H406" s="3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W406" s="1"/>
      <c r="X406" s="4">
        <f>COUNTA(B406:T406)</f>
        <v>0</v>
      </c>
      <c r="Y406" s="7">
        <f>SUM(B406:T406)</f>
        <v>0</v>
      </c>
      <c r="AB406" s="1"/>
    </row>
    <row r="407" spans="2:28" customFormat="1" ht="12" customHeight="1" x14ac:dyDescent="0.25">
      <c r="B407" s="8"/>
      <c r="C407" s="8"/>
      <c r="D407" s="8"/>
      <c r="E407" s="8"/>
      <c r="F407" s="8"/>
      <c r="G407" s="8"/>
      <c r="H407" s="3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W407" s="1"/>
      <c r="X407" s="4">
        <f>COUNTA(B407:T407)</f>
        <v>0</v>
      </c>
      <c r="Y407" s="7">
        <f>SUM(B407:T407)</f>
        <v>0</v>
      </c>
      <c r="AB407" s="1"/>
    </row>
    <row r="408" spans="2:28" customFormat="1" ht="12" customHeight="1" x14ac:dyDescent="0.25">
      <c r="B408" s="8"/>
      <c r="C408" s="8"/>
      <c r="D408" s="8"/>
      <c r="E408" s="8"/>
      <c r="F408" s="8"/>
      <c r="G408" s="8"/>
      <c r="H408" s="3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W408" s="1"/>
      <c r="X408" s="4">
        <f>COUNTA(B408:T408)</f>
        <v>0</v>
      </c>
      <c r="Y408" s="7">
        <f>SUM(B408:T408)</f>
        <v>0</v>
      </c>
      <c r="AB408" s="1"/>
    </row>
    <row r="409" spans="2:28" customFormat="1" ht="12" customHeight="1" x14ac:dyDescent="0.25">
      <c r="B409" s="8"/>
      <c r="C409" s="8"/>
      <c r="D409" s="8"/>
      <c r="E409" s="8"/>
      <c r="F409" s="8"/>
      <c r="G409" s="8"/>
      <c r="H409" s="3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W409" s="1"/>
      <c r="X409" s="4">
        <f>COUNTA(B409:T409)</f>
        <v>0</v>
      </c>
      <c r="Y409" s="7">
        <f>SUM(B409:T409)</f>
        <v>0</v>
      </c>
      <c r="AB409" s="1"/>
    </row>
    <row r="410" spans="2:28" customFormat="1" ht="12" customHeight="1" x14ac:dyDescent="0.25">
      <c r="B410" s="8"/>
      <c r="C410" s="8"/>
      <c r="D410" s="8"/>
      <c r="E410" s="8"/>
      <c r="F410" s="8"/>
      <c r="G410" s="8"/>
      <c r="H410" s="3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W410" s="1"/>
      <c r="X410" s="4">
        <f>COUNTA(B410:T410)</f>
        <v>0</v>
      </c>
      <c r="Y410" s="7">
        <f>SUM(B410:T410)</f>
        <v>0</v>
      </c>
      <c r="AB410" s="1"/>
    </row>
    <row r="411" spans="2:28" customFormat="1" ht="12" customHeight="1" x14ac:dyDescent="0.25">
      <c r="B411" s="8"/>
      <c r="C411" s="8"/>
      <c r="D411" s="8"/>
      <c r="E411" s="8"/>
      <c r="F411" s="8"/>
      <c r="G411" s="8"/>
      <c r="H411" s="3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W411" s="1"/>
      <c r="X411" s="4">
        <f>COUNTA(B411:T411)</f>
        <v>0</v>
      </c>
      <c r="Y411" s="7">
        <f>SUM(B411:T411)</f>
        <v>0</v>
      </c>
      <c r="AB411" s="1"/>
    </row>
    <row r="412" spans="2:28" customFormat="1" ht="12" customHeight="1" x14ac:dyDescent="0.25">
      <c r="B412" s="8"/>
      <c r="C412" s="8"/>
      <c r="D412" s="8"/>
      <c r="E412" s="8"/>
      <c r="F412" s="8"/>
      <c r="G412" s="8"/>
      <c r="H412" s="3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W412" s="1"/>
      <c r="X412" s="4">
        <f>COUNTA(B412:T412)</f>
        <v>0</v>
      </c>
      <c r="Y412" s="7">
        <f>SUM(B412:T412)</f>
        <v>0</v>
      </c>
      <c r="AB412" s="1"/>
    </row>
    <row r="413" spans="2:28" customFormat="1" ht="12" customHeight="1" x14ac:dyDescent="0.25">
      <c r="B413" s="8"/>
      <c r="C413" s="8"/>
      <c r="D413" s="8"/>
      <c r="E413" s="8"/>
      <c r="F413" s="8"/>
      <c r="G413" s="8"/>
      <c r="H413" s="3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W413" s="1"/>
      <c r="X413" s="4">
        <f>COUNTA(B413:T413)</f>
        <v>0</v>
      </c>
      <c r="Y413" s="7">
        <f>SUM(B413:T413)</f>
        <v>0</v>
      </c>
      <c r="AB413" s="1"/>
    </row>
    <row r="414" spans="2:28" customFormat="1" ht="12" customHeight="1" x14ac:dyDescent="0.25">
      <c r="B414" s="8"/>
      <c r="C414" s="8"/>
      <c r="D414" s="8"/>
      <c r="E414" s="8"/>
      <c r="F414" s="8"/>
      <c r="G414" s="8"/>
      <c r="H414" s="3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W414" s="1"/>
      <c r="X414" s="4">
        <f>COUNTA(B414:T414)</f>
        <v>0</v>
      </c>
      <c r="Y414" s="7">
        <f>SUM(B414:T414)</f>
        <v>0</v>
      </c>
      <c r="AB414" s="1"/>
    </row>
    <row r="415" spans="2:28" customFormat="1" ht="12" customHeight="1" x14ac:dyDescent="0.25">
      <c r="B415" s="8"/>
      <c r="C415" s="8"/>
      <c r="D415" s="8"/>
      <c r="E415" s="8"/>
      <c r="F415" s="8"/>
      <c r="G415" s="8"/>
      <c r="H415" s="3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W415" s="1"/>
      <c r="X415" s="4">
        <f>COUNTA(B415:T415)</f>
        <v>0</v>
      </c>
      <c r="Y415" s="7">
        <f>SUM(B415:T415)</f>
        <v>0</v>
      </c>
      <c r="AB415" s="1"/>
    </row>
    <row r="416" spans="2:28" customFormat="1" ht="12" customHeight="1" x14ac:dyDescent="0.25">
      <c r="B416" s="8"/>
      <c r="C416" s="8"/>
      <c r="D416" s="8"/>
      <c r="E416" s="8"/>
      <c r="F416" s="8"/>
      <c r="G416" s="8"/>
      <c r="H416" s="3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W416" s="1"/>
      <c r="X416" s="4">
        <f>COUNTA(B416:T416)</f>
        <v>0</v>
      </c>
      <c r="Y416" s="7">
        <f>SUM(B416:T416)</f>
        <v>0</v>
      </c>
      <c r="AB416" s="1"/>
    </row>
    <row r="417" spans="2:28" customFormat="1" ht="12" customHeight="1" x14ac:dyDescent="0.25">
      <c r="B417" s="8"/>
      <c r="C417" s="8"/>
      <c r="D417" s="8"/>
      <c r="E417" s="8"/>
      <c r="F417" s="8"/>
      <c r="G417" s="8"/>
      <c r="H417" s="3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W417" s="1"/>
      <c r="X417" s="4">
        <f>COUNTA(B417:T417)</f>
        <v>0</v>
      </c>
      <c r="Y417" s="7">
        <f>SUM(B417:T417)</f>
        <v>0</v>
      </c>
      <c r="AB417" s="1"/>
    </row>
    <row r="418" spans="2:28" customFormat="1" ht="12" customHeight="1" x14ac:dyDescent="0.25">
      <c r="B418" s="8"/>
      <c r="C418" s="8"/>
      <c r="D418" s="8"/>
      <c r="E418" s="8"/>
      <c r="F418" s="8"/>
      <c r="G418" s="8"/>
      <c r="H418" s="3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W418" s="1"/>
      <c r="X418" s="4">
        <f>COUNTA(B418:T418)</f>
        <v>0</v>
      </c>
      <c r="Y418" s="7">
        <f>SUM(B418:T418)</f>
        <v>0</v>
      </c>
      <c r="AB418" s="1"/>
    </row>
    <row r="419" spans="2:28" customFormat="1" ht="12" customHeight="1" x14ac:dyDescent="0.25">
      <c r="B419" s="8"/>
      <c r="C419" s="8"/>
      <c r="D419" s="8"/>
      <c r="E419" s="8"/>
      <c r="F419" s="8"/>
      <c r="G419" s="8"/>
      <c r="H419" s="3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W419" s="1"/>
      <c r="X419" s="4">
        <f>COUNTA(B419:T419)</f>
        <v>0</v>
      </c>
      <c r="Y419" s="7">
        <f>SUM(B419:T419)</f>
        <v>0</v>
      </c>
      <c r="AB419" s="1"/>
    </row>
    <row r="420" spans="2:28" customFormat="1" ht="12" customHeight="1" x14ac:dyDescent="0.25">
      <c r="B420" s="8"/>
      <c r="C420" s="8"/>
      <c r="D420" s="8"/>
      <c r="E420" s="8"/>
      <c r="F420" s="8"/>
      <c r="G420" s="8"/>
      <c r="H420" s="3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W420" s="1"/>
      <c r="X420" s="4">
        <f>COUNTA(B420:T420)</f>
        <v>0</v>
      </c>
      <c r="Y420" s="7">
        <f>SUM(B420:T420)</f>
        <v>0</v>
      </c>
      <c r="AB420" s="1"/>
    </row>
    <row r="421" spans="2:28" customFormat="1" ht="12" customHeight="1" x14ac:dyDescent="0.25">
      <c r="B421" s="8"/>
      <c r="C421" s="8"/>
      <c r="D421" s="8"/>
      <c r="E421" s="8"/>
      <c r="F421" s="8"/>
      <c r="G421" s="8"/>
      <c r="H421" s="3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W421" s="1"/>
      <c r="X421" s="4">
        <f>COUNTA(B421:T421)</f>
        <v>0</v>
      </c>
      <c r="Y421" s="7">
        <f>SUM(B421:T421)</f>
        <v>0</v>
      </c>
      <c r="AB421" s="1"/>
    </row>
    <row r="422" spans="2:28" customFormat="1" ht="12" customHeight="1" x14ac:dyDescent="0.25">
      <c r="B422" s="8"/>
      <c r="C422" s="8"/>
      <c r="D422" s="8"/>
      <c r="E422" s="8"/>
      <c r="F422" s="8"/>
      <c r="G422" s="8"/>
      <c r="H422" s="3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W422" s="1"/>
      <c r="X422" s="4">
        <f>COUNTA(B422:T422)</f>
        <v>0</v>
      </c>
      <c r="Y422" s="7">
        <f>SUM(B422:T422)</f>
        <v>0</v>
      </c>
      <c r="AB422" s="1"/>
    </row>
    <row r="423" spans="2:28" customFormat="1" ht="12" customHeight="1" x14ac:dyDescent="0.25">
      <c r="B423" s="8"/>
      <c r="C423" s="8"/>
      <c r="D423" s="8"/>
      <c r="E423" s="8"/>
      <c r="F423" s="8"/>
      <c r="G423" s="8"/>
      <c r="H423" s="3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W423" s="1"/>
      <c r="X423" s="4">
        <f>COUNTA(B423:T423)</f>
        <v>0</v>
      </c>
      <c r="Y423" s="7">
        <f>SUM(B423:T423)</f>
        <v>0</v>
      </c>
      <c r="AB423" s="1"/>
    </row>
    <row r="424" spans="2:28" customFormat="1" ht="12" customHeight="1" x14ac:dyDescent="0.25">
      <c r="B424" s="8"/>
      <c r="C424" s="8"/>
      <c r="D424" s="8"/>
      <c r="E424" s="8"/>
      <c r="F424" s="8"/>
      <c r="G424" s="8"/>
      <c r="H424" s="3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W424" s="1"/>
      <c r="X424" s="4">
        <f>COUNTA(B424:T424)</f>
        <v>0</v>
      </c>
      <c r="Y424" s="7">
        <f>SUM(B424:T424)</f>
        <v>0</v>
      </c>
      <c r="AB424" s="1"/>
    </row>
    <row r="425" spans="2:28" customFormat="1" ht="12" customHeight="1" x14ac:dyDescent="0.25">
      <c r="B425" s="8"/>
      <c r="C425" s="8"/>
      <c r="D425" s="8"/>
      <c r="E425" s="8"/>
      <c r="F425" s="8"/>
      <c r="G425" s="8"/>
      <c r="H425" s="3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W425" s="1"/>
      <c r="X425" s="4">
        <f>COUNTA(B425:T425)</f>
        <v>0</v>
      </c>
      <c r="Y425" s="7">
        <f>SUM(B425:T425)</f>
        <v>0</v>
      </c>
      <c r="AB425" s="1"/>
    </row>
    <row r="426" spans="2:28" customFormat="1" ht="12" customHeight="1" x14ac:dyDescent="0.25">
      <c r="B426" s="8"/>
      <c r="C426" s="8"/>
      <c r="D426" s="8"/>
      <c r="E426" s="8"/>
      <c r="F426" s="8"/>
      <c r="G426" s="8"/>
      <c r="H426" s="3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W426" s="1"/>
      <c r="X426" s="4">
        <f>COUNTA(B426:T426)</f>
        <v>0</v>
      </c>
      <c r="Y426" s="7">
        <f>SUM(B426:T426)</f>
        <v>0</v>
      </c>
      <c r="AB426" s="1"/>
    </row>
    <row r="427" spans="2:28" customFormat="1" ht="12" customHeight="1" x14ac:dyDescent="0.25">
      <c r="B427" s="8"/>
      <c r="C427" s="8"/>
      <c r="D427" s="8"/>
      <c r="E427" s="8"/>
      <c r="F427" s="8"/>
      <c r="G427" s="8"/>
      <c r="H427" s="3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W427" s="1"/>
      <c r="X427" s="4">
        <f>COUNTA(B427:T427)</f>
        <v>0</v>
      </c>
      <c r="Y427" s="7">
        <f>SUM(B427:T427)</f>
        <v>0</v>
      </c>
      <c r="AB427" s="1"/>
    </row>
    <row r="428" spans="2:28" customFormat="1" ht="12" customHeight="1" x14ac:dyDescent="0.25">
      <c r="B428" s="8"/>
      <c r="C428" s="8"/>
      <c r="D428" s="8"/>
      <c r="E428" s="8"/>
      <c r="F428" s="8"/>
      <c r="G428" s="8"/>
      <c r="H428" s="3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W428" s="1"/>
      <c r="X428" s="4">
        <f>COUNTA(B428:T428)</f>
        <v>0</v>
      </c>
      <c r="Y428" s="7">
        <f>SUM(B428:T428)</f>
        <v>0</v>
      </c>
      <c r="AB428" s="1"/>
    </row>
    <row r="429" spans="2:28" customFormat="1" ht="12" customHeight="1" x14ac:dyDescent="0.25">
      <c r="B429" s="8"/>
      <c r="C429" s="8"/>
      <c r="D429" s="8"/>
      <c r="E429" s="8"/>
      <c r="F429" s="8"/>
      <c r="G429" s="8"/>
      <c r="H429" s="3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W429" s="1"/>
      <c r="X429" s="4">
        <f>COUNTA(B429:T429)</f>
        <v>0</v>
      </c>
      <c r="Y429" s="7">
        <f>SUM(B429:T429)</f>
        <v>0</v>
      </c>
      <c r="AB429" s="1"/>
    </row>
    <row r="430" spans="2:28" customFormat="1" ht="12" customHeight="1" x14ac:dyDescent="0.25">
      <c r="B430" s="8"/>
      <c r="C430" s="8"/>
      <c r="D430" s="8"/>
      <c r="E430" s="8"/>
      <c r="F430" s="8"/>
      <c r="G430" s="8"/>
      <c r="H430" s="3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W430" s="1"/>
      <c r="X430" s="4">
        <f>COUNTA(B430:T430)</f>
        <v>0</v>
      </c>
      <c r="Y430" s="7">
        <f>SUM(B430:T430)</f>
        <v>0</v>
      </c>
      <c r="AB430" s="1"/>
    </row>
    <row r="431" spans="2:28" customFormat="1" ht="12" customHeight="1" x14ac:dyDescent="0.25">
      <c r="B431" s="8"/>
      <c r="C431" s="8"/>
      <c r="D431" s="8"/>
      <c r="E431" s="8"/>
      <c r="F431" s="8"/>
      <c r="G431" s="8"/>
      <c r="H431" s="3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W431" s="1"/>
      <c r="X431" s="4">
        <f>COUNTA(B431:T431)</f>
        <v>0</v>
      </c>
      <c r="Y431" s="7">
        <f>SUM(B431:T431)</f>
        <v>0</v>
      </c>
      <c r="AB431" s="1"/>
    </row>
    <row r="432" spans="2:28" customFormat="1" ht="12" customHeight="1" x14ac:dyDescent="0.25">
      <c r="B432" s="8"/>
      <c r="C432" s="8"/>
      <c r="D432" s="8"/>
      <c r="E432" s="8"/>
      <c r="F432" s="8"/>
      <c r="G432" s="8"/>
      <c r="H432" s="3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W432" s="1"/>
      <c r="X432" s="4">
        <f>COUNTA(B432:T432)</f>
        <v>0</v>
      </c>
      <c r="Y432" s="7">
        <f>SUM(B432:T432)</f>
        <v>0</v>
      </c>
      <c r="AB432" s="1"/>
    </row>
    <row r="433" spans="2:28" customFormat="1" ht="12" customHeight="1" x14ac:dyDescent="0.25">
      <c r="B433" s="8"/>
      <c r="C433" s="8"/>
      <c r="D433" s="8"/>
      <c r="E433" s="8"/>
      <c r="F433" s="8"/>
      <c r="G433" s="8"/>
      <c r="H433" s="3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W433" s="1"/>
      <c r="X433" s="4">
        <f>COUNTA(B433:T433)</f>
        <v>0</v>
      </c>
      <c r="Y433" s="7">
        <f>SUM(B433:T433)</f>
        <v>0</v>
      </c>
      <c r="AB433" s="1"/>
    </row>
    <row r="434" spans="2:28" customFormat="1" ht="12" customHeight="1" x14ac:dyDescent="0.25">
      <c r="B434" s="8"/>
      <c r="C434" s="8"/>
      <c r="D434" s="8"/>
      <c r="E434" s="8"/>
      <c r="F434" s="8"/>
      <c r="G434" s="8"/>
      <c r="H434" s="3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W434" s="1"/>
      <c r="X434" s="4">
        <f>COUNTA(B434:T434)</f>
        <v>0</v>
      </c>
      <c r="Y434" s="7">
        <f>SUM(B434:T434)</f>
        <v>0</v>
      </c>
      <c r="AB434" s="1"/>
    </row>
    <row r="435" spans="2:28" customFormat="1" ht="12" customHeight="1" x14ac:dyDescent="0.25">
      <c r="B435" s="8"/>
      <c r="C435" s="8"/>
      <c r="D435" s="8"/>
      <c r="E435" s="8"/>
      <c r="F435" s="8"/>
      <c r="G435" s="8"/>
      <c r="H435" s="3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W435" s="1"/>
      <c r="X435" s="4">
        <f>COUNTA(B435:T435)</f>
        <v>0</v>
      </c>
      <c r="Y435" s="7">
        <f>SUM(B435:T435)</f>
        <v>0</v>
      </c>
      <c r="AB435" s="1"/>
    </row>
    <row r="436" spans="2:28" customFormat="1" ht="12" customHeight="1" x14ac:dyDescent="0.25">
      <c r="B436" s="8"/>
      <c r="C436" s="8"/>
      <c r="D436" s="8"/>
      <c r="E436" s="8"/>
      <c r="F436" s="8"/>
      <c r="G436" s="8"/>
      <c r="H436" s="3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W436" s="1"/>
      <c r="X436" s="4">
        <f>COUNTA(B436:T436)</f>
        <v>0</v>
      </c>
      <c r="Y436" s="7">
        <f>SUM(B436:T436)</f>
        <v>0</v>
      </c>
      <c r="AB436" s="1"/>
    </row>
    <row r="437" spans="2:28" customFormat="1" ht="12" customHeight="1" x14ac:dyDescent="0.25">
      <c r="B437" s="8"/>
      <c r="C437" s="8"/>
      <c r="D437" s="8"/>
      <c r="E437" s="8"/>
      <c r="F437" s="8"/>
      <c r="G437" s="8"/>
      <c r="H437" s="3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W437" s="1"/>
      <c r="X437" s="4">
        <f>COUNTA(B437:T437)</f>
        <v>0</v>
      </c>
      <c r="Y437" s="7">
        <f>SUM(B437:T437)</f>
        <v>0</v>
      </c>
      <c r="AB437" s="1"/>
    </row>
    <row r="438" spans="2:28" customFormat="1" ht="12" customHeight="1" x14ac:dyDescent="0.25">
      <c r="B438" s="8"/>
      <c r="C438" s="8"/>
      <c r="D438" s="8"/>
      <c r="E438" s="8"/>
      <c r="F438" s="8"/>
      <c r="G438" s="8"/>
      <c r="H438" s="3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W438" s="1"/>
      <c r="X438" s="4">
        <f>COUNTA(B438:T438)</f>
        <v>0</v>
      </c>
      <c r="Y438" s="7">
        <f>SUM(B438:T438)</f>
        <v>0</v>
      </c>
      <c r="AB438" s="1"/>
    </row>
    <row r="439" spans="2:28" customFormat="1" ht="12" customHeight="1" x14ac:dyDescent="0.25">
      <c r="B439" s="8"/>
      <c r="C439" s="8"/>
      <c r="D439" s="8"/>
      <c r="E439" s="8"/>
      <c r="F439" s="8"/>
      <c r="G439" s="8"/>
      <c r="H439" s="3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W439" s="1"/>
      <c r="X439" s="4">
        <f>COUNTA(B439:T439)</f>
        <v>0</v>
      </c>
      <c r="Y439" s="7">
        <f>SUM(B439:T439)</f>
        <v>0</v>
      </c>
      <c r="AB439" s="1"/>
    </row>
    <row r="440" spans="2:28" customFormat="1" ht="12" customHeight="1" x14ac:dyDescent="0.25">
      <c r="B440" s="8"/>
      <c r="C440" s="8"/>
      <c r="D440" s="8"/>
      <c r="E440" s="8"/>
      <c r="F440" s="8"/>
      <c r="G440" s="8"/>
      <c r="H440" s="3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W440" s="1"/>
      <c r="X440" s="4">
        <f>COUNTA(B440:T440)</f>
        <v>0</v>
      </c>
      <c r="Y440" s="7">
        <f>SUM(B440:T440)</f>
        <v>0</v>
      </c>
      <c r="AB440" s="1"/>
    </row>
    <row r="441" spans="2:28" customFormat="1" ht="12" customHeight="1" x14ac:dyDescent="0.25">
      <c r="B441" s="8"/>
      <c r="C441" s="8"/>
      <c r="D441" s="8"/>
      <c r="E441" s="8"/>
      <c r="F441" s="8"/>
      <c r="G441" s="8"/>
      <c r="H441" s="3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W441" s="1"/>
      <c r="X441" s="4">
        <f>COUNTA(B441:T441)</f>
        <v>0</v>
      </c>
      <c r="Y441" s="7">
        <f>SUM(B441:T441)</f>
        <v>0</v>
      </c>
      <c r="AB441" s="1"/>
    </row>
    <row r="442" spans="2:28" customFormat="1" ht="12" customHeight="1" x14ac:dyDescent="0.25">
      <c r="B442" s="8"/>
      <c r="C442" s="8"/>
      <c r="D442" s="8"/>
      <c r="E442" s="8"/>
      <c r="F442" s="8"/>
      <c r="G442" s="8"/>
      <c r="H442" s="3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W442" s="1"/>
      <c r="X442" s="4">
        <f>COUNTA(B442:T442)</f>
        <v>0</v>
      </c>
      <c r="Y442" s="7">
        <f>SUM(B442:T442)</f>
        <v>0</v>
      </c>
      <c r="AB442" s="1"/>
    </row>
    <row r="443" spans="2:28" customFormat="1" ht="12" customHeight="1" x14ac:dyDescent="0.25">
      <c r="B443" s="8"/>
      <c r="C443" s="8"/>
      <c r="D443" s="8"/>
      <c r="E443" s="8"/>
      <c r="F443" s="8"/>
      <c r="G443" s="8"/>
      <c r="H443" s="3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W443" s="1"/>
      <c r="X443" s="4">
        <f>COUNTA(B443:T443)</f>
        <v>0</v>
      </c>
      <c r="Y443" s="7">
        <f>SUM(B443:T443)</f>
        <v>0</v>
      </c>
      <c r="AB443" s="1"/>
    </row>
    <row r="444" spans="2:28" customFormat="1" ht="12" customHeight="1" x14ac:dyDescent="0.25">
      <c r="B444" s="8"/>
      <c r="C444" s="8"/>
      <c r="D444" s="8"/>
      <c r="E444" s="8"/>
      <c r="F444" s="8"/>
      <c r="G444" s="8"/>
      <c r="H444" s="3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W444" s="1"/>
      <c r="X444" s="4">
        <f>COUNTA(B444:T444)</f>
        <v>0</v>
      </c>
      <c r="Y444" s="7">
        <f>SUM(B444:T444)</f>
        <v>0</v>
      </c>
      <c r="AB444" s="1"/>
    </row>
    <row r="445" spans="2:28" customFormat="1" ht="12" customHeight="1" x14ac:dyDescent="0.25">
      <c r="B445" s="8"/>
      <c r="C445" s="8"/>
      <c r="D445" s="8"/>
      <c r="E445" s="8"/>
      <c r="F445" s="8"/>
      <c r="G445" s="8"/>
      <c r="H445" s="3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W445" s="1"/>
      <c r="X445" s="4">
        <f>COUNTA(B445:T445)</f>
        <v>0</v>
      </c>
      <c r="Y445" s="7">
        <f>SUM(B445:T445)</f>
        <v>0</v>
      </c>
      <c r="AB445" s="1"/>
    </row>
    <row r="446" spans="2:28" customFormat="1" ht="12" customHeight="1" x14ac:dyDescent="0.25">
      <c r="B446" s="8"/>
      <c r="C446" s="8"/>
      <c r="D446" s="8"/>
      <c r="E446" s="8"/>
      <c r="F446" s="8"/>
      <c r="G446" s="8"/>
      <c r="H446" s="3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W446" s="1"/>
      <c r="X446" s="4">
        <f>COUNTA(B446:T446)</f>
        <v>0</v>
      </c>
      <c r="Y446" s="7">
        <f>SUM(B446:T446)</f>
        <v>0</v>
      </c>
      <c r="AB446" s="1"/>
    </row>
    <row r="447" spans="2:28" customFormat="1" ht="12" customHeight="1" x14ac:dyDescent="0.25">
      <c r="B447" s="8"/>
      <c r="C447" s="8"/>
      <c r="D447" s="8"/>
      <c r="E447" s="8"/>
      <c r="F447" s="8"/>
      <c r="G447" s="8"/>
      <c r="H447" s="3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W447" s="1"/>
      <c r="X447" s="4">
        <f>COUNTA(B447:T447)</f>
        <v>0</v>
      </c>
      <c r="Y447" s="7">
        <f>SUM(B447:T447)</f>
        <v>0</v>
      </c>
      <c r="AB447" s="1"/>
    </row>
    <row r="448" spans="2:28" customFormat="1" ht="12" customHeight="1" x14ac:dyDescent="0.25">
      <c r="B448" s="8"/>
      <c r="C448" s="8"/>
      <c r="D448" s="8"/>
      <c r="E448" s="8"/>
      <c r="F448" s="8"/>
      <c r="G448" s="8"/>
      <c r="H448" s="3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W448" s="1"/>
      <c r="X448" s="4">
        <f>COUNTA(B448:T448)</f>
        <v>0</v>
      </c>
      <c r="Y448" s="7">
        <f>SUM(B448:T448)</f>
        <v>0</v>
      </c>
      <c r="AB448" s="1"/>
    </row>
    <row r="449" spans="2:28" customFormat="1" ht="12" customHeight="1" x14ac:dyDescent="0.25">
      <c r="B449" s="8"/>
      <c r="C449" s="8"/>
      <c r="D449" s="8"/>
      <c r="E449" s="8"/>
      <c r="F449" s="8"/>
      <c r="G449" s="8"/>
      <c r="H449" s="3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W449" s="1"/>
      <c r="X449" s="4">
        <f>COUNTA(B449:T449)</f>
        <v>0</v>
      </c>
      <c r="Y449" s="7">
        <f>SUM(B449:T449)</f>
        <v>0</v>
      </c>
      <c r="AB449" s="1"/>
    </row>
    <row r="450" spans="2:28" customFormat="1" ht="12" customHeight="1" x14ac:dyDescent="0.25">
      <c r="B450" s="8"/>
      <c r="C450" s="8"/>
      <c r="D450" s="8"/>
      <c r="E450" s="8"/>
      <c r="F450" s="8"/>
      <c r="G450" s="8"/>
      <c r="H450" s="3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W450" s="1"/>
      <c r="X450" s="4">
        <f>COUNTA(B450:T450)</f>
        <v>0</v>
      </c>
      <c r="Y450" s="7">
        <f>SUM(B450:T450)</f>
        <v>0</v>
      </c>
      <c r="AB450" s="1"/>
    </row>
    <row r="451" spans="2:28" customFormat="1" ht="12" customHeight="1" x14ac:dyDescent="0.25">
      <c r="B451" s="8"/>
      <c r="C451" s="8"/>
      <c r="D451" s="8"/>
      <c r="E451" s="8"/>
      <c r="F451" s="8"/>
      <c r="G451" s="8"/>
      <c r="H451" s="3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W451" s="1"/>
      <c r="X451" s="4">
        <f>COUNTA(B451:T451)</f>
        <v>0</v>
      </c>
      <c r="Y451" s="7">
        <f>SUM(B451:T451)</f>
        <v>0</v>
      </c>
      <c r="AB451" s="1"/>
    </row>
    <row r="452" spans="2:28" customFormat="1" ht="12" customHeight="1" x14ac:dyDescent="0.25">
      <c r="B452" s="8"/>
      <c r="C452" s="8"/>
      <c r="D452" s="8"/>
      <c r="E452" s="8"/>
      <c r="F452" s="8"/>
      <c r="G452" s="8"/>
      <c r="H452" s="3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W452" s="1"/>
      <c r="X452" s="4">
        <f>COUNTA(B452:T452)</f>
        <v>0</v>
      </c>
      <c r="Y452" s="7">
        <f>SUM(B452:T452)</f>
        <v>0</v>
      </c>
      <c r="AB452" s="1"/>
    </row>
    <row r="453" spans="2:28" customFormat="1" ht="12" customHeight="1" x14ac:dyDescent="0.25">
      <c r="B453" s="8"/>
      <c r="C453" s="8"/>
      <c r="D453" s="8"/>
      <c r="E453" s="8"/>
      <c r="F453" s="8"/>
      <c r="G453" s="8"/>
      <c r="H453" s="3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W453" s="1"/>
      <c r="X453" s="4">
        <f>COUNTA(B453:T453)</f>
        <v>0</v>
      </c>
      <c r="Y453" s="7">
        <f>SUM(B453:T453)</f>
        <v>0</v>
      </c>
      <c r="AB453" s="1"/>
    </row>
    <row r="454" spans="2:28" customFormat="1" ht="12" customHeight="1" x14ac:dyDescent="0.25">
      <c r="B454" s="8"/>
      <c r="C454" s="8"/>
      <c r="D454" s="8"/>
      <c r="E454" s="8"/>
      <c r="F454" s="8"/>
      <c r="G454" s="8"/>
      <c r="H454" s="3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W454" s="1"/>
      <c r="X454" s="4">
        <f>COUNTA(B454:T454)</f>
        <v>0</v>
      </c>
      <c r="Y454" s="7">
        <f>SUM(B454:T454)</f>
        <v>0</v>
      </c>
      <c r="AB454" s="1"/>
    </row>
    <row r="455" spans="2:28" customFormat="1" ht="12" customHeight="1" x14ac:dyDescent="0.25">
      <c r="B455" s="8"/>
      <c r="C455" s="8"/>
      <c r="D455" s="8"/>
      <c r="E455" s="8"/>
      <c r="F455" s="8"/>
      <c r="G455" s="8"/>
      <c r="H455" s="3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W455" s="1"/>
      <c r="X455" s="4">
        <f>COUNTA(B455:T455)</f>
        <v>0</v>
      </c>
      <c r="Y455" s="7">
        <f>SUM(B455:T455)</f>
        <v>0</v>
      </c>
      <c r="AB455" s="1"/>
    </row>
    <row r="456" spans="2:28" customFormat="1" ht="12" customHeight="1" x14ac:dyDescent="0.25">
      <c r="B456" s="8"/>
      <c r="C456" s="8"/>
      <c r="D456" s="8"/>
      <c r="E456" s="8"/>
      <c r="F456" s="8"/>
      <c r="G456" s="8"/>
      <c r="H456" s="3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W456" s="1"/>
      <c r="X456" s="4">
        <f>COUNTA(B456:T456)</f>
        <v>0</v>
      </c>
      <c r="Y456" s="7">
        <f>SUM(B456:T456)</f>
        <v>0</v>
      </c>
      <c r="AB456" s="1"/>
    </row>
    <row r="457" spans="2:28" customFormat="1" ht="12" customHeight="1" x14ac:dyDescent="0.25">
      <c r="B457" s="8"/>
      <c r="C457" s="8"/>
      <c r="D457" s="8"/>
      <c r="E457" s="8"/>
      <c r="F457" s="8"/>
      <c r="G457" s="8"/>
      <c r="H457" s="3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W457" s="1"/>
      <c r="X457" s="4">
        <f>COUNTA(B457:T457)</f>
        <v>0</v>
      </c>
      <c r="Y457" s="7">
        <f>SUM(B457:T457)</f>
        <v>0</v>
      </c>
      <c r="AB457" s="1"/>
    </row>
    <row r="458" spans="2:28" customFormat="1" ht="12" customHeight="1" x14ac:dyDescent="0.25">
      <c r="B458" s="8"/>
      <c r="C458" s="8"/>
      <c r="D458" s="8"/>
      <c r="E458" s="8"/>
      <c r="F458" s="8"/>
      <c r="G458" s="8"/>
      <c r="H458" s="3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W458" s="1"/>
      <c r="X458" s="4">
        <f>COUNTA(B458:T458)</f>
        <v>0</v>
      </c>
      <c r="Y458" s="7">
        <f>SUM(B458:T458)</f>
        <v>0</v>
      </c>
      <c r="AB458" s="1"/>
    </row>
    <row r="459" spans="2:28" customFormat="1" ht="12" customHeight="1" x14ac:dyDescent="0.25">
      <c r="B459" s="8"/>
      <c r="C459" s="8"/>
      <c r="D459" s="8"/>
      <c r="E459" s="8"/>
      <c r="F459" s="8"/>
      <c r="G459" s="8"/>
      <c r="H459" s="3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W459" s="1"/>
      <c r="X459" s="4">
        <f>COUNTA(B459:T459)</f>
        <v>0</v>
      </c>
      <c r="Y459" s="7">
        <f>SUM(B459:T459)</f>
        <v>0</v>
      </c>
      <c r="AB459" s="1"/>
    </row>
    <row r="460" spans="2:28" customFormat="1" ht="12" customHeight="1" x14ac:dyDescent="0.25">
      <c r="B460" s="8"/>
      <c r="C460" s="8"/>
      <c r="D460" s="8"/>
      <c r="E460" s="8"/>
      <c r="F460" s="8"/>
      <c r="G460" s="8"/>
      <c r="H460" s="3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W460" s="1"/>
      <c r="X460" s="4">
        <f>COUNTA(B460:T460)</f>
        <v>0</v>
      </c>
      <c r="Y460" s="7">
        <f>SUM(B460:T460)</f>
        <v>0</v>
      </c>
      <c r="AB460" s="1"/>
    </row>
    <row r="461" spans="2:28" customFormat="1" ht="12" customHeight="1" x14ac:dyDescent="0.25">
      <c r="B461" s="8"/>
      <c r="C461" s="8"/>
      <c r="D461" s="8"/>
      <c r="E461" s="8"/>
      <c r="F461" s="8"/>
      <c r="G461" s="8"/>
      <c r="H461" s="3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W461" s="1"/>
      <c r="X461" s="4">
        <f>COUNTA(B461:T461)</f>
        <v>0</v>
      </c>
      <c r="Y461" s="7">
        <f>SUM(B461:T461)</f>
        <v>0</v>
      </c>
      <c r="AB461" s="1"/>
    </row>
    <row r="462" spans="2:28" customFormat="1" ht="12" customHeight="1" x14ac:dyDescent="0.25">
      <c r="B462" s="8"/>
      <c r="C462" s="8"/>
      <c r="D462" s="8"/>
      <c r="E462" s="8"/>
      <c r="F462" s="8"/>
      <c r="G462" s="8"/>
      <c r="H462" s="3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W462" s="1"/>
      <c r="X462" s="4">
        <f>COUNTA(B462:T462)</f>
        <v>0</v>
      </c>
      <c r="Y462" s="7">
        <f>SUM(B462:T462)</f>
        <v>0</v>
      </c>
      <c r="AB462" s="1"/>
    </row>
    <row r="463" spans="2:28" customFormat="1" ht="12" customHeight="1" x14ac:dyDescent="0.25">
      <c r="B463" s="8"/>
      <c r="C463" s="8"/>
      <c r="D463" s="8"/>
      <c r="E463" s="8"/>
      <c r="F463" s="8"/>
      <c r="G463" s="8"/>
      <c r="H463" s="3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W463" s="1"/>
      <c r="X463" s="4">
        <f>COUNTA(B463:T463)</f>
        <v>0</v>
      </c>
      <c r="Y463" s="7">
        <f>SUM(B463:T463)</f>
        <v>0</v>
      </c>
      <c r="AB463" s="1"/>
    </row>
    <row r="464" spans="2:28" customFormat="1" ht="12" customHeight="1" x14ac:dyDescent="0.25">
      <c r="B464" s="8"/>
      <c r="C464" s="8"/>
      <c r="D464" s="8"/>
      <c r="E464" s="8"/>
      <c r="F464" s="8"/>
      <c r="G464" s="8"/>
      <c r="H464" s="3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W464" s="1"/>
      <c r="X464" s="4">
        <f>COUNTA(B464:T464)</f>
        <v>0</v>
      </c>
      <c r="Y464" s="7">
        <f>SUM(B464:T464)</f>
        <v>0</v>
      </c>
      <c r="AB464" s="1"/>
    </row>
    <row r="465" spans="2:28" customFormat="1" ht="12" customHeight="1" x14ac:dyDescent="0.25">
      <c r="B465" s="8"/>
      <c r="C465" s="8"/>
      <c r="D465" s="8"/>
      <c r="E465" s="8"/>
      <c r="F465" s="8"/>
      <c r="G465" s="8"/>
      <c r="H465" s="3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W465" s="1"/>
      <c r="X465" s="4">
        <f>COUNTA(B465:T465)</f>
        <v>0</v>
      </c>
      <c r="Y465" s="7">
        <f>SUM(B465:T465)</f>
        <v>0</v>
      </c>
      <c r="AB465" s="1"/>
    </row>
    <row r="466" spans="2:28" customFormat="1" ht="12" customHeight="1" x14ac:dyDescent="0.25">
      <c r="B466" s="8"/>
      <c r="C466" s="8"/>
      <c r="D466" s="8"/>
      <c r="E466" s="8"/>
      <c r="F466" s="8"/>
      <c r="G466" s="8"/>
      <c r="H466" s="3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W466" s="1"/>
      <c r="X466" s="4">
        <f>COUNTA(B466:T466)</f>
        <v>0</v>
      </c>
      <c r="Y466" s="7">
        <f>SUM(B466:T466)</f>
        <v>0</v>
      </c>
      <c r="AB466" s="1"/>
    </row>
    <row r="467" spans="2:28" customFormat="1" ht="12" customHeight="1" x14ac:dyDescent="0.25">
      <c r="B467" s="8"/>
      <c r="C467" s="8"/>
      <c r="D467" s="8"/>
      <c r="E467" s="8"/>
      <c r="F467" s="8"/>
      <c r="G467" s="8"/>
      <c r="H467" s="3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W467" s="1"/>
      <c r="X467" s="4">
        <f>COUNTA(B467:T467)</f>
        <v>0</v>
      </c>
      <c r="Y467" s="7">
        <f>SUM(B467:T467)</f>
        <v>0</v>
      </c>
      <c r="AB467" s="1"/>
    </row>
    <row r="468" spans="2:28" customFormat="1" ht="12" customHeight="1" x14ac:dyDescent="0.25">
      <c r="B468" s="8"/>
      <c r="C468" s="8"/>
      <c r="D468" s="8"/>
      <c r="E468" s="8"/>
      <c r="F468" s="8"/>
      <c r="G468" s="8"/>
      <c r="H468" s="3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W468" s="1"/>
      <c r="X468" s="4">
        <f>COUNTA(B468:T468)</f>
        <v>0</v>
      </c>
      <c r="Y468" s="7">
        <f>SUM(B468:T468)</f>
        <v>0</v>
      </c>
      <c r="AB468" s="1"/>
    </row>
    <row r="469" spans="2:28" customFormat="1" ht="12" customHeight="1" x14ac:dyDescent="0.25">
      <c r="B469" s="8"/>
      <c r="C469" s="8"/>
      <c r="D469" s="8"/>
      <c r="E469" s="8"/>
      <c r="F469" s="8"/>
      <c r="G469" s="8"/>
      <c r="H469" s="3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W469" s="1"/>
      <c r="X469" s="4">
        <f>COUNTA(B469:T469)</f>
        <v>0</v>
      </c>
      <c r="Y469" s="7">
        <f>SUM(B469:T469)</f>
        <v>0</v>
      </c>
      <c r="AB469" s="1"/>
    </row>
    <row r="470" spans="2:28" customFormat="1" ht="12" customHeight="1" x14ac:dyDescent="0.25">
      <c r="B470" s="8"/>
      <c r="C470" s="8"/>
      <c r="D470" s="8"/>
      <c r="E470" s="8"/>
      <c r="F470" s="8"/>
      <c r="G470" s="8"/>
      <c r="H470" s="3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W470" s="1"/>
      <c r="X470" s="4">
        <f>COUNTA(B470:T470)</f>
        <v>0</v>
      </c>
      <c r="Y470" s="7">
        <f>SUM(B470:T470)</f>
        <v>0</v>
      </c>
      <c r="AB470" s="1"/>
    </row>
    <row r="471" spans="2:28" customFormat="1" ht="12" customHeight="1" x14ac:dyDescent="0.25">
      <c r="B471" s="8"/>
      <c r="C471" s="8"/>
      <c r="D471" s="8"/>
      <c r="E471" s="8"/>
      <c r="F471" s="8"/>
      <c r="G471" s="8"/>
      <c r="H471" s="3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W471" s="1"/>
      <c r="X471" s="4">
        <f>COUNTA(B471:T471)</f>
        <v>0</v>
      </c>
      <c r="Y471" s="7">
        <f>SUM(B471:T471)</f>
        <v>0</v>
      </c>
      <c r="AB471" s="1"/>
    </row>
    <row r="472" spans="2:28" customFormat="1" ht="12" customHeight="1" x14ac:dyDescent="0.25">
      <c r="B472" s="8"/>
      <c r="C472" s="8"/>
      <c r="D472" s="8"/>
      <c r="E472" s="8"/>
      <c r="F472" s="8"/>
      <c r="G472" s="8"/>
      <c r="H472" s="3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W472" s="1"/>
      <c r="X472" s="4">
        <f>COUNTA(B472:T472)</f>
        <v>0</v>
      </c>
      <c r="Y472" s="7">
        <f>SUM(B472:T472)</f>
        <v>0</v>
      </c>
      <c r="AB472" s="1"/>
    </row>
    <row r="473" spans="2:28" customFormat="1" ht="12" customHeight="1" x14ac:dyDescent="0.25">
      <c r="B473" s="8"/>
      <c r="C473" s="8"/>
      <c r="D473" s="8"/>
      <c r="E473" s="8"/>
      <c r="F473" s="8"/>
      <c r="G473" s="8"/>
      <c r="H473" s="3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W473" s="1"/>
      <c r="X473" s="4">
        <f>COUNTA(B473:T473)</f>
        <v>0</v>
      </c>
      <c r="Y473" s="7">
        <f>SUM(B473:T473)</f>
        <v>0</v>
      </c>
      <c r="AB473" s="1"/>
    </row>
    <row r="474" spans="2:28" customFormat="1" ht="12" customHeight="1" x14ac:dyDescent="0.25">
      <c r="B474" s="8"/>
      <c r="C474" s="8"/>
      <c r="D474" s="8"/>
      <c r="E474" s="8"/>
      <c r="F474" s="8"/>
      <c r="G474" s="8"/>
      <c r="H474" s="3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W474" s="1"/>
      <c r="X474" s="4">
        <f>COUNTA(B474:T474)</f>
        <v>0</v>
      </c>
      <c r="Y474" s="7">
        <f>SUM(B474:T474)</f>
        <v>0</v>
      </c>
      <c r="AB474" s="1"/>
    </row>
    <row r="475" spans="2:28" customFormat="1" ht="12" customHeight="1" x14ac:dyDescent="0.25">
      <c r="B475" s="8"/>
      <c r="C475" s="8"/>
      <c r="D475" s="8"/>
      <c r="E475" s="8"/>
      <c r="F475" s="8"/>
      <c r="G475" s="8"/>
      <c r="H475" s="3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W475" s="1"/>
      <c r="X475" s="4">
        <f>COUNTA(B475:T475)</f>
        <v>0</v>
      </c>
      <c r="Y475" s="7">
        <f>SUM(B475:T475)</f>
        <v>0</v>
      </c>
      <c r="AB475" s="1"/>
    </row>
    <row r="476" spans="2:28" customFormat="1" ht="12" customHeight="1" x14ac:dyDescent="0.25">
      <c r="B476" s="8"/>
      <c r="C476" s="8"/>
      <c r="D476" s="8"/>
      <c r="E476" s="8"/>
      <c r="F476" s="8"/>
      <c r="G476" s="8"/>
      <c r="H476" s="3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W476" s="1"/>
      <c r="X476" s="4">
        <f>COUNTA(B476:T476)</f>
        <v>0</v>
      </c>
      <c r="Y476" s="7">
        <f>SUM(B476:T476)</f>
        <v>0</v>
      </c>
      <c r="AB476" s="1"/>
    </row>
    <row r="477" spans="2:28" customFormat="1" ht="12" customHeight="1" x14ac:dyDescent="0.25">
      <c r="B477" s="8"/>
      <c r="C477" s="8"/>
      <c r="D477" s="8"/>
      <c r="E477" s="8"/>
      <c r="F477" s="8"/>
      <c r="G477" s="8"/>
      <c r="H477" s="3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W477" s="1"/>
      <c r="X477" s="4">
        <f>COUNTA(B477:T477)</f>
        <v>0</v>
      </c>
      <c r="Y477" s="7">
        <f>SUM(B477:T477)</f>
        <v>0</v>
      </c>
      <c r="AB477" s="1"/>
    </row>
    <row r="478" spans="2:28" customFormat="1" ht="12" customHeight="1" x14ac:dyDescent="0.25">
      <c r="B478" s="8"/>
      <c r="C478" s="8"/>
      <c r="D478" s="8"/>
      <c r="E478" s="8"/>
      <c r="F478" s="8"/>
      <c r="G478" s="8"/>
      <c r="H478" s="3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W478" s="1"/>
      <c r="X478" s="4">
        <f>COUNTA(B478:T478)</f>
        <v>0</v>
      </c>
      <c r="Y478" s="7">
        <f>SUM(B478:T478)</f>
        <v>0</v>
      </c>
      <c r="AB478" s="1"/>
    </row>
    <row r="479" spans="2:28" customFormat="1" ht="12" customHeight="1" x14ac:dyDescent="0.25">
      <c r="B479" s="8"/>
      <c r="C479" s="8"/>
      <c r="D479" s="8"/>
      <c r="E479" s="8"/>
      <c r="F479" s="8"/>
      <c r="G479" s="8"/>
      <c r="H479" s="3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W479" s="1"/>
      <c r="X479" s="4">
        <f>COUNTA(B479:T479)</f>
        <v>0</v>
      </c>
      <c r="Y479" s="7">
        <f>SUM(B479:T479)</f>
        <v>0</v>
      </c>
      <c r="AB479" s="1"/>
    </row>
    <row r="480" spans="2:28" customFormat="1" ht="12" customHeight="1" x14ac:dyDescent="0.25">
      <c r="B480" s="8"/>
      <c r="C480" s="8"/>
      <c r="D480" s="8"/>
      <c r="E480" s="8"/>
      <c r="F480" s="8"/>
      <c r="G480" s="8"/>
      <c r="H480" s="3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W480" s="1"/>
      <c r="X480" s="4">
        <f>COUNTA(B480:T480)</f>
        <v>0</v>
      </c>
      <c r="Y480" s="7">
        <f>SUM(B480:T480)</f>
        <v>0</v>
      </c>
      <c r="AB480" s="1"/>
    </row>
    <row r="481" spans="2:28" customFormat="1" ht="12" customHeight="1" x14ac:dyDescent="0.25">
      <c r="B481" s="8"/>
      <c r="C481" s="8"/>
      <c r="D481" s="8"/>
      <c r="E481" s="8"/>
      <c r="F481" s="8"/>
      <c r="G481" s="8"/>
      <c r="H481" s="3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W481" s="1"/>
      <c r="X481" s="4">
        <f>COUNTA(B481:T481)</f>
        <v>0</v>
      </c>
      <c r="Y481" s="7">
        <f>SUM(B481:T481)</f>
        <v>0</v>
      </c>
      <c r="AB481" s="1"/>
    </row>
    <row r="482" spans="2:28" customFormat="1" ht="12" customHeight="1" x14ac:dyDescent="0.25">
      <c r="B482" s="8"/>
      <c r="C482" s="8"/>
      <c r="D482" s="8"/>
      <c r="E482" s="8"/>
      <c r="F482" s="8"/>
      <c r="G482" s="8"/>
      <c r="H482" s="3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W482" s="1"/>
      <c r="X482" s="4">
        <f>COUNTA(B482:T482)</f>
        <v>0</v>
      </c>
      <c r="Y482" s="7">
        <f>SUM(B482:T482)</f>
        <v>0</v>
      </c>
      <c r="AB482" s="1"/>
    </row>
    <row r="483" spans="2:28" customFormat="1" ht="12" customHeight="1" x14ac:dyDescent="0.25">
      <c r="B483" s="8"/>
      <c r="C483" s="8"/>
      <c r="D483" s="8"/>
      <c r="E483" s="8"/>
      <c r="F483" s="8"/>
      <c r="G483" s="8"/>
      <c r="H483" s="3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W483" s="1"/>
      <c r="X483" s="4">
        <f>COUNTA(B483:T483)</f>
        <v>0</v>
      </c>
      <c r="Y483" s="7">
        <f>SUM(B483:T483)</f>
        <v>0</v>
      </c>
      <c r="AB483" s="1"/>
    </row>
    <row r="484" spans="2:28" customFormat="1" ht="12" customHeight="1" x14ac:dyDescent="0.25">
      <c r="B484" s="8"/>
      <c r="C484" s="8"/>
      <c r="D484" s="8"/>
      <c r="E484" s="8"/>
      <c r="F484" s="8"/>
      <c r="G484" s="8"/>
      <c r="H484" s="3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W484" s="1"/>
      <c r="X484" s="4">
        <f>COUNTA(B484:T484)</f>
        <v>0</v>
      </c>
      <c r="Y484" s="7">
        <f>SUM(B484:T484)</f>
        <v>0</v>
      </c>
      <c r="AB484" s="1"/>
    </row>
    <row r="485" spans="2:28" customFormat="1" ht="12" customHeight="1" x14ac:dyDescent="0.25">
      <c r="B485" s="8"/>
      <c r="C485" s="8"/>
      <c r="D485" s="8"/>
      <c r="E485" s="8"/>
      <c r="F485" s="8"/>
      <c r="G485" s="8"/>
      <c r="H485" s="3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W485" s="1"/>
      <c r="X485" s="4">
        <f>COUNTA(B485:T485)</f>
        <v>0</v>
      </c>
      <c r="Y485" s="7">
        <f>SUM(B485:T485)</f>
        <v>0</v>
      </c>
      <c r="AB485" s="1"/>
    </row>
    <row r="486" spans="2:28" customFormat="1" ht="12" customHeight="1" x14ac:dyDescent="0.25">
      <c r="B486" s="8"/>
      <c r="C486" s="8"/>
      <c r="D486" s="8"/>
      <c r="E486" s="8"/>
      <c r="F486" s="8"/>
      <c r="G486" s="8"/>
      <c r="H486" s="3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W486" s="1"/>
      <c r="X486" s="4">
        <f>COUNTA(B486:T486)</f>
        <v>0</v>
      </c>
      <c r="Y486" s="7">
        <f>SUM(B486:T486)</f>
        <v>0</v>
      </c>
      <c r="AB486" s="1"/>
    </row>
    <row r="487" spans="2:28" customFormat="1" ht="12" customHeight="1" x14ac:dyDescent="0.25">
      <c r="B487" s="8"/>
      <c r="C487" s="8"/>
      <c r="D487" s="8"/>
      <c r="E487" s="8"/>
      <c r="F487" s="8"/>
      <c r="G487" s="8"/>
      <c r="H487" s="3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W487" s="1"/>
      <c r="X487" s="4">
        <f>COUNTA(B487:T487)</f>
        <v>0</v>
      </c>
      <c r="Y487" s="7">
        <f>SUM(B487:T487)</f>
        <v>0</v>
      </c>
      <c r="AB487" s="1"/>
    </row>
    <row r="488" spans="2:28" customFormat="1" ht="12" customHeight="1" x14ac:dyDescent="0.25">
      <c r="B488" s="8"/>
      <c r="C488" s="8"/>
      <c r="D488" s="8"/>
      <c r="E488" s="8"/>
      <c r="F488" s="8"/>
      <c r="G488" s="8"/>
      <c r="H488" s="3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W488" s="1"/>
      <c r="X488" s="4">
        <f>COUNTA(B488:T488)</f>
        <v>0</v>
      </c>
      <c r="Y488" s="7">
        <f>SUM(B488:T488)</f>
        <v>0</v>
      </c>
      <c r="AB488" s="1"/>
    </row>
    <row r="489" spans="2:28" customFormat="1" ht="12" customHeight="1" x14ac:dyDescent="0.25">
      <c r="B489" s="8"/>
      <c r="C489" s="8"/>
      <c r="D489" s="8"/>
      <c r="E489" s="8"/>
      <c r="F489" s="8"/>
      <c r="G489" s="8"/>
      <c r="H489" s="3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W489" s="1"/>
      <c r="X489" s="4">
        <f>COUNTA(B489:T489)</f>
        <v>0</v>
      </c>
      <c r="Y489" s="7">
        <f>SUM(B489:T489)</f>
        <v>0</v>
      </c>
      <c r="AB489" s="1"/>
    </row>
    <row r="490" spans="2:28" customFormat="1" ht="12" customHeight="1" x14ac:dyDescent="0.25">
      <c r="B490" s="8"/>
      <c r="C490" s="8"/>
      <c r="D490" s="8"/>
      <c r="E490" s="8"/>
      <c r="F490" s="8"/>
      <c r="G490" s="8"/>
      <c r="H490" s="3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W490" s="1"/>
      <c r="X490" s="4">
        <f>COUNTA(B490:T490)</f>
        <v>0</v>
      </c>
      <c r="Y490" s="7">
        <f>SUM(B490:T490)</f>
        <v>0</v>
      </c>
      <c r="AB490" s="1"/>
    </row>
    <row r="491" spans="2:28" customFormat="1" ht="12" customHeight="1" x14ac:dyDescent="0.25">
      <c r="B491" s="8"/>
      <c r="C491" s="8"/>
      <c r="D491" s="8"/>
      <c r="E491" s="8"/>
      <c r="F491" s="8"/>
      <c r="G491" s="8"/>
      <c r="H491" s="3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W491" s="1"/>
      <c r="X491" s="4">
        <f>COUNTA(B491:T491)</f>
        <v>0</v>
      </c>
      <c r="Y491" s="7">
        <f>SUM(B491:T491)</f>
        <v>0</v>
      </c>
      <c r="AB491" s="1"/>
    </row>
    <row r="492" spans="2:28" customFormat="1" ht="12" customHeight="1" x14ac:dyDescent="0.25">
      <c r="B492" s="8"/>
      <c r="C492" s="8"/>
      <c r="D492" s="8"/>
      <c r="E492" s="8"/>
      <c r="F492" s="8"/>
      <c r="G492" s="8"/>
      <c r="H492" s="3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W492" s="1"/>
      <c r="X492" s="4">
        <f>COUNTA(B492:T492)</f>
        <v>0</v>
      </c>
      <c r="Y492" s="7">
        <f>SUM(B492:T492)</f>
        <v>0</v>
      </c>
      <c r="AB492" s="1"/>
    </row>
    <row r="493" spans="2:28" customFormat="1" ht="12" customHeight="1" x14ac:dyDescent="0.25">
      <c r="B493" s="8"/>
      <c r="C493" s="8"/>
      <c r="D493" s="8"/>
      <c r="E493" s="8"/>
      <c r="F493" s="8"/>
      <c r="G493" s="8"/>
      <c r="H493" s="3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W493" s="1"/>
      <c r="X493" s="4">
        <f>COUNTA(B493:T493)</f>
        <v>0</v>
      </c>
      <c r="Y493" s="7">
        <f>SUM(B493:T493)</f>
        <v>0</v>
      </c>
      <c r="AB493" s="1"/>
    </row>
    <row r="494" spans="2:28" customFormat="1" ht="12" customHeight="1" x14ac:dyDescent="0.25">
      <c r="B494" s="8"/>
      <c r="C494" s="8"/>
      <c r="D494" s="8"/>
      <c r="E494" s="8"/>
      <c r="F494" s="8"/>
      <c r="G494" s="8"/>
      <c r="H494" s="3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W494" s="1"/>
      <c r="X494" s="4">
        <f>COUNTA(B494:T494)</f>
        <v>0</v>
      </c>
      <c r="Y494" s="7">
        <f>SUM(B494:T494)</f>
        <v>0</v>
      </c>
      <c r="AB494" s="1"/>
    </row>
    <row r="495" spans="2:28" customFormat="1" ht="12" customHeight="1" x14ac:dyDescent="0.25">
      <c r="B495" s="8"/>
      <c r="C495" s="8"/>
      <c r="D495" s="8"/>
      <c r="E495" s="8"/>
      <c r="F495" s="8"/>
      <c r="G495" s="8"/>
      <c r="H495" s="3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W495" s="1"/>
      <c r="X495" s="4">
        <f>COUNTA(B495:T495)</f>
        <v>0</v>
      </c>
      <c r="Y495" s="7">
        <f>SUM(B495:T495)</f>
        <v>0</v>
      </c>
      <c r="AB495" s="1"/>
    </row>
    <row r="496" spans="2:28" customFormat="1" ht="12" customHeight="1" x14ac:dyDescent="0.25">
      <c r="B496" s="8"/>
      <c r="C496" s="8"/>
      <c r="D496" s="8"/>
      <c r="E496" s="8"/>
      <c r="F496" s="8"/>
      <c r="G496" s="8"/>
      <c r="H496" s="3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W496" s="1"/>
      <c r="X496" s="4">
        <f>COUNTA(B496:T496)</f>
        <v>0</v>
      </c>
      <c r="Y496" s="7">
        <f>SUM(B496:T496)</f>
        <v>0</v>
      </c>
      <c r="AB496" s="1"/>
    </row>
    <row r="497" spans="2:28" customFormat="1" ht="12" customHeight="1" x14ac:dyDescent="0.25">
      <c r="B497" s="8"/>
      <c r="C497" s="8"/>
      <c r="D497" s="8"/>
      <c r="E497" s="8"/>
      <c r="F497" s="8"/>
      <c r="G497" s="8"/>
      <c r="H497" s="3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W497" s="1"/>
      <c r="X497" s="4">
        <f>COUNTA(B497:T497)</f>
        <v>0</v>
      </c>
      <c r="Y497" s="7">
        <f>SUM(B497:T497)</f>
        <v>0</v>
      </c>
      <c r="AB497" s="1"/>
    </row>
    <row r="498" spans="2:28" customFormat="1" ht="12" customHeight="1" x14ac:dyDescent="0.25">
      <c r="B498" s="8"/>
      <c r="C498" s="8"/>
      <c r="D498" s="8"/>
      <c r="E498" s="8"/>
      <c r="F498" s="8"/>
      <c r="G498" s="8"/>
      <c r="H498" s="3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W498" s="1"/>
      <c r="X498" s="4">
        <f>COUNTA(B498:T498)</f>
        <v>0</v>
      </c>
      <c r="Y498" s="7">
        <f>SUM(B498:T498)</f>
        <v>0</v>
      </c>
      <c r="AB498" s="1"/>
    </row>
    <row r="499" spans="2:28" customFormat="1" ht="12" customHeight="1" x14ac:dyDescent="0.25">
      <c r="B499" s="8"/>
      <c r="C499" s="8"/>
      <c r="D499" s="8"/>
      <c r="E499" s="8"/>
      <c r="F499" s="8"/>
      <c r="G499" s="8"/>
      <c r="H499" s="3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W499" s="1"/>
      <c r="X499" s="4">
        <f>COUNTA(B499:T499)</f>
        <v>0</v>
      </c>
      <c r="Y499" s="7">
        <f>SUM(B499:T499)</f>
        <v>0</v>
      </c>
      <c r="AB499" s="1"/>
    </row>
    <row r="500" spans="2:28" customFormat="1" ht="12" customHeight="1" x14ac:dyDescent="0.25">
      <c r="B500" s="8"/>
      <c r="C500" s="8"/>
      <c r="D500" s="8"/>
      <c r="E500" s="8"/>
      <c r="F500" s="8"/>
      <c r="G500" s="8"/>
      <c r="H500" s="3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W500" s="1"/>
      <c r="X500" s="4">
        <f>COUNTA(B500:T500)</f>
        <v>0</v>
      </c>
      <c r="Y500" s="7">
        <f>SUM(B500:T500)</f>
        <v>0</v>
      </c>
      <c r="AB500" s="1"/>
    </row>
    <row r="501" spans="2:28" customFormat="1" ht="12" customHeight="1" x14ac:dyDescent="0.25">
      <c r="B501" s="8"/>
      <c r="C501" s="8"/>
      <c r="D501" s="8"/>
      <c r="E501" s="8"/>
      <c r="F501" s="8"/>
      <c r="G501" s="8"/>
      <c r="H501" s="3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W501" s="1"/>
      <c r="X501" s="4">
        <f>COUNTA(B501:T501)</f>
        <v>0</v>
      </c>
      <c r="Y501" s="7">
        <f>SUM(B501:T501)</f>
        <v>0</v>
      </c>
      <c r="AB501" s="1"/>
    </row>
    <row r="502" spans="2:28" customFormat="1" ht="12" customHeight="1" x14ac:dyDescent="0.25">
      <c r="B502" s="8"/>
      <c r="C502" s="8"/>
      <c r="D502" s="8"/>
      <c r="E502" s="8"/>
      <c r="F502" s="8"/>
      <c r="G502" s="8"/>
      <c r="H502" s="3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W502" s="1"/>
      <c r="X502" s="4">
        <f>COUNTA(B502:T502)</f>
        <v>0</v>
      </c>
      <c r="Y502" s="7">
        <f>SUM(B502:T502)</f>
        <v>0</v>
      </c>
      <c r="AB502" s="1"/>
    </row>
    <row r="503" spans="2:28" customFormat="1" ht="12" customHeight="1" x14ac:dyDescent="0.25">
      <c r="B503" s="8"/>
      <c r="C503" s="8"/>
      <c r="D503" s="8"/>
      <c r="E503" s="8"/>
      <c r="F503" s="8"/>
      <c r="G503" s="8"/>
      <c r="H503" s="3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W503" s="1"/>
      <c r="X503" s="4">
        <f>COUNTA(B503:T503)</f>
        <v>0</v>
      </c>
      <c r="Y503" s="7">
        <f>SUM(B503:T503)</f>
        <v>0</v>
      </c>
      <c r="AB503" s="1"/>
    </row>
    <row r="504" spans="2:28" customFormat="1" ht="12" customHeight="1" x14ac:dyDescent="0.25">
      <c r="B504" s="8"/>
      <c r="C504" s="8"/>
      <c r="D504" s="8"/>
      <c r="E504" s="8"/>
      <c r="F504" s="8"/>
      <c r="G504" s="8"/>
      <c r="H504" s="3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W504" s="1"/>
      <c r="X504" s="4">
        <f>COUNTA(B504:T504)</f>
        <v>0</v>
      </c>
      <c r="Y504" s="7">
        <f>SUM(B504:T504)</f>
        <v>0</v>
      </c>
      <c r="AB504" s="1"/>
    </row>
    <row r="505" spans="2:28" customFormat="1" ht="12" customHeight="1" x14ac:dyDescent="0.25">
      <c r="B505" s="8"/>
      <c r="C505" s="8"/>
      <c r="D505" s="8"/>
      <c r="E505" s="8"/>
      <c r="F505" s="8"/>
      <c r="G505" s="8"/>
      <c r="H505" s="3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W505" s="1"/>
      <c r="X505" s="4">
        <f>COUNTA(B505:T505)</f>
        <v>0</v>
      </c>
      <c r="Y505" s="7">
        <f>SUM(B505:T505)</f>
        <v>0</v>
      </c>
      <c r="AB505" s="1"/>
    </row>
    <row r="506" spans="2:28" customFormat="1" ht="12" customHeight="1" x14ac:dyDescent="0.25">
      <c r="B506" s="8"/>
      <c r="C506" s="8"/>
      <c r="D506" s="8"/>
      <c r="E506" s="8"/>
      <c r="F506" s="8"/>
      <c r="G506" s="8"/>
      <c r="H506" s="3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W506" s="1"/>
      <c r="X506" s="4">
        <f>COUNTA(B506:T506)</f>
        <v>0</v>
      </c>
      <c r="Y506" s="7">
        <f>SUM(B506:T506)</f>
        <v>0</v>
      </c>
      <c r="AB506" s="1"/>
    </row>
    <row r="507" spans="2:28" customFormat="1" ht="12" customHeight="1" x14ac:dyDescent="0.25">
      <c r="B507" s="8"/>
      <c r="C507" s="8"/>
      <c r="D507" s="8"/>
      <c r="E507" s="8"/>
      <c r="F507" s="8"/>
      <c r="G507" s="8"/>
      <c r="H507" s="3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W507" s="1"/>
      <c r="X507" s="4">
        <f>COUNTA(B507:T507)</f>
        <v>0</v>
      </c>
      <c r="Y507" s="7">
        <f>SUM(B507:T507)</f>
        <v>0</v>
      </c>
      <c r="AB507" s="1"/>
    </row>
    <row r="508" spans="2:28" customFormat="1" ht="12" customHeight="1" x14ac:dyDescent="0.25">
      <c r="B508" s="8"/>
      <c r="C508" s="8"/>
      <c r="D508" s="8"/>
      <c r="E508" s="8"/>
      <c r="F508" s="8"/>
      <c r="G508" s="8"/>
      <c r="H508" s="3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W508" s="1"/>
      <c r="X508" s="4">
        <f>COUNTA(B508:T508)</f>
        <v>0</v>
      </c>
      <c r="Y508" s="7">
        <f>SUM(B508:T508)</f>
        <v>0</v>
      </c>
      <c r="AB508" s="1"/>
    </row>
    <row r="509" spans="2:28" customFormat="1" ht="12" customHeight="1" x14ac:dyDescent="0.25">
      <c r="B509" s="8"/>
      <c r="C509" s="8"/>
      <c r="D509" s="8"/>
      <c r="E509" s="8"/>
      <c r="F509" s="8"/>
      <c r="G509" s="8"/>
      <c r="H509" s="3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W509" s="1"/>
      <c r="X509" s="4">
        <f>COUNTA(B509:T509)</f>
        <v>0</v>
      </c>
      <c r="Y509" s="7">
        <f>SUM(B509:T509)</f>
        <v>0</v>
      </c>
      <c r="AB509" s="1"/>
    </row>
    <row r="510" spans="2:28" customFormat="1" ht="12" customHeight="1" x14ac:dyDescent="0.25">
      <c r="B510" s="8"/>
      <c r="C510" s="8"/>
      <c r="D510" s="8"/>
      <c r="E510" s="8"/>
      <c r="F510" s="8"/>
      <c r="G510" s="8"/>
      <c r="H510" s="3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W510" s="1"/>
      <c r="X510" s="4">
        <f>COUNTA(B510:T510)</f>
        <v>0</v>
      </c>
      <c r="Y510" s="7">
        <f>SUM(B510:T510)</f>
        <v>0</v>
      </c>
      <c r="AB510" s="1"/>
    </row>
    <row r="511" spans="2:28" customFormat="1" ht="12" customHeight="1" x14ac:dyDescent="0.25">
      <c r="B511" s="8"/>
      <c r="C511" s="8"/>
      <c r="D511" s="8"/>
      <c r="E511" s="8"/>
      <c r="F511" s="8"/>
      <c r="G511" s="8"/>
      <c r="H511" s="3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W511" s="1"/>
      <c r="X511" s="4">
        <f>COUNTA(B511:T511)</f>
        <v>0</v>
      </c>
      <c r="Y511" s="7">
        <f>SUM(B511:T511)</f>
        <v>0</v>
      </c>
      <c r="AB511" s="1"/>
    </row>
    <row r="512" spans="2:28" customFormat="1" ht="12" customHeight="1" x14ac:dyDescent="0.25">
      <c r="B512" s="8"/>
      <c r="C512" s="8"/>
      <c r="D512" s="8"/>
      <c r="E512" s="8"/>
      <c r="F512" s="8"/>
      <c r="G512" s="8"/>
      <c r="H512" s="3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W512" s="1"/>
      <c r="X512" s="4">
        <f>COUNTA(B512:T512)</f>
        <v>0</v>
      </c>
      <c r="Y512" s="7">
        <f>SUM(B512:T512)</f>
        <v>0</v>
      </c>
      <c r="AB512" s="1"/>
    </row>
    <row r="513" spans="2:28" customFormat="1" ht="12" customHeight="1" x14ac:dyDescent="0.25">
      <c r="B513" s="8"/>
      <c r="C513" s="8"/>
      <c r="D513" s="8"/>
      <c r="E513" s="8"/>
      <c r="F513" s="8"/>
      <c r="G513" s="8"/>
      <c r="H513" s="3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W513" s="1"/>
      <c r="X513" s="4">
        <f>COUNTA(B513:T513)</f>
        <v>0</v>
      </c>
      <c r="Y513" s="7">
        <f>SUM(B513:T513)</f>
        <v>0</v>
      </c>
      <c r="AB513" s="1"/>
    </row>
    <row r="514" spans="2:28" customFormat="1" ht="12" customHeight="1" x14ac:dyDescent="0.25">
      <c r="B514" s="8"/>
      <c r="C514" s="8"/>
      <c r="D514" s="8"/>
      <c r="E514" s="8"/>
      <c r="F514" s="8"/>
      <c r="G514" s="8"/>
      <c r="H514" s="3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W514" s="1"/>
      <c r="X514" s="4">
        <f>COUNTA(B514:T514)</f>
        <v>0</v>
      </c>
      <c r="Y514" s="7">
        <f>SUM(B514:T514)</f>
        <v>0</v>
      </c>
      <c r="AB514" s="1"/>
    </row>
    <row r="515" spans="2:28" customFormat="1" ht="12" customHeight="1" x14ac:dyDescent="0.25">
      <c r="B515" s="8"/>
      <c r="C515" s="8"/>
      <c r="D515" s="8"/>
      <c r="E515" s="8"/>
      <c r="F515" s="8"/>
      <c r="G515" s="8"/>
      <c r="H515" s="3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W515" s="1"/>
      <c r="X515" s="4">
        <f>COUNTA(B515:T515)</f>
        <v>0</v>
      </c>
      <c r="Y515" s="7">
        <f>SUM(B515:T515)</f>
        <v>0</v>
      </c>
      <c r="AB515" s="1"/>
    </row>
    <row r="516" spans="2:28" customFormat="1" ht="12" customHeight="1" x14ac:dyDescent="0.25">
      <c r="B516" s="8"/>
      <c r="C516" s="8"/>
      <c r="D516" s="8"/>
      <c r="E516" s="8"/>
      <c r="F516" s="8"/>
      <c r="G516" s="8"/>
      <c r="H516" s="3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W516" s="1"/>
      <c r="X516" s="4">
        <f>COUNTA(B516:T516)</f>
        <v>0</v>
      </c>
      <c r="Y516" s="7">
        <f>SUM(B516:T516)</f>
        <v>0</v>
      </c>
      <c r="AB516" s="1"/>
    </row>
    <row r="517" spans="2:28" customFormat="1" ht="12" customHeight="1" x14ac:dyDescent="0.25">
      <c r="B517" s="8"/>
      <c r="C517" s="8"/>
      <c r="D517" s="8"/>
      <c r="E517" s="8"/>
      <c r="F517" s="8"/>
      <c r="G517" s="8"/>
      <c r="H517" s="3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W517" s="1"/>
      <c r="X517" s="4">
        <f>COUNTA(B517:T517)</f>
        <v>0</v>
      </c>
      <c r="Y517" s="7">
        <f>SUM(B517:T517)</f>
        <v>0</v>
      </c>
      <c r="AB517" s="1"/>
    </row>
    <row r="518" spans="2:28" customFormat="1" ht="12" customHeight="1" x14ac:dyDescent="0.25">
      <c r="B518" s="8"/>
      <c r="C518" s="8"/>
      <c r="D518" s="8"/>
      <c r="E518" s="8"/>
      <c r="F518" s="8"/>
      <c r="G518" s="8"/>
      <c r="H518" s="3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W518" s="1"/>
      <c r="X518" s="4">
        <f>COUNTA(B518:T518)</f>
        <v>0</v>
      </c>
      <c r="Y518" s="7">
        <f>SUM(B518:T518)</f>
        <v>0</v>
      </c>
      <c r="AB518" s="1"/>
    </row>
    <row r="519" spans="2:28" customFormat="1" ht="12" customHeight="1" x14ac:dyDescent="0.25">
      <c r="B519" s="8"/>
      <c r="C519" s="8"/>
      <c r="D519" s="8"/>
      <c r="E519" s="8"/>
      <c r="F519" s="8"/>
      <c r="G519" s="8"/>
      <c r="H519" s="3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W519" s="1"/>
      <c r="X519" s="4">
        <f>COUNTA(B519:T519)</f>
        <v>0</v>
      </c>
      <c r="Y519" s="7">
        <f>SUM(B519:T519)</f>
        <v>0</v>
      </c>
      <c r="AB519" s="1"/>
    </row>
    <row r="520" spans="2:28" customFormat="1" ht="12" customHeight="1" x14ac:dyDescent="0.25">
      <c r="B520" s="8"/>
      <c r="C520" s="8"/>
      <c r="D520" s="8"/>
      <c r="E520" s="8"/>
      <c r="F520" s="8"/>
      <c r="G520" s="8"/>
      <c r="H520" s="3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W520" s="1"/>
      <c r="X520" s="4">
        <f>COUNTA(B520:T520)</f>
        <v>0</v>
      </c>
      <c r="Y520" s="7">
        <f>SUM(B520:T520)</f>
        <v>0</v>
      </c>
      <c r="AB520" s="1"/>
    </row>
    <row r="521" spans="2:28" customFormat="1" ht="12" customHeight="1" x14ac:dyDescent="0.25">
      <c r="B521" s="8"/>
      <c r="C521" s="8"/>
      <c r="D521" s="8"/>
      <c r="E521" s="8"/>
      <c r="F521" s="8"/>
      <c r="G521" s="8"/>
      <c r="H521" s="3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W521" s="1"/>
      <c r="X521" s="4">
        <f>COUNTA(B521:T521)</f>
        <v>0</v>
      </c>
      <c r="Y521" s="7">
        <f>SUM(B521:T521)</f>
        <v>0</v>
      </c>
      <c r="AB521" s="1"/>
    </row>
    <row r="522" spans="2:28" customFormat="1" ht="12" customHeight="1" x14ac:dyDescent="0.25">
      <c r="B522" s="8"/>
      <c r="C522" s="8"/>
      <c r="D522" s="8"/>
      <c r="E522" s="8"/>
      <c r="F522" s="8"/>
      <c r="G522" s="8"/>
      <c r="H522" s="3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W522" s="1"/>
      <c r="X522" s="4">
        <f>COUNTA(B522:T522)</f>
        <v>0</v>
      </c>
      <c r="Y522" s="7">
        <f>SUM(B522:T522)</f>
        <v>0</v>
      </c>
      <c r="AB522" s="1"/>
    </row>
    <row r="523" spans="2:28" customFormat="1" ht="12" customHeight="1" x14ac:dyDescent="0.25">
      <c r="B523" s="8"/>
      <c r="C523" s="8"/>
      <c r="D523" s="8"/>
      <c r="E523" s="8"/>
      <c r="F523" s="8"/>
      <c r="G523" s="8"/>
      <c r="H523" s="3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W523" s="1"/>
      <c r="X523" s="4">
        <f>COUNTA(B523:T523)</f>
        <v>0</v>
      </c>
      <c r="Y523" s="7">
        <f>SUM(B523:T523)</f>
        <v>0</v>
      </c>
      <c r="AB523" s="1"/>
    </row>
    <row r="524" spans="2:28" customFormat="1" ht="12" customHeight="1" x14ac:dyDescent="0.25">
      <c r="B524" s="8"/>
      <c r="C524" s="8"/>
      <c r="D524" s="8"/>
      <c r="E524" s="8"/>
      <c r="F524" s="8"/>
      <c r="G524" s="8"/>
      <c r="H524" s="3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W524" s="1"/>
      <c r="X524" s="4">
        <f>COUNTA(B524:T524)</f>
        <v>0</v>
      </c>
      <c r="Y524" s="7">
        <f>SUM(B524:T524)</f>
        <v>0</v>
      </c>
      <c r="AB524" s="1"/>
    </row>
    <row r="525" spans="2:28" customFormat="1" ht="12" customHeight="1" x14ac:dyDescent="0.25">
      <c r="B525" s="8"/>
      <c r="C525" s="8"/>
      <c r="D525" s="8"/>
      <c r="E525" s="8"/>
      <c r="F525" s="8"/>
      <c r="G525" s="8"/>
      <c r="H525" s="3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W525" s="1"/>
      <c r="X525" s="4">
        <f>COUNTA(B525:T525)</f>
        <v>0</v>
      </c>
      <c r="Y525" s="7">
        <f>SUM(B525:T525)</f>
        <v>0</v>
      </c>
      <c r="AB525" s="1"/>
    </row>
    <row r="526" spans="2:28" customFormat="1" ht="12" customHeight="1" x14ac:dyDescent="0.25">
      <c r="B526" s="8"/>
      <c r="C526" s="8"/>
      <c r="D526" s="8"/>
      <c r="E526" s="8"/>
      <c r="F526" s="8"/>
      <c r="G526" s="8"/>
      <c r="H526" s="3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W526" s="1"/>
      <c r="X526" s="4">
        <f>COUNTA(B526:T526)</f>
        <v>0</v>
      </c>
      <c r="Y526" s="7">
        <f>SUM(B526:T526)</f>
        <v>0</v>
      </c>
      <c r="AB526" s="1"/>
    </row>
    <row r="527" spans="2:28" customFormat="1" ht="12" customHeight="1" x14ac:dyDescent="0.25">
      <c r="B527" s="8"/>
      <c r="C527" s="8"/>
      <c r="D527" s="8"/>
      <c r="E527" s="8"/>
      <c r="F527" s="8"/>
      <c r="G527" s="8"/>
      <c r="H527" s="3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W527" s="1"/>
      <c r="X527" s="4">
        <f>COUNTA(B527:T527)</f>
        <v>0</v>
      </c>
      <c r="Y527" s="7">
        <f>SUM(B527:T527)</f>
        <v>0</v>
      </c>
      <c r="AB527" s="1"/>
    </row>
    <row r="528" spans="2:28" customFormat="1" ht="12" customHeight="1" x14ac:dyDescent="0.25">
      <c r="B528" s="8"/>
      <c r="C528" s="8"/>
      <c r="D528" s="8"/>
      <c r="E528" s="8"/>
      <c r="F528" s="8"/>
      <c r="G528" s="8"/>
      <c r="H528" s="3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W528" s="1"/>
      <c r="X528" s="4">
        <f>COUNTA(B528:T528)</f>
        <v>0</v>
      </c>
      <c r="Y528" s="7">
        <f>SUM(B528:T528)</f>
        <v>0</v>
      </c>
      <c r="AB528" s="1"/>
    </row>
    <row r="529" spans="2:28" customFormat="1" ht="12" customHeight="1" x14ac:dyDescent="0.25">
      <c r="B529" s="8"/>
      <c r="C529" s="8"/>
      <c r="D529" s="8"/>
      <c r="E529" s="8"/>
      <c r="F529" s="8"/>
      <c r="G529" s="8"/>
      <c r="H529" s="3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W529" s="1"/>
      <c r="X529" s="4">
        <f>COUNTA(B529:T529)</f>
        <v>0</v>
      </c>
      <c r="Y529" s="7">
        <f>SUM(B529:T529)</f>
        <v>0</v>
      </c>
      <c r="AB529" s="1"/>
    </row>
    <row r="530" spans="2:28" customFormat="1" ht="12" customHeight="1" x14ac:dyDescent="0.25">
      <c r="B530" s="8"/>
      <c r="C530" s="8"/>
      <c r="D530" s="8"/>
      <c r="E530" s="8"/>
      <c r="F530" s="8"/>
      <c r="G530" s="8"/>
      <c r="H530" s="3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W530" s="1"/>
      <c r="X530" s="4">
        <f>COUNTA(B530:T530)</f>
        <v>0</v>
      </c>
      <c r="Y530" s="7">
        <f>SUM(B530:T530)</f>
        <v>0</v>
      </c>
      <c r="AB530" s="1"/>
    </row>
    <row r="531" spans="2:28" customFormat="1" ht="12" customHeight="1" x14ac:dyDescent="0.25">
      <c r="B531" s="8"/>
      <c r="C531" s="8"/>
      <c r="D531" s="8"/>
      <c r="E531" s="8"/>
      <c r="F531" s="8"/>
      <c r="G531" s="8"/>
      <c r="H531" s="3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W531" s="1"/>
      <c r="X531" s="4">
        <f>COUNTA(B531:T531)</f>
        <v>0</v>
      </c>
      <c r="Y531" s="7">
        <f>SUM(B531:T531)</f>
        <v>0</v>
      </c>
      <c r="AB531" s="1"/>
    </row>
    <row r="532" spans="2:28" customFormat="1" ht="12" customHeight="1" x14ac:dyDescent="0.25">
      <c r="B532" s="8"/>
      <c r="C532" s="8"/>
      <c r="D532" s="8"/>
      <c r="E532" s="8"/>
      <c r="F532" s="8"/>
      <c r="G532" s="8"/>
      <c r="H532" s="3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W532" s="1"/>
      <c r="X532" s="4">
        <f>COUNTA(B532:T532)</f>
        <v>0</v>
      </c>
      <c r="Y532" s="7">
        <f>SUM(B532:T532)</f>
        <v>0</v>
      </c>
      <c r="AB532" s="1"/>
    </row>
    <row r="533" spans="2:28" customFormat="1" ht="12" customHeight="1" x14ac:dyDescent="0.25">
      <c r="B533" s="8"/>
      <c r="C533" s="8"/>
      <c r="D533" s="8"/>
      <c r="E533" s="8"/>
      <c r="F533" s="8"/>
      <c r="G533" s="8"/>
      <c r="H533" s="3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W533" s="1"/>
      <c r="X533" s="4">
        <f>COUNTA(B533:T533)</f>
        <v>0</v>
      </c>
      <c r="Y533" s="7">
        <f>SUM(B533:T533)</f>
        <v>0</v>
      </c>
      <c r="AB533" s="1"/>
    </row>
    <row r="534" spans="2:28" customFormat="1" ht="12" customHeight="1" x14ac:dyDescent="0.25">
      <c r="B534" s="8"/>
      <c r="C534" s="8"/>
      <c r="D534" s="8"/>
      <c r="E534" s="8"/>
      <c r="F534" s="8"/>
      <c r="G534" s="8"/>
      <c r="H534" s="3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W534" s="1"/>
      <c r="X534" s="4">
        <f>COUNTA(B534:T534)</f>
        <v>0</v>
      </c>
      <c r="Y534" s="7">
        <f>SUM(B534:T534)</f>
        <v>0</v>
      </c>
      <c r="AB534" s="1"/>
    </row>
    <row r="535" spans="2:28" customFormat="1" ht="12" customHeight="1" x14ac:dyDescent="0.25">
      <c r="B535" s="8"/>
      <c r="C535" s="8"/>
      <c r="D535" s="8"/>
      <c r="E535" s="8"/>
      <c r="F535" s="8"/>
      <c r="G535" s="8"/>
      <c r="H535" s="3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W535" s="1"/>
      <c r="X535" s="4">
        <f>COUNTA(B535:T535)</f>
        <v>0</v>
      </c>
      <c r="Y535" s="7">
        <f>SUM(B535:T535)</f>
        <v>0</v>
      </c>
      <c r="AB535" s="1"/>
    </row>
    <row r="536" spans="2:28" customFormat="1" ht="12" customHeight="1" x14ac:dyDescent="0.25">
      <c r="B536" s="8"/>
      <c r="C536" s="8"/>
      <c r="D536" s="8"/>
      <c r="E536" s="8"/>
      <c r="F536" s="8"/>
      <c r="G536" s="8"/>
      <c r="H536" s="3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W536" s="1"/>
      <c r="X536" s="4">
        <f>COUNTA(B536:T536)</f>
        <v>0</v>
      </c>
      <c r="Y536" s="7">
        <f>SUM(B536:T536)</f>
        <v>0</v>
      </c>
      <c r="AB536" s="1"/>
    </row>
    <row r="537" spans="2:28" customFormat="1" ht="12" customHeight="1" x14ac:dyDescent="0.25">
      <c r="B537" s="8"/>
      <c r="C537" s="8"/>
      <c r="D537" s="8"/>
      <c r="E537" s="8"/>
      <c r="F537" s="8"/>
      <c r="G537" s="8"/>
      <c r="H537" s="3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W537" s="1"/>
      <c r="X537" s="4">
        <f>COUNTA(B537:T537)</f>
        <v>0</v>
      </c>
      <c r="Y537" s="7">
        <f>SUM(B537:T537)</f>
        <v>0</v>
      </c>
      <c r="AB537" s="1"/>
    </row>
    <row r="538" spans="2:28" customFormat="1" ht="12" customHeight="1" x14ac:dyDescent="0.25">
      <c r="B538" s="8"/>
      <c r="C538" s="8"/>
      <c r="D538" s="8"/>
      <c r="E538" s="8"/>
      <c r="F538" s="8"/>
      <c r="G538" s="8"/>
      <c r="H538" s="3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W538" s="1"/>
      <c r="X538" s="4">
        <f>COUNTA(B538:T538)</f>
        <v>0</v>
      </c>
      <c r="Y538" s="7">
        <f>SUM(B538:T538)</f>
        <v>0</v>
      </c>
      <c r="AB538" s="1"/>
    </row>
    <row r="539" spans="2:28" customFormat="1" ht="12" customHeight="1" x14ac:dyDescent="0.25">
      <c r="B539" s="8"/>
      <c r="C539" s="8"/>
      <c r="D539" s="8"/>
      <c r="E539" s="8"/>
      <c r="F539" s="8"/>
      <c r="G539" s="8"/>
      <c r="H539" s="3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W539" s="1"/>
      <c r="X539" s="4">
        <f>COUNTA(B539:T539)</f>
        <v>0</v>
      </c>
      <c r="Y539" s="7">
        <f>SUM(B539:T539)</f>
        <v>0</v>
      </c>
      <c r="AB539" s="1"/>
    </row>
    <row r="540" spans="2:28" customFormat="1" ht="12" customHeight="1" x14ac:dyDescent="0.25">
      <c r="B540" s="8"/>
      <c r="C540" s="8"/>
      <c r="D540" s="8"/>
      <c r="E540" s="8"/>
      <c r="F540" s="8"/>
      <c r="G540" s="8"/>
      <c r="H540" s="3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W540" s="1"/>
      <c r="X540" s="4">
        <f>COUNTA(B540:T540)</f>
        <v>0</v>
      </c>
      <c r="Y540" s="7">
        <f>SUM(B540:T540)</f>
        <v>0</v>
      </c>
      <c r="AB540" s="1"/>
    </row>
    <row r="541" spans="2:28" customFormat="1" ht="12" customHeight="1" x14ac:dyDescent="0.25">
      <c r="B541" s="8"/>
      <c r="C541" s="8"/>
      <c r="D541" s="8"/>
      <c r="E541" s="8"/>
      <c r="F541" s="8"/>
      <c r="G541" s="8"/>
      <c r="H541" s="3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W541" s="1"/>
      <c r="X541" s="4">
        <f>COUNTA(B541:T541)</f>
        <v>0</v>
      </c>
      <c r="Y541" s="7">
        <f>SUM(B541:T541)</f>
        <v>0</v>
      </c>
      <c r="AB541" s="1"/>
    </row>
    <row r="542" spans="2:28" customFormat="1" ht="12" customHeight="1" x14ac:dyDescent="0.25">
      <c r="B542" s="8"/>
      <c r="C542" s="8"/>
      <c r="D542" s="8"/>
      <c r="E542" s="8"/>
      <c r="F542" s="8"/>
      <c r="G542" s="8"/>
      <c r="H542" s="3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W542" s="1"/>
      <c r="X542" s="4">
        <f>COUNTA(B542:T542)</f>
        <v>0</v>
      </c>
      <c r="Y542" s="7">
        <f>SUM(B542:T542)</f>
        <v>0</v>
      </c>
      <c r="AB542" s="1"/>
    </row>
    <row r="543" spans="2:28" customFormat="1" ht="12" customHeight="1" x14ac:dyDescent="0.25">
      <c r="B543" s="8"/>
      <c r="C543" s="8"/>
      <c r="D543" s="8"/>
      <c r="E543" s="8"/>
      <c r="F543" s="8"/>
      <c r="G543" s="8"/>
      <c r="H543" s="3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W543" s="1"/>
      <c r="X543" s="4">
        <f>COUNTA(B543:T543)</f>
        <v>0</v>
      </c>
      <c r="Y543" s="7">
        <f>SUM(B543:T543)</f>
        <v>0</v>
      </c>
      <c r="AB543" s="1"/>
    </row>
    <row r="544" spans="2:28" customFormat="1" ht="12" customHeight="1" x14ac:dyDescent="0.25">
      <c r="B544" s="8"/>
      <c r="C544" s="8"/>
      <c r="D544" s="8"/>
      <c r="E544" s="8"/>
      <c r="F544" s="8"/>
      <c r="G544" s="8"/>
      <c r="H544" s="3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W544" s="1"/>
      <c r="X544" s="4">
        <f>COUNTA(B544:T544)</f>
        <v>0</v>
      </c>
      <c r="Y544" s="7">
        <f>SUM(B544:T544)</f>
        <v>0</v>
      </c>
      <c r="AB544" s="1"/>
    </row>
    <row r="545" spans="2:28" customFormat="1" ht="12" customHeight="1" x14ac:dyDescent="0.25">
      <c r="B545" s="8"/>
      <c r="C545" s="8"/>
      <c r="D545" s="8"/>
      <c r="E545" s="8"/>
      <c r="F545" s="8"/>
      <c r="G545" s="8"/>
      <c r="H545" s="3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W545" s="1"/>
      <c r="X545" s="4">
        <f>COUNTA(B545:T545)</f>
        <v>0</v>
      </c>
      <c r="Y545" s="7">
        <f>SUM(B545:T545)</f>
        <v>0</v>
      </c>
      <c r="AB545" s="1"/>
    </row>
    <row r="546" spans="2:28" customFormat="1" ht="12" customHeight="1" x14ac:dyDescent="0.25">
      <c r="B546" s="8"/>
      <c r="C546" s="8"/>
      <c r="D546" s="8"/>
      <c r="E546" s="8"/>
      <c r="F546" s="8"/>
      <c r="G546" s="8"/>
      <c r="H546" s="3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W546" s="1"/>
      <c r="X546" s="4">
        <f>COUNTA(B546:T546)</f>
        <v>0</v>
      </c>
      <c r="Y546" s="7">
        <f>SUM(B546:T546)</f>
        <v>0</v>
      </c>
      <c r="AB546" s="1"/>
    </row>
    <row r="547" spans="2:28" customFormat="1" ht="12" customHeight="1" x14ac:dyDescent="0.25">
      <c r="B547" s="8"/>
      <c r="C547" s="8"/>
      <c r="D547" s="8"/>
      <c r="E547" s="8"/>
      <c r="F547" s="8"/>
      <c r="G547" s="8"/>
      <c r="H547" s="3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W547" s="1"/>
      <c r="X547" s="4">
        <f>COUNTA(B547:T547)</f>
        <v>0</v>
      </c>
      <c r="Y547" s="7">
        <f>SUM(B547:T547)</f>
        <v>0</v>
      </c>
      <c r="AB547" s="1"/>
    </row>
    <row r="548" spans="2:28" customFormat="1" ht="12" customHeight="1" x14ac:dyDescent="0.25">
      <c r="B548" s="8"/>
      <c r="C548" s="8"/>
      <c r="D548" s="8"/>
      <c r="E548" s="8"/>
      <c r="F548" s="8"/>
      <c r="G548" s="8"/>
      <c r="H548" s="3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W548" s="1"/>
      <c r="X548" s="4">
        <f>COUNTA(B548:T548)</f>
        <v>0</v>
      </c>
      <c r="Y548" s="7">
        <f>SUM(B548:T548)</f>
        <v>0</v>
      </c>
      <c r="AB548" s="1"/>
    </row>
    <row r="549" spans="2:28" customFormat="1" ht="12" customHeight="1" x14ac:dyDescent="0.25">
      <c r="B549" s="8"/>
      <c r="C549" s="8"/>
      <c r="D549" s="8"/>
      <c r="E549" s="8"/>
      <c r="F549" s="8"/>
      <c r="G549" s="8"/>
      <c r="H549" s="3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W549" s="1"/>
      <c r="X549" s="4">
        <f>COUNTA(B549:T549)</f>
        <v>0</v>
      </c>
      <c r="Y549" s="7">
        <f>SUM(B549:T549)</f>
        <v>0</v>
      </c>
      <c r="AB549" s="1"/>
    </row>
    <row r="550" spans="2:28" customFormat="1" ht="12" customHeight="1" x14ac:dyDescent="0.25">
      <c r="B550" s="8"/>
      <c r="C550" s="8"/>
      <c r="D550" s="8"/>
      <c r="E550" s="8"/>
      <c r="F550" s="8"/>
      <c r="G550" s="8"/>
      <c r="H550" s="3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W550" s="1"/>
      <c r="X550" s="4">
        <f>COUNTA(B550:T550)</f>
        <v>0</v>
      </c>
      <c r="Y550" s="7">
        <f>SUM(B550:T550)</f>
        <v>0</v>
      </c>
      <c r="AB550" s="1"/>
    </row>
    <row r="551" spans="2:28" customFormat="1" ht="12" customHeight="1" x14ac:dyDescent="0.25">
      <c r="B551" s="8"/>
      <c r="C551" s="8"/>
      <c r="D551" s="8"/>
      <c r="E551" s="8"/>
      <c r="F551" s="8"/>
      <c r="G551" s="8"/>
      <c r="H551" s="3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W551" s="1"/>
      <c r="X551" s="4">
        <f>COUNTA(B551:T551)</f>
        <v>0</v>
      </c>
      <c r="Y551" s="7">
        <f>SUM(B551:T551)</f>
        <v>0</v>
      </c>
      <c r="AB551" s="1"/>
    </row>
    <row r="552" spans="2:28" customFormat="1" ht="12" customHeight="1" x14ac:dyDescent="0.25">
      <c r="B552" s="8"/>
      <c r="C552" s="8"/>
      <c r="D552" s="8"/>
      <c r="E552" s="8"/>
      <c r="F552" s="8"/>
      <c r="G552" s="8"/>
      <c r="H552" s="3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W552" s="1"/>
      <c r="X552" s="4">
        <f>COUNTA(B552:T552)</f>
        <v>0</v>
      </c>
      <c r="Y552" s="7">
        <f>SUM(B552:T552)</f>
        <v>0</v>
      </c>
      <c r="AB552" s="1"/>
    </row>
    <row r="553" spans="2:28" customFormat="1" ht="12" customHeight="1" x14ac:dyDescent="0.25">
      <c r="B553" s="8"/>
      <c r="C553" s="8"/>
      <c r="D553" s="8"/>
      <c r="E553" s="8"/>
      <c r="F553" s="8"/>
      <c r="G553" s="8"/>
      <c r="H553" s="3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W553" s="1"/>
      <c r="X553" s="4">
        <f>COUNTA(B553:T553)</f>
        <v>0</v>
      </c>
      <c r="Y553" s="7">
        <f>SUM(B553:T553)</f>
        <v>0</v>
      </c>
      <c r="AB553" s="1"/>
    </row>
    <row r="554" spans="2:28" customFormat="1" ht="12" customHeight="1" x14ac:dyDescent="0.25">
      <c r="B554" s="8"/>
      <c r="C554" s="8"/>
      <c r="D554" s="8"/>
      <c r="E554" s="8"/>
      <c r="F554" s="8"/>
      <c r="G554" s="8"/>
      <c r="H554" s="3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W554" s="1"/>
      <c r="X554" s="4">
        <f>COUNTA(B554:T554)</f>
        <v>0</v>
      </c>
      <c r="Y554" s="7">
        <f>SUM(B554:T554)</f>
        <v>0</v>
      </c>
      <c r="AB554" s="1"/>
    </row>
    <row r="555" spans="2:28" customFormat="1" ht="12" customHeight="1" x14ac:dyDescent="0.25">
      <c r="B555" s="8"/>
      <c r="C555" s="8"/>
      <c r="D555" s="8"/>
      <c r="E555" s="8"/>
      <c r="F555" s="8"/>
      <c r="G555" s="8"/>
      <c r="H555" s="3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W555" s="1"/>
      <c r="X555" s="4">
        <f>COUNTA(B555:T555)</f>
        <v>0</v>
      </c>
      <c r="Y555" s="7">
        <f>SUM(B555:T555)</f>
        <v>0</v>
      </c>
      <c r="AB555" s="1"/>
    </row>
    <row r="556" spans="2:28" customFormat="1" ht="12" customHeight="1" x14ac:dyDescent="0.25">
      <c r="B556" s="8"/>
      <c r="C556" s="8"/>
      <c r="D556" s="8"/>
      <c r="E556" s="8"/>
      <c r="F556" s="8"/>
      <c r="G556" s="8"/>
      <c r="H556" s="3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W556" s="1"/>
      <c r="X556" s="4">
        <f>COUNTA(B556:T556)</f>
        <v>0</v>
      </c>
      <c r="Y556" s="7">
        <f>SUM(B556:T556)</f>
        <v>0</v>
      </c>
      <c r="AB556" s="1"/>
    </row>
    <row r="557" spans="2:28" customFormat="1" ht="12" customHeight="1" x14ac:dyDescent="0.25">
      <c r="B557" s="8"/>
      <c r="C557" s="8"/>
      <c r="D557" s="8"/>
      <c r="E557" s="8"/>
      <c r="F557" s="8"/>
      <c r="G557" s="8"/>
      <c r="H557" s="3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W557" s="1"/>
      <c r="X557" s="4">
        <f>COUNTA(B557:T557)</f>
        <v>0</v>
      </c>
      <c r="Y557" s="7">
        <f>SUM(B557:T557)</f>
        <v>0</v>
      </c>
      <c r="AB557" s="1"/>
    </row>
    <row r="558" spans="2:28" customFormat="1" ht="12" customHeight="1" x14ac:dyDescent="0.25">
      <c r="B558" s="8"/>
      <c r="C558" s="8"/>
      <c r="D558" s="8"/>
      <c r="E558" s="8"/>
      <c r="F558" s="8"/>
      <c r="G558" s="8"/>
      <c r="H558" s="3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W558" s="1"/>
      <c r="X558" s="4">
        <f>COUNTA(B558:T558)</f>
        <v>0</v>
      </c>
      <c r="Y558" s="7">
        <f>SUM(B558:T558)</f>
        <v>0</v>
      </c>
      <c r="AB558" s="1"/>
    </row>
    <row r="559" spans="2:28" customFormat="1" ht="12" customHeight="1" x14ac:dyDescent="0.25">
      <c r="B559" s="8"/>
      <c r="C559" s="8"/>
      <c r="D559" s="8"/>
      <c r="E559" s="8"/>
      <c r="F559" s="8"/>
      <c r="G559" s="8"/>
      <c r="H559" s="3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W559" s="1"/>
      <c r="X559" s="4">
        <f>COUNTA(B559:T559)</f>
        <v>0</v>
      </c>
      <c r="Y559" s="7">
        <f>SUM(B559:T559)</f>
        <v>0</v>
      </c>
      <c r="AB559" s="1"/>
    </row>
    <row r="560" spans="2:28" customFormat="1" ht="12" customHeight="1" x14ac:dyDescent="0.25">
      <c r="B560" s="8"/>
      <c r="C560" s="8"/>
      <c r="D560" s="8"/>
      <c r="E560" s="8"/>
      <c r="F560" s="8"/>
      <c r="G560" s="8"/>
      <c r="H560" s="3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W560" s="1"/>
      <c r="X560" s="4">
        <f>COUNTA(B560:T560)</f>
        <v>0</v>
      </c>
      <c r="Y560" s="7">
        <f>SUM(B560:T560)</f>
        <v>0</v>
      </c>
      <c r="AB560" s="1"/>
    </row>
    <row r="561" spans="2:28" customFormat="1" ht="12" customHeight="1" x14ac:dyDescent="0.25">
      <c r="B561" s="8"/>
      <c r="C561" s="8"/>
      <c r="D561" s="8"/>
      <c r="E561" s="8"/>
      <c r="F561" s="8"/>
      <c r="G561" s="8"/>
      <c r="H561" s="3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W561" s="1"/>
      <c r="X561" s="4">
        <f>COUNTA(B561:T561)</f>
        <v>0</v>
      </c>
      <c r="Y561" s="7">
        <f>SUM(B561:T561)</f>
        <v>0</v>
      </c>
      <c r="AB561" s="1"/>
    </row>
    <row r="562" spans="2:28" customFormat="1" ht="12" customHeight="1" x14ac:dyDescent="0.25">
      <c r="B562" s="8"/>
      <c r="C562" s="8"/>
      <c r="D562" s="8"/>
      <c r="E562" s="8"/>
      <c r="F562" s="8"/>
      <c r="G562" s="8"/>
      <c r="H562" s="3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W562" s="1"/>
      <c r="X562" s="4">
        <f>COUNTA(B562:T562)</f>
        <v>0</v>
      </c>
      <c r="Y562" s="7">
        <f>SUM(B562:T562)</f>
        <v>0</v>
      </c>
      <c r="AB562" s="1"/>
    </row>
    <row r="563" spans="2:28" customFormat="1" ht="12" customHeight="1" x14ac:dyDescent="0.25">
      <c r="B563" s="8"/>
      <c r="C563" s="8"/>
      <c r="D563" s="8"/>
      <c r="E563" s="8"/>
      <c r="F563" s="8"/>
      <c r="G563" s="8"/>
      <c r="H563" s="3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W563" s="1"/>
      <c r="X563" s="4">
        <f>COUNTA(B563:T563)</f>
        <v>0</v>
      </c>
      <c r="Y563" s="7">
        <f>SUM(B563:T563)</f>
        <v>0</v>
      </c>
      <c r="AB563" s="1"/>
    </row>
    <row r="564" spans="2:28" customFormat="1" ht="12" customHeight="1" x14ac:dyDescent="0.25">
      <c r="B564" s="8"/>
      <c r="C564" s="8"/>
      <c r="D564" s="8"/>
      <c r="E564" s="8"/>
      <c r="F564" s="8"/>
      <c r="G564" s="8"/>
      <c r="H564" s="3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W564" s="1"/>
      <c r="X564" s="4">
        <f>COUNTA(B564:T564)</f>
        <v>0</v>
      </c>
      <c r="Y564" s="7">
        <f>SUM(B564:T564)</f>
        <v>0</v>
      </c>
      <c r="AB564" s="1"/>
    </row>
    <row r="565" spans="2:28" customFormat="1" ht="12" customHeight="1" x14ac:dyDescent="0.25">
      <c r="B565" s="8"/>
      <c r="C565" s="8"/>
      <c r="D565" s="8"/>
      <c r="E565" s="8"/>
      <c r="F565" s="8"/>
      <c r="G565" s="8"/>
      <c r="H565" s="3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W565" s="1"/>
      <c r="X565" s="4">
        <f>COUNTA(B565:T565)</f>
        <v>0</v>
      </c>
      <c r="Y565" s="7">
        <f>SUM(B565:T565)</f>
        <v>0</v>
      </c>
      <c r="AB565" s="1"/>
    </row>
    <row r="566" spans="2:28" customFormat="1" ht="12" customHeight="1" x14ac:dyDescent="0.25">
      <c r="B566" s="8"/>
      <c r="C566" s="8"/>
      <c r="D566" s="8"/>
      <c r="E566" s="8"/>
      <c r="F566" s="8"/>
      <c r="G566" s="8"/>
      <c r="H566" s="3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W566" s="1"/>
      <c r="X566" s="4">
        <f>COUNTA(B566:T566)</f>
        <v>0</v>
      </c>
      <c r="Y566" s="7">
        <f>SUM(B566:T566)</f>
        <v>0</v>
      </c>
      <c r="AB566" s="1"/>
    </row>
    <row r="567" spans="2:28" customFormat="1" ht="12" customHeight="1" x14ac:dyDescent="0.25">
      <c r="B567" s="8"/>
      <c r="C567" s="8"/>
      <c r="D567" s="8"/>
      <c r="E567" s="8"/>
      <c r="F567" s="8"/>
      <c r="G567" s="8"/>
      <c r="H567" s="3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W567" s="1"/>
      <c r="X567" s="4">
        <f>COUNTA(B567:T567)</f>
        <v>0</v>
      </c>
      <c r="Y567" s="7">
        <f>SUM(B567:T567)</f>
        <v>0</v>
      </c>
      <c r="AB567" s="1"/>
    </row>
    <row r="568" spans="2:28" customFormat="1" ht="12" customHeight="1" x14ac:dyDescent="0.25">
      <c r="B568" s="8"/>
      <c r="C568" s="8"/>
      <c r="D568" s="8"/>
      <c r="E568" s="8"/>
      <c r="F568" s="8"/>
      <c r="G568" s="8"/>
      <c r="H568" s="3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W568" s="1"/>
      <c r="X568" s="4">
        <f>COUNTA(B568:T568)</f>
        <v>0</v>
      </c>
      <c r="Y568" s="7">
        <f>SUM(B568:T568)</f>
        <v>0</v>
      </c>
      <c r="AB568" s="1"/>
    </row>
    <row r="569" spans="2:28" customFormat="1" ht="12" customHeight="1" x14ac:dyDescent="0.25">
      <c r="B569" s="8"/>
      <c r="C569" s="8"/>
      <c r="D569" s="8"/>
      <c r="E569" s="8"/>
      <c r="F569" s="8"/>
      <c r="G569" s="8"/>
      <c r="H569" s="3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W569" s="1"/>
      <c r="X569" s="4">
        <f>COUNTA(B569:T569)</f>
        <v>0</v>
      </c>
      <c r="Y569" s="7">
        <f>SUM(B569:T569)</f>
        <v>0</v>
      </c>
      <c r="AB569" s="1"/>
    </row>
    <row r="570" spans="2:28" customFormat="1" ht="12" customHeight="1" x14ac:dyDescent="0.25">
      <c r="B570" s="8"/>
      <c r="C570" s="8"/>
      <c r="D570" s="8"/>
      <c r="E570" s="8"/>
      <c r="F570" s="8"/>
      <c r="G570" s="8"/>
      <c r="H570" s="3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W570" s="1"/>
      <c r="X570" s="4">
        <f>COUNTA(B570:T570)</f>
        <v>0</v>
      </c>
      <c r="Y570" s="7">
        <f>SUM(B570:T570)</f>
        <v>0</v>
      </c>
      <c r="AB570" s="1"/>
    </row>
    <row r="571" spans="2:28" customFormat="1" ht="12" customHeight="1" x14ac:dyDescent="0.25">
      <c r="B571" s="8"/>
      <c r="C571" s="8"/>
      <c r="D571" s="8"/>
      <c r="E571" s="8"/>
      <c r="F571" s="8"/>
      <c r="G571" s="8"/>
      <c r="H571" s="3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W571" s="1"/>
      <c r="X571" s="4">
        <f>COUNTA(B571:T571)</f>
        <v>0</v>
      </c>
      <c r="Y571" s="7">
        <f>SUM(B571:T571)</f>
        <v>0</v>
      </c>
      <c r="AB571" s="1"/>
    </row>
    <row r="572" spans="2:28" customFormat="1" ht="12" customHeight="1" x14ac:dyDescent="0.25">
      <c r="B572" s="8"/>
      <c r="C572" s="8"/>
      <c r="D572" s="8"/>
      <c r="E572" s="8"/>
      <c r="F572" s="8"/>
      <c r="G572" s="8"/>
      <c r="H572" s="3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W572" s="1"/>
      <c r="X572" s="4">
        <f>COUNTA(B572:T572)</f>
        <v>0</v>
      </c>
      <c r="Y572" s="7">
        <f>SUM(B572:T572)</f>
        <v>0</v>
      </c>
      <c r="AB572" s="1"/>
    </row>
    <row r="573" spans="2:28" customFormat="1" ht="12" customHeight="1" x14ac:dyDescent="0.25">
      <c r="B573" s="8"/>
      <c r="C573" s="8"/>
      <c r="D573" s="8"/>
      <c r="E573" s="8"/>
      <c r="F573" s="8"/>
      <c r="G573" s="8"/>
      <c r="H573" s="3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W573" s="1"/>
      <c r="X573" s="4">
        <f>COUNTA(B573:T573)</f>
        <v>0</v>
      </c>
      <c r="Y573" s="7">
        <f>SUM(B573:T573)</f>
        <v>0</v>
      </c>
      <c r="AB573" s="1"/>
    </row>
    <row r="574" spans="2:28" customFormat="1" ht="12" customHeight="1" x14ac:dyDescent="0.25">
      <c r="B574" s="8"/>
      <c r="C574" s="8"/>
      <c r="D574" s="8"/>
      <c r="E574" s="8"/>
      <c r="F574" s="8"/>
      <c r="G574" s="8"/>
      <c r="H574" s="3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W574" s="1"/>
      <c r="X574" s="4">
        <f>COUNTA(B574:T574)</f>
        <v>0</v>
      </c>
      <c r="Y574" s="7">
        <f>SUM(B574:T574)</f>
        <v>0</v>
      </c>
      <c r="AB574" s="1"/>
    </row>
    <row r="575" spans="2:28" customFormat="1" ht="12" customHeight="1" x14ac:dyDescent="0.25">
      <c r="B575" s="8"/>
      <c r="C575" s="8"/>
      <c r="D575" s="8"/>
      <c r="E575" s="8"/>
      <c r="F575" s="8"/>
      <c r="G575" s="8"/>
      <c r="H575" s="3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W575" s="1"/>
      <c r="X575" s="4">
        <f>COUNTA(B575:T575)</f>
        <v>0</v>
      </c>
      <c r="Y575" s="7">
        <f>SUM(B575:T575)</f>
        <v>0</v>
      </c>
      <c r="AB575" s="1"/>
    </row>
    <row r="576" spans="2:28" customFormat="1" ht="12" customHeight="1" x14ac:dyDescent="0.25">
      <c r="B576" s="8"/>
      <c r="C576" s="8"/>
      <c r="D576" s="8"/>
      <c r="E576" s="8"/>
      <c r="F576" s="8"/>
      <c r="G576" s="8"/>
      <c r="H576" s="3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W576" s="1"/>
      <c r="X576" s="4">
        <f>COUNTA(B576:T576)</f>
        <v>0</v>
      </c>
      <c r="Y576" s="7">
        <f>SUM(B576:T576)</f>
        <v>0</v>
      </c>
      <c r="AB576" s="1"/>
    </row>
    <row r="577" spans="2:28" customFormat="1" ht="12" customHeight="1" x14ac:dyDescent="0.25">
      <c r="B577" s="8"/>
      <c r="C577" s="8"/>
      <c r="D577" s="8"/>
      <c r="E577" s="8"/>
      <c r="F577" s="8"/>
      <c r="G577" s="8"/>
      <c r="H577" s="3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W577" s="1"/>
      <c r="X577" s="4">
        <f>COUNTA(B577:T577)</f>
        <v>0</v>
      </c>
      <c r="Y577" s="7">
        <f>SUM(B577:T577)</f>
        <v>0</v>
      </c>
      <c r="AB577" s="1"/>
    </row>
    <row r="578" spans="2:28" customFormat="1" ht="12" customHeight="1" x14ac:dyDescent="0.25">
      <c r="B578" s="8"/>
      <c r="C578" s="8"/>
      <c r="D578" s="8"/>
      <c r="E578" s="8"/>
      <c r="F578" s="8"/>
      <c r="G578" s="8"/>
      <c r="H578" s="3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W578" s="1"/>
      <c r="X578" s="4">
        <f>COUNTA(B578:T578)</f>
        <v>0</v>
      </c>
      <c r="Y578" s="7">
        <f>SUM(B578:T578)</f>
        <v>0</v>
      </c>
      <c r="AB578" s="1"/>
    </row>
    <row r="579" spans="2:28" customFormat="1" ht="12" customHeight="1" x14ac:dyDescent="0.25">
      <c r="B579" s="8"/>
      <c r="C579" s="8"/>
      <c r="D579" s="8"/>
      <c r="E579" s="8"/>
      <c r="F579" s="8"/>
      <c r="G579" s="8"/>
      <c r="H579" s="3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W579" s="1"/>
      <c r="X579" s="4">
        <f>COUNTA(B579:T579)</f>
        <v>0</v>
      </c>
      <c r="Y579" s="7">
        <f>SUM(B579:T579)</f>
        <v>0</v>
      </c>
      <c r="AB579" s="1"/>
    </row>
    <row r="580" spans="2:28" customFormat="1" ht="12" customHeight="1" x14ac:dyDescent="0.25">
      <c r="B580" s="8"/>
      <c r="C580" s="8"/>
      <c r="D580" s="8"/>
      <c r="E580" s="8"/>
      <c r="F580" s="8"/>
      <c r="G580" s="8"/>
      <c r="H580" s="3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W580" s="1"/>
      <c r="X580" s="4">
        <f>COUNTA(B580:T580)</f>
        <v>0</v>
      </c>
      <c r="Y580" s="7">
        <f>SUM(B580:T580)</f>
        <v>0</v>
      </c>
      <c r="AB580" s="1"/>
    </row>
    <row r="581" spans="2:28" customFormat="1" ht="12" customHeight="1" x14ac:dyDescent="0.25">
      <c r="B581" s="8"/>
      <c r="C581" s="8"/>
      <c r="D581" s="8"/>
      <c r="E581" s="8"/>
      <c r="F581" s="8"/>
      <c r="G581" s="8"/>
      <c r="H581" s="3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W581" s="1"/>
      <c r="X581" s="4">
        <f>COUNTA(B581:T581)</f>
        <v>0</v>
      </c>
      <c r="Y581" s="7">
        <f>SUM(B581:T581)</f>
        <v>0</v>
      </c>
      <c r="AB581" s="1"/>
    </row>
    <row r="582" spans="2:28" customFormat="1" ht="12" customHeight="1" x14ac:dyDescent="0.25">
      <c r="B582" s="8"/>
      <c r="C582" s="8"/>
      <c r="D582" s="8"/>
      <c r="E582" s="8"/>
      <c r="F582" s="8"/>
      <c r="G582" s="8"/>
      <c r="H582" s="3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W582" s="1"/>
      <c r="X582" s="4">
        <f>COUNTA(B582:T582)</f>
        <v>0</v>
      </c>
      <c r="Y582" s="7">
        <f>SUM(B582:T582)</f>
        <v>0</v>
      </c>
      <c r="AB582" s="1"/>
    </row>
    <row r="583" spans="2:28" customFormat="1" ht="12" customHeight="1" x14ac:dyDescent="0.25">
      <c r="B583" s="8"/>
      <c r="C583" s="8"/>
      <c r="D583" s="8"/>
      <c r="E583" s="8"/>
      <c r="F583" s="8"/>
      <c r="G583" s="8"/>
      <c r="H583" s="3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W583" s="1"/>
      <c r="X583" s="4">
        <f>COUNTA(B583:T583)</f>
        <v>0</v>
      </c>
      <c r="Y583" s="7">
        <f>SUM(B583:T583)</f>
        <v>0</v>
      </c>
      <c r="AB583" s="1"/>
    </row>
    <row r="584" spans="2:28" customFormat="1" ht="12" customHeight="1" x14ac:dyDescent="0.25">
      <c r="B584" s="8"/>
      <c r="C584" s="8"/>
      <c r="D584" s="8"/>
      <c r="E584" s="8"/>
      <c r="F584" s="8"/>
      <c r="G584" s="8"/>
      <c r="H584" s="3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W584" s="1"/>
      <c r="X584" s="4">
        <f>COUNTA(B584:T584)</f>
        <v>0</v>
      </c>
      <c r="Y584" s="7">
        <f>SUM(B584:T584)</f>
        <v>0</v>
      </c>
      <c r="AB584" s="1"/>
    </row>
    <row r="585" spans="2:28" customFormat="1" ht="12" customHeight="1" x14ac:dyDescent="0.25">
      <c r="B585" s="8"/>
      <c r="C585" s="8"/>
      <c r="D585" s="8"/>
      <c r="E585" s="8"/>
      <c r="F585" s="8"/>
      <c r="G585" s="8"/>
      <c r="H585" s="3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W585" s="1"/>
      <c r="X585" s="4">
        <f>COUNTA(B585:T585)</f>
        <v>0</v>
      </c>
      <c r="Y585" s="7">
        <f>SUM(B585:T585)</f>
        <v>0</v>
      </c>
      <c r="AB585" s="1"/>
    </row>
    <row r="586" spans="2:28" customFormat="1" ht="12" customHeight="1" x14ac:dyDescent="0.25">
      <c r="B586" s="8"/>
      <c r="C586" s="8"/>
      <c r="D586" s="8"/>
      <c r="E586" s="8"/>
      <c r="F586" s="8"/>
      <c r="G586" s="8"/>
      <c r="H586" s="3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W586" s="1"/>
      <c r="X586" s="4">
        <f>COUNTA(B586:T586)</f>
        <v>0</v>
      </c>
      <c r="Y586" s="7">
        <f>SUM(B586:T586)</f>
        <v>0</v>
      </c>
      <c r="AB586" s="1"/>
    </row>
    <row r="587" spans="2:28" customFormat="1" ht="12" customHeight="1" x14ac:dyDescent="0.25">
      <c r="B587" s="8"/>
      <c r="C587" s="8"/>
      <c r="D587" s="8"/>
      <c r="E587" s="8"/>
      <c r="F587" s="8"/>
      <c r="G587" s="8"/>
      <c r="H587" s="3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W587" s="1"/>
      <c r="X587" s="4">
        <f>COUNTA(B587:T587)</f>
        <v>0</v>
      </c>
      <c r="Y587" s="7">
        <f>SUM(B587:T587)</f>
        <v>0</v>
      </c>
      <c r="AB587" s="1"/>
    </row>
    <row r="588" spans="2:28" customFormat="1" ht="12" customHeight="1" x14ac:dyDescent="0.25">
      <c r="B588" s="8"/>
      <c r="C588" s="8"/>
      <c r="D588" s="8"/>
      <c r="E588" s="8"/>
      <c r="F588" s="8"/>
      <c r="G588" s="8"/>
      <c r="H588" s="3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W588" s="1"/>
      <c r="X588" s="4">
        <f>COUNTA(B588:T588)</f>
        <v>0</v>
      </c>
      <c r="Y588" s="7">
        <f>SUM(B588:T588)</f>
        <v>0</v>
      </c>
      <c r="AB588" s="1"/>
    </row>
    <row r="589" spans="2:28" customFormat="1" ht="12" customHeight="1" x14ac:dyDescent="0.25">
      <c r="B589" s="8"/>
      <c r="C589" s="8"/>
      <c r="D589" s="8"/>
      <c r="E589" s="8"/>
      <c r="F589" s="8"/>
      <c r="G589" s="8"/>
      <c r="H589" s="3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W589" s="1"/>
      <c r="X589" s="4">
        <f>COUNTA(B589:T589)</f>
        <v>0</v>
      </c>
      <c r="Y589" s="7">
        <f>SUM(B589:T589)</f>
        <v>0</v>
      </c>
      <c r="AB589" s="1"/>
    </row>
    <row r="590" spans="2:28" customFormat="1" ht="12" customHeight="1" x14ac:dyDescent="0.25">
      <c r="B590" s="8"/>
      <c r="C590" s="8"/>
      <c r="D590" s="8"/>
      <c r="E590" s="8"/>
      <c r="F590" s="8"/>
      <c r="G590" s="8"/>
      <c r="H590" s="3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W590" s="1"/>
      <c r="X590" s="4">
        <f>COUNTA(B590:T590)</f>
        <v>0</v>
      </c>
      <c r="Y590" s="7">
        <f>SUM(B590:T590)</f>
        <v>0</v>
      </c>
      <c r="AB590" s="1"/>
    </row>
    <row r="591" spans="2:28" customFormat="1" ht="12" customHeight="1" x14ac:dyDescent="0.25">
      <c r="B591" s="8"/>
      <c r="C591" s="8"/>
      <c r="D591" s="8"/>
      <c r="E591" s="8"/>
      <c r="F591" s="8"/>
      <c r="G591" s="8"/>
      <c r="H591" s="3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W591" s="1"/>
      <c r="X591" s="4">
        <f>COUNTA(B591:T591)</f>
        <v>0</v>
      </c>
      <c r="Y591" s="7">
        <f>SUM(B591:T591)</f>
        <v>0</v>
      </c>
      <c r="AB591" s="1"/>
    </row>
    <row r="592" spans="2:28" customFormat="1" ht="12" customHeight="1" x14ac:dyDescent="0.25">
      <c r="B592" s="8"/>
      <c r="C592" s="8"/>
      <c r="D592" s="8"/>
      <c r="E592" s="8"/>
      <c r="F592" s="8"/>
      <c r="G592" s="8"/>
      <c r="H592" s="3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W592" s="1"/>
      <c r="X592" s="4">
        <f>COUNTA(B592:T592)</f>
        <v>0</v>
      </c>
      <c r="Y592" s="7">
        <f>SUM(B592:T592)</f>
        <v>0</v>
      </c>
      <c r="AB592" s="1"/>
    </row>
    <row r="593" spans="2:28" customFormat="1" ht="12" customHeight="1" x14ac:dyDescent="0.25">
      <c r="B593" s="8"/>
      <c r="C593" s="8"/>
      <c r="D593" s="8"/>
      <c r="E593" s="8"/>
      <c r="F593" s="8"/>
      <c r="G593" s="8"/>
      <c r="H593" s="3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W593" s="1"/>
      <c r="X593" s="4">
        <f>COUNTA(B593:T593)</f>
        <v>0</v>
      </c>
      <c r="Y593" s="7">
        <f>SUM(B593:T593)</f>
        <v>0</v>
      </c>
      <c r="AB593" s="1"/>
    </row>
    <row r="594" spans="2:28" customFormat="1" ht="12" customHeight="1" x14ac:dyDescent="0.25">
      <c r="B594" s="8"/>
      <c r="C594" s="8"/>
      <c r="D594" s="8"/>
      <c r="E594" s="8"/>
      <c r="F594" s="8"/>
      <c r="G594" s="8"/>
      <c r="H594" s="3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W594" s="1"/>
      <c r="X594" s="4">
        <f>COUNTA(B594:T594)</f>
        <v>0</v>
      </c>
      <c r="Y594" s="7">
        <f>SUM(B594:T594)</f>
        <v>0</v>
      </c>
      <c r="AB594" s="1"/>
    </row>
    <row r="595" spans="2:28" customFormat="1" ht="12" customHeight="1" x14ac:dyDescent="0.25">
      <c r="B595" s="8"/>
      <c r="C595" s="8"/>
      <c r="D595" s="8"/>
      <c r="E595" s="8"/>
      <c r="F595" s="8"/>
      <c r="G595" s="8"/>
      <c r="H595" s="3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W595" s="1"/>
      <c r="X595" s="4">
        <f>COUNTA(B595:T595)</f>
        <v>0</v>
      </c>
      <c r="Y595" s="7">
        <f>SUM(B595:T595)</f>
        <v>0</v>
      </c>
      <c r="AB595" s="1"/>
    </row>
    <row r="596" spans="2:28" customFormat="1" ht="12" customHeight="1" x14ac:dyDescent="0.25">
      <c r="B596" s="8"/>
      <c r="C596" s="8"/>
      <c r="D596" s="8"/>
      <c r="E596" s="8"/>
      <c r="F596" s="8"/>
      <c r="G596" s="8"/>
      <c r="H596" s="3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W596" s="1"/>
      <c r="X596" s="4">
        <f>COUNTA(B596:T596)</f>
        <v>0</v>
      </c>
      <c r="Y596" s="7">
        <f>SUM(B596:T596)</f>
        <v>0</v>
      </c>
      <c r="AB596" s="1"/>
    </row>
    <row r="597" spans="2:28" customFormat="1" ht="12" customHeight="1" x14ac:dyDescent="0.25">
      <c r="B597" s="8"/>
      <c r="C597" s="8"/>
      <c r="D597" s="8"/>
      <c r="E597" s="8"/>
      <c r="F597" s="8"/>
      <c r="G597" s="8"/>
      <c r="H597" s="3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W597" s="1"/>
      <c r="X597" s="4">
        <f>COUNTA(B597:T597)</f>
        <v>0</v>
      </c>
      <c r="Y597" s="7">
        <f>SUM(B597:T597)</f>
        <v>0</v>
      </c>
      <c r="AB597" s="1"/>
    </row>
    <row r="598" spans="2:28" customFormat="1" ht="12" customHeight="1" x14ac:dyDescent="0.25">
      <c r="B598" s="8"/>
      <c r="C598" s="8"/>
      <c r="D598" s="8"/>
      <c r="E598" s="8"/>
      <c r="F598" s="8"/>
      <c r="G598" s="8"/>
      <c r="H598" s="3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W598" s="1"/>
      <c r="X598" s="4">
        <f>COUNTA(B598:T598)</f>
        <v>0</v>
      </c>
      <c r="Y598" s="7">
        <f>SUM(B598:T598)</f>
        <v>0</v>
      </c>
      <c r="AB598" s="1"/>
    </row>
    <row r="599" spans="2:28" customFormat="1" ht="12" customHeight="1" x14ac:dyDescent="0.25">
      <c r="B599" s="8"/>
      <c r="C599" s="8"/>
      <c r="D599" s="8"/>
      <c r="E599" s="8"/>
      <c r="F599" s="8"/>
      <c r="G599" s="8"/>
      <c r="H599" s="3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W599" s="1"/>
      <c r="X599" s="4">
        <f>COUNTA(B599:T599)</f>
        <v>0</v>
      </c>
      <c r="Y599" s="7">
        <f>SUM(B599:T599)</f>
        <v>0</v>
      </c>
      <c r="AB599" s="1"/>
    </row>
    <row r="600" spans="2:28" customFormat="1" ht="12" customHeight="1" x14ac:dyDescent="0.25">
      <c r="B600" s="8"/>
      <c r="C600" s="8"/>
      <c r="D600" s="8"/>
      <c r="E600" s="8"/>
      <c r="F600" s="8"/>
      <c r="G600" s="8"/>
      <c r="H600" s="3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W600" s="1"/>
      <c r="X600" s="4">
        <f>COUNTA(B600:T600)</f>
        <v>0</v>
      </c>
      <c r="Y600" s="7">
        <f>SUM(B600:T600)</f>
        <v>0</v>
      </c>
      <c r="AB600" s="1"/>
    </row>
    <row r="601" spans="2:28" customFormat="1" ht="12" customHeight="1" x14ac:dyDescent="0.25">
      <c r="B601" s="8"/>
      <c r="C601" s="8"/>
      <c r="D601" s="8"/>
      <c r="E601" s="8"/>
      <c r="F601" s="8"/>
      <c r="G601" s="8"/>
      <c r="H601" s="3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W601" s="1"/>
      <c r="X601" s="4">
        <f>COUNTA(B601:T601)</f>
        <v>0</v>
      </c>
      <c r="Y601" s="7">
        <f>SUM(B601:T601)</f>
        <v>0</v>
      </c>
      <c r="AB601" s="1"/>
    </row>
    <row r="602" spans="2:28" customFormat="1" ht="12" customHeight="1" x14ac:dyDescent="0.25">
      <c r="B602" s="8"/>
      <c r="C602" s="8"/>
      <c r="D602" s="8"/>
      <c r="E602" s="8"/>
      <c r="F602" s="8"/>
      <c r="G602" s="8"/>
      <c r="H602" s="3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W602" s="1"/>
      <c r="X602" s="4">
        <f>COUNTA(B602:T602)</f>
        <v>0</v>
      </c>
      <c r="Y602" s="7">
        <f>SUM(B602:T602)</f>
        <v>0</v>
      </c>
      <c r="AB602" s="1"/>
    </row>
    <row r="603" spans="2:28" customFormat="1" ht="12" customHeight="1" x14ac:dyDescent="0.25">
      <c r="B603" s="8"/>
      <c r="C603" s="8"/>
      <c r="D603" s="8"/>
      <c r="E603" s="8"/>
      <c r="F603" s="8"/>
      <c r="G603" s="8"/>
      <c r="H603" s="3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W603" s="1"/>
      <c r="X603" s="4">
        <f>COUNTA(B603:T603)</f>
        <v>0</v>
      </c>
      <c r="Y603" s="7">
        <f>SUM(B603:T603)</f>
        <v>0</v>
      </c>
      <c r="AB603" s="1"/>
    </row>
    <row r="604" spans="2:28" customFormat="1" ht="12" customHeight="1" x14ac:dyDescent="0.25">
      <c r="B604" s="8"/>
      <c r="C604" s="8"/>
      <c r="D604" s="8"/>
      <c r="E604" s="8"/>
      <c r="F604" s="8"/>
      <c r="G604" s="8"/>
      <c r="H604" s="3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W604" s="1"/>
      <c r="X604" s="4">
        <f>COUNTA(B604:T604)</f>
        <v>0</v>
      </c>
      <c r="Y604" s="7">
        <f>SUM(B604:T604)</f>
        <v>0</v>
      </c>
      <c r="AB604" s="1"/>
    </row>
    <row r="605" spans="2:28" customFormat="1" ht="12" customHeight="1" x14ac:dyDescent="0.25">
      <c r="B605" s="8"/>
      <c r="C605" s="8"/>
      <c r="D605" s="8"/>
      <c r="E605" s="8"/>
      <c r="F605" s="8"/>
      <c r="G605" s="8"/>
      <c r="H605" s="3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W605" s="1"/>
      <c r="X605" s="4">
        <f>COUNTA(B605:T605)</f>
        <v>0</v>
      </c>
      <c r="Y605" s="7">
        <f>SUM(B605:T605)</f>
        <v>0</v>
      </c>
      <c r="AB605" s="1"/>
    </row>
    <row r="606" spans="2:28" customFormat="1" ht="12" customHeight="1" x14ac:dyDescent="0.25">
      <c r="B606" s="8"/>
      <c r="C606" s="8"/>
      <c r="D606" s="8"/>
      <c r="E606" s="8"/>
      <c r="F606" s="8"/>
      <c r="G606" s="8"/>
      <c r="H606" s="3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W606" s="1"/>
      <c r="X606" s="4">
        <f>COUNTA(B606:T606)</f>
        <v>0</v>
      </c>
      <c r="Y606" s="7">
        <f>SUM(B606:T606)</f>
        <v>0</v>
      </c>
      <c r="AB606" s="1"/>
    </row>
    <row r="607" spans="2:28" customFormat="1" ht="12" customHeight="1" x14ac:dyDescent="0.25">
      <c r="B607" s="8"/>
      <c r="C607" s="8"/>
      <c r="D607" s="8"/>
      <c r="E607" s="8"/>
      <c r="F607" s="8"/>
      <c r="G607" s="8"/>
      <c r="H607" s="3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W607" s="1"/>
      <c r="X607" s="4">
        <f>COUNTA(B607:T607)</f>
        <v>0</v>
      </c>
      <c r="Y607" s="7">
        <f>SUM(B607:T607)</f>
        <v>0</v>
      </c>
      <c r="AB607" s="1"/>
    </row>
    <row r="608" spans="2:28" customFormat="1" ht="12" customHeight="1" x14ac:dyDescent="0.25">
      <c r="B608" s="8"/>
      <c r="C608" s="8"/>
      <c r="D608" s="8"/>
      <c r="E608" s="8"/>
      <c r="F608" s="8"/>
      <c r="G608" s="8"/>
      <c r="H608" s="3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W608" s="1"/>
      <c r="X608" s="4">
        <f>COUNTA(B608:T608)</f>
        <v>0</v>
      </c>
      <c r="Y608" s="7">
        <f>SUM(B608:T608)</f>
        <v>0</v>
      </c>
      <c r="AB608" s="1"/>
    </row>
    <row r="609" spans="2:28" customFormat="1" ht="12" customHeight="1" x14ac:dyDescent="0.25">
      <c r="B609" s="8"/>
      <c r="C609" s="8"/>
      <c r="D609" s="8"/>
      <c r="E609" s="8"/>
      <c r="F609" s="8"/>
      <c r="G609" s="8"/>
      <c r="H609" s="3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W609" s="1"/>
      <c r="X609" s="4">
        <f>COUNTA(B609:T609)</f>
        <v>0</v>
      </c>
      <c r="Y609" s="7">
        <f>SUM(B609:T609)</f>
        <v>0</v>
      </c>
      <c r="AB609" s="1"/>
    </row>
    <row r="610" spans="2:28" customFormat="1" ht="12" customHeight="1" x14ac:dyDescent="0.25">
      <c r="B610" s="8"/>
      <c r="C610" s="8"/>
      <c r="D610" s="8"/>
      <c r="E610" s="8"/>
      <c r="F610" s="8"/>
      <c r="G610" s="8"/>
      <c r="H610" s="3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W610" s="1"/>
      <c r="X610" s="4">
        <f>COUNTA(B610:T610)</f>
        <v>0</v>
      </c>
      <c r="Y610" s="7">
        <f>SUM(B610:T610)</f>
        <v>0</v>
      </c>
      <c r="AB610" s="1"/>
    </row>
    <row r="611" spans="2:28" customFormat="1" ht="12" customHeight="1" x14ac:dyDescent="0.25">
      <c r="B611" s="8"/>
      <c r="C611" s="8"/>
      <c r="D611" s="8"/>
      <c r="E611" s="8"/>
      <c r="F611" s="8"/>
      <c r="G611" s="8"/>
      <c r="H611" s="3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W611" s="1"/>
      <c r="X611" s="4">
        <f>COUNTA(B611:T611)</f>
        <v>0</v>
      </c>
      <c r="Y611" s="7">
        <f>SUM(B611:T611)</f>
        <v>0</v>
      </c>
      <c r="AB611" s="1"/>
    </row>
    <row r="612" spans="2:28" customFormat="1" ht="12" customHeight="1" x14ac:dyDescent="0.25">
      <c r="B612" s="8"/>
      <c r="C612" s="8"/>
      <c r="D612" s="8"/>
      <c r="E612" s="8"/>
      <c r="F612" s="8"/>
      <c r="G612" s="8"/>
      <c r="H612" s="3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W612" s="1"/>
      <c r="X612" s="4">
        <f>COUNTA(B612:T612)</f>
        <v>0</v>
      </c>
      <c r="Y612" s="7">
        <f>SUM(B612:T612)</f>
        <v>0</v>
      </c>
      <c r="AB612" s="1"/>
    </row>
    <row r="613" spans="2:28" customFormat="1" ht="12" customHeight="1" x14ac:dyDescent="0.25">
      <c r="B613" s="8"/>
      <c r="C613" s="8"/>
      <c r="D613" s="8"/>
      <c r="E613" s="8"/>
      <c r="F613" s="8"/>
      <c r="G613" s="8"/>
      <c r="H613" s="3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W613" s="1"/>
      <c r="X613" s="4">
        <f>COUNTA(B613:T613)</f>
        <v>0</v>
      </c>
      <c r="Y613" s="7">
        <f>SUM(B613:T613)</f>
        <v>0</v>
      </c>
      <c r="AB613" s="1"/>
    </row>
    <row r="614" spans="2:28" customFormat="1" ht="12" customHeight="1" x14ac:dyDescent="0.25">
      <c r="B614" s="8"/>
      <c r="C614" s="8"/>
      <c r="D614" s="8"/>
      <c r="E614" s="8"/>
      <c r="F614" s="8"/>
      <c r="G614" s="8"/>
      <c r="H614" s="3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W614" s="1"/>
      <c r="X614" s="4">
        <f>COUNTA(B614:T614)</f>
        <v>0</v>
      </c>
      <c r="Y614" s="7">
        <f>SUM(B614:T614)</f>
        <v>0</v>
      </c>
      <c r="AB614" s="1"/>
    </row>
    <row r="615" spans="2:28" customFormat="1" ht="12" customHeight="1" x14ac:dyDescent="0.25">
      <c r="B615" s="8"/>
      <c r="C615" s="8"/>
      <c r="D615" s="8"/>
      <c r="E615" s="8"/>
      <c r="F615" s="8"/>
      <c r="G615" s="8"/>
      <c r="H615" s="3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W615" s="1"/>
      <c r="X615" s="4">
        <f>COUNTA(B615:T615)</f>
        <v>0</v>
      </c>
      <c r="Y615" s="7">
        <f>SUM(B615:T615)</f>
        <v>0</v>
      </c>
      <c r="AB615" s="1"/>
    </row>
    <row r="616" spans="2:28" customFormat="1" ht="12" customHeight="1" x14ac:dyDescent="0.25">
      <c r="B616" s="8"/>
      <c r="C616" s="8"/>
      <c r="D616" s="8"/>
      <c r="E616" s="8"/>
      <c r="F616" s="8"/>
      <c r="G616" s="8"/>
      <c r="H616" s="3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W616" s="1"/>
      <c r="X616" s="4">
        <f>COUNTA(B616:T616)</f>
        <v>0</v>
      </c>
      <c r="Y616" s="7">
        <f>SUM(B616:T616)</f>
        <v>0</v>
      </c>
      <c r="AB616" s="1"/>
    </row>
    <row r="617" spans="2:28" customFormat="1" ht="12" customHeight="1" x14ac:dyDescent="0.25">
      <c r="B617" s="8"/>
      <c r="C617" s="8"/>
      <c r="D617" s="8"/>
      <c r="E617" s="8"/>
      <c r="F617" s="8"/>
      <c r="G617" s="8"/>
      <c r="H617" s="3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W617" s="1"/>
      <c r="X617" s="4">
        <f>COUNTA(B617:T617)</f>
        <v>0</v>
      </c>
      <c r="Y617" s="7">
        <f>SUM(B617:T617)</f>
        <v>0</v>
      </c>
      <c r="AB617" s="1"/>
    </row>
    <row r="618" spans="2:28" customFormat="1" ht="12" customHeight="1" x14ac:dyDescent="0.25">
      <c r="B618" s="8"/>
      <c r="C618" s="8"/>
      <c r="D618" s="8"/>
      <c r="E618" s="8"/>
      <c r="F618" s="8"/>
      <c r="G618" s="8"/>
      <c r="H618" s="3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W618" s="1"/>
      <c r="X618" s="4">
        <f>COUNTA(B618:T618)</f>
        <v>0</v>
      </c>
      <c r="Y618" s="7">
        <f>SUM(B618:T618)</f>
        <v>0</v>
      </c>
      <c r="AB618" s="1"/>
    </row>
    <row r="619" spans="2:28" customFormat="1" ht="12" customHeight="1" x14ac:dyDescent="0.25">
      <c r="B619" s="8"/>
      <c r="C619" s="8"/>
      <c r="D619" s="8"/>
      <c r="E619" s="8"/>
      <c r="F619" s="8"/>
      <c r="G619" s="8"/>
      <c r="H619" s="3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W619" s="1"/>
      <c r="X619" s="4">
        <f>COUNTA(B619:T619)</f>
        <v>0</v>
      </c>
      <c r="Y619" s="7">
        <f>SUM(B619:T619)</f>
        <v>0</v>
      </c>
      <c r="AB619" s="1"/>
    </row>
    <row r="620" spans="2:28" customFormat="1" ht="12" customHeight="1" x14ac:dyDescent="0.25">
      <c r="B620" s="8"/>
      <c r="C620" s="8"/>
      <c r="D620" s="8"/>
      <c r="E620" s="8"/>
      <c r="F620" s="8"/>
      <c r="G620" s="8"/>
      <c r="H620" s="3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W620" s="1"/>
      <c r="X620" s="4">
        <f>COUNTA(B620:T620)</f>
        <v>0</v>
      </c>
      <c r="Y620" s="7">
        <f>SUM(B620:T620)</f>
        <v>0</v>
      </c>
      <c r="AB620" s="1"/>
    </row>
    <row r="621" spans="2:28" customFormat="1" ht="12" customHeight="1" x14ac:dyDescent="0.25">
      <c r="B621" s="8"/>
      <c r="C621" s="8"/>
      <c r="D621" s="8"/>
      <c r="E621" s="8"/>
      <c r="F621" s="8"/>
      <c r="G621" s="8"/>
      <c r="H621" s="3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W621" s="1"/>
      <c r="X621" s="4">
        <f>COUNTA(B621:T621)</f>
        <v>0</v>
      </c>
      <c r="Y621" s="7">
        <f>SUM(B621:T621)</f>
        <v>0</v>
      </c>
      <c r="AB621" s="1"/>
    </row>
    <row r="622" spans="2:28" customFormat="1" ht="12" customHeight="1" x14ac:dyDescent="0.25">
      <c r="B622" s="8"/>
      <c r="C622" s="8"/>
      <c r="D622" s="8"/>
      <c r="E622" s="8"/>
      <c r="F622" s="8"/>
      <c r="G622" s="8"/>
      <c r="H622" s="3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W622" s="1"/>
      <c r="X622" s="4">
        <f>COUNTA(B622:T622)</f>
        <v>0</v>
      </c>
      <c r="Y622" s="7">
        <f>SUM(B622:T622)</f>
        <v>0</v>
      </c>
      <c r="AB622" s="1"/>
    </row>
    <row r="623" spans="2:28" customFormat="1" ht="12" customHeight="1" x14ac:dyDescent="0.25">
      <c r="B623" s="8"/>
      <c r="C623" s="8"/>
      <c r="D623" s="8"/>
      <c r="E623" s="8"/>
      <c r="F623" s="8"/>
      <c r="G623" s="8"/>
      <c r="H623" s="3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W623" s="1"/>
      <c r="X623" s="4">
        <f>COUNTA(B623:T623)</f>
        <v>0</v>
      </c>
      <c r="Y623" s="7">
        <f>SUM(B623:T623)</f>
        <v>0</v>
      </c>
      <c r="AB623" s="1"/>
    </row>
    <row r="624" spans="2:28" customFormat="1" ht="12" customHeight="1" x14ac:dyDescent="0.25">
      <c r="B624" s="8"/>
      <c r="C624" s="8"/>
      <c r="D624" s="8"/>
      <c r="E624" s="8"/>
      <c r="F624" s="8"/>
      <c r="G624" s="8"/>
      <c r="H624" s="3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W624" s="1"/>
      <c r="X624" s="4">
        <f>COUNTA(B624:T624)</f>
        <v>0</v>
      </c>
      <c r="Y624" s="7">
        <f>SUM(B624:T624)</f>
        <v>0</v>
      </c>
      <c r="AB624" s="1"/>
    </row>
    <row r="625" spans="1:28" customFormat="1" ht="12" customHeight="1" x14ac:dyDescent="0.25">
      <c r="A625" s="3"/>
      <c r="B625" s="8"/>
      <c r="C625" s="8"/>
      <c r="D625" s="8"/>
      <c r="E625" s="8"/>
      <c r="F625" s="8"/>
      <c r="G625" s="8"/>
      <c r="H625" s="3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W625" s="1"/>
      <c r="X625" s="4">
        <f>COUNTA(B625:T625)</f>
        <v>0</v>
      </c>
      <c r="Y625" s="7">
        <f>SUM(B625:T625)</f>
        <v>0</v>
      </c>
      <c r="AB625" s="1"/>
    </row>
    <row r="626" spans="1:28" customFormat="1" ht="12" customHeight="1" x14ac:dyDescent="0.25">
      <c r="A626" s="3"/>
      <c r="B626" s="8"/>
      <c r="C626" s="8"/>
      <c r="D626" s="8"/>
      <c r="E626" s="8"/>
      <c r="F626" s="8"/>
      <c r="G626" s="8"/>
      <c r="H626" s="3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W626" s="1"/>
      <c r="X626" s="4">
        <f>COUNTA(B626:T626)</f>
        <v>0</v>
      </c>
      <c r="Y626" s="7">
        <f>SUM(B626:T626)</f>
        <v>0</v>
      </c>
      <c r="AB626" s="1"/>
    </row>
    <row r="627" spans="1:28" customFormat="1" ht="12" customHeight="1" x14ac:dyDescent="0.25">
      <c r="A627" s="3"/>
      <c r="B627" s="8"/>
      <c r="C627" s="8"/>
      <c r="D627" s="8"/>
      <c r="E627" s="8"/>
      <c r="F627" s="8"/>
      <c r="G627" s="8"/>
      <c r="H627" s="3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W627" s="1"/>
      <c r="X627" s="4">
        <f>COUNTA(B627:T627)</f>
        <v>0</v>
      </c>
      <c r="Y627" s="7">
        <f>SUM(B627:T627)</f>
        <v>0</v>
      </c>
      <c r="AB627" s="1"/>
    </row>
    <row r="628" spans="1:28" customFormat="1" ht="12" customHeight="1" x14ac:dyDescent="0.25">
      <c r="A628" s="3" t="s">
        <v>453</v>
      </c>
      <c r="B628" s="8">
        <v>55.23</v>
      </c>
      <c r="C628" s="8">
        <v>60.22</v>
      </c>
      <c r="D628" s="8">
        <v>58.4</v>
      </c>
      <c r="E628" s="8">
        <v>55.41</v>
      </c>
      <c r="F628" s="8">
        <v>56.08</v>
      </c>
      <c r="G628" s="8">
        <v>46.34</v>
      </c>
      <c r="H628" s="51"/>
      <c r="I628" s="8">
        <v>50.3</v>
      </c>
      <c r="J628" s="31">
        <v>61.36</v>
      </c>
      <c r="K628" s="31">
        <v>61.15</v>
      </c>
      <c r="L628" s="31">
        <v>57.73</v>
      </c>
      <c r="M628" s="31">
        <v>58.24</v>
      </c>
      <c r="N628" s="8">
        <v>38.96</v>
      </c>
      <c r="O628" s="8">
        <v>62.67</v>
      </c>
      <c r="P628" s="8">
        <v>59.45</v>
      </c>
      <c r="Q628" s="8">
        <v>66.19</v>
      </c>
      <c r="R628" s="8">
        <v>45.32</v>
      </c>
      <c r="S628" s="8">
        <v>74.53</v>
      </c>
      <c r="T628" s="8">
        <v>59.71</v>
      </c>
      <c r="W628" s="1"/>
      <c r="X628" s="4">
        <f>COUNTA(B628:T628)</f>
        <v>18</v>
      </c>
      <c r="Y628" s="7">
        <f>SUM(B628:T628)</f>
        <v>1027.29</v>
      </c>
      <c r="AB628" s="1"/>
    </row>
    <row r="629" spans="1:28" customFormat="1" ht="12" customHeight="1" x14ac:dyDescent="0.25">
      <c r="A629" s="2" t="s">
        <v>237</v>
      </c>
      <c r="B629" s="8">
        <v>61.07</v>
      </c>
      <c r="C629" s="51"/>
      <c r="D629" s="51"/>
      <c r="E629" s="51"/>
      <c r="F629" s="51"/>
      <c r="G629" s="31">
        <v>43.19</v>
      </c>
      <c r="H629" s="8">
        <v>76.41</v>
      </c>
      <c r="I629" s="51"/>
      <c r="J629" s="51"/>
      <c r="K629" s="51"/>
      <c r="L629" s="51"/>
      <c r="M629" s="51"/>
      <c r="N629" s="51"/>
      <c r="O629" s="51"/>
      <c r="P629" s="51"/>
      <c r="Q629" s="51"/>
      <c r="R629" s="8">
        <v>43.87</v>
      </c>
      <c r="S629" s="51"/>
      <c r="T629" s="8">
        <v>64.06</v>
      </c>
      <c r="W629" s="1"/>
      <c r="X629" s="4">
        <f>COUNTA(B629:T629)</f>
        <v>5</v>
      </c>
      <c r="Y629" s="7">
        <f>SUM(B629:T629)</f>
        <v>288.60000000000002</v>
      </c>
      <c r="AB629" s="1"/>
    </row>
    <row r="630" spans="1:28" customFormat="1" ht="12" customHeight="1" x14ac:dyDescent="0.25">
      <c r="A630" s="3" t="s">
        <v>337</v>
      </c>
      <c r="B630" s="8">
        <v>55.61</v>
      </c>
      <c r="C630" s="31">
        <v>70.099999999999994</v>
      </c>
      <c r="D630" s="31">
        <v>63.92</v>
      </c>
      <c r="E630" s="31">
        <v>58.33</v>
      </c>
      <c r="F630" s="31">
        <v>60.94</v>
      </c>
      <c r="G630" s="31">
        <v>47.28</v>
      </c>
      <c r="H630" s="31">
        <v>77.37</v>
      </c>
      <c r="I630" s="31">
        <v>57.75</v>
      </c>
      <c r="J630" s="31">
        <v>66.89</v>
      </c>
      <c r="K630" s="31">
        <v>68.2</v>
      </c>
      <c r="L630" s="31">
        <v>60.74</v>
      </c>
      <c r="M630" s="31">
        <v>58.89</v>
      </c>
      <c r="N630" s="31">
        <v>39.04</v>
      </c>
      <c r="O630" s="31">
        <v>60.01</v>
      </c>
      <c r="P630" s="31">
        <v>58.79</v>
      </c>
      <c r="Q630" s="31">
        <v>67.92</v>
      </c>
      <c r="R630" s="31">
        <v>45.77</v>
      </c>
      <c r="S630" s="31">
        <v>76.48</v>
      </c>
      <c r="T630" s="51"/>
      <c r="W630" s="1"/>
      <c r="X630" s="4">
        <f>COUNTA(B630:T630)</f>
        <v>18</v>
      </c>
      <c r="Y630" s="7">
        <f>SUM(B630:T630)</f>
        <v>1094.0299999999997</v>
      </c>
      <c r="AB630" s="1"/>
    </row>
    <row r="631" spans="1:28" customFormat="1" ht="12" customHeight="1" x14ac:dyDescent="0.25">
      <c r="A631" s="2" t="s">
        <v>347</v>
      </c>
      <c r="B631" s="8">
        <v>61.84</v>
      </c>
      <c r="C631" s="31">
        <v>67.86</v>
      </c>
      <c r="D631" s="31">
        <v>64.010000000000005</v>
      </c>
      <c r="E631" s="31">
        <v>63.86</v>
      </c>
      <c r="F631" s="51"/>
      <c r="G631" s="31">
        <v>50.4</v>
      </c>
      <c r="H631" s="51"/>
      <c r="I631" s="31">
        <v>57.27</v>
      </c>
      <c r="J631" s="31">
        <v>66.11</v>
      </c>
      <c r="K631" s="31">
        <v>68.47</v>
      </c>
      <c r="L631" s="31">
        <v>70.069999999999993</v>
      </c>
      <c r="M631" s="31">
        <v>66.040000000000006</v>
      </c>
      <c r="N631" s="31">
        <v>43.71</v>
      </c>
      <c r="O631" s="31">
        <v>67.41</v>
      </c>
      <c r="P631" s="31">
        <v>64.28</v>
      </c>
      <c r="Q631" s="31">
        <v>71.34</v>
      </c>
      <c r="R631" s="31">
        <v>46.65</v>
      </c>
      <c r="S631" s="31">
        <v>85.76</v>
      </c>
      <c r="T631" s="8">
        <v>64.41</v>
      </c>
      <c r="W631" s="1"/>
      <c r="X631" s="4">
        <f>COUNTA(B631:T631)</f>
        <v>17</v>
      </c>
      <c r="Y631" s="7">
        <f>SUM(B631:T631)</f>
        <v>1079.4899999999998</v>
      </c>
      <c r="AB631" s="1"/>
    </row>
    <row r="632" spans="1:28" customFormat="1" ht="12" customHeight="1" x14ac:dyDescent="0.25">
      <c r="A632" s="3" t="s">
        <v>343</v>
      </c>
      <c r="B632" s="8">
        <v>60.45</v>
      </c>
      <c r="C632" s="8">
        <v>71.900000000000006</v>
      </c>
      <c r="D632" s="51"/>
      <c r="E632" s="51"/>
      <c r="F632" s="51"/>
      <c r="G632" s="51"/>
      <c r="H632" s="51"/>
      <c r="I632" s="51"/>
      <c r="J632" s="51"/>
      <c r="K632" s="51"/>
      <c r="L632" s="51"/>
      <c r="M632" s="8">
        <v>67.92</v>
      </c>
      <c r="N632" s="51"/>
      <c r="O632" s="8">
        <v>67.88</v>
      </c>
      <c r="P632" s="8">
        <v>65.63</v>
      </c>
      <c r="Q632" s="51"/>
      <c r="R632" s="8">
        <v>50.25</v>
      </c>
      <c r="S632" s="51"/>
      <c r="T632" s="51"/>
      <c r="W632" s="1"/>
      <c r="X632" s="4">
        <f>COUNTA(B632:T632)</f>
        <v>6</v>
      </c>
      <c r="Y632" s="7">
        <f>SUM(B632:T632)</f>
        <v>384.03000000000003</v>
      </c>
      <c r="AB632" s="1"/>
    </row>
    <row r="633" spans="1:28" customFormat="1" ht="12" customHeight="1" x14ac:dyDescent="0.25">
      <c r="A633" s="3" t="s">
        <v>341</v>
      </c>
      <c r="B633" s="8">
        <v>60.32</v>
      </c>
      <c r="C633" s="8">
        <v>65.260000000000005</v>
      </c>
      <c r="D633" s="8">
        <v>63.47</v>
      </c>
      <c r="E633" s="8">
        <v>58.93</v>
      </c>
      <c r="F633" s="51"/>
      <c r="G633" s="8">
        <v>53.57</v>
      </c>
      <c r="H633" s="8">
        <v>86.15</v>
      </c>
      <c r="I633" s="8">
        <v>55.16</v>
      </c>
      <c r="J633" s="51"/>
      <c r="K633" s="51"/>
      <c r="L633" s="51"/>
      <c r="M633" s="8">
        <v>60.56</v>
      </c>
      <c r="N633" s="51"/>
      <c r="O633" s="8">
        <v>67.98</v>
      </c>
      <c r="P633" s="8">
        <v>65.98</v>
      </c>
      <c r="Q633" s="8">
        <v>71.319999999999993</v>
      </c>
      <c r="R633" s="8">
        <v>46.48</v>
      </c>
      <c r="S633" s="8">
        <v>81.08</v>
      </c>
      <c r="T633" s="51"/>
      <c r="W633" s="1"/>
      <c r="X633" s="4">
        <f>COUNTA(B633:T633)</f>
        <v>13</v>
      </c>
      <c r="Y633" s="7">
        <f>SUM(B633:T633)</f>
        <v>836.2600000000001</v>
      </c>
      <c r="AB633" s="1"/>
    </row>
    <row r="634" spans="1:28" customFormat="1" ht="12" customHeight="1" x14ac:dyDescent="0.25">
      <c r="A634" s="3" t="s">
        <v>454</v>
      </c>
      <c r="B634" s="8">
        <v>59.81</v>
      </c>
      <c r="C634" s="51"/>
      <c r="D634" s="8">
        <v>70.75</v>
      </c>
      <c r="E634" s="8">
        <v>65.37</v>
      </c>
      <c r="F634" s="51"/>
      <c r="G634" s="8">
        <v>57.55</v>
      </c>
      <c r="H634" s="8">
        <v>80.98</v>
      </c>
      <c r="I634" s="51"/>
      <c r="J634" s="51"/>
      <c r="K634" s="51"/>
      <c r="L634" s="8">
        <v>66.819999999999993</v>
      </c>
      <c r="M634" s="8">
        <v>66.2</v>
      </c>
      <c r="N634" s="51"/>
      <c r="O634" s="51"/>
      <c r="P634" s="8">
        <v>65</v>
      </c>
      <c r="Q634" s="8">
        <v>73.400000000000006</v>
      </c>
      <c r="R634" s="8">
        <v>46.14</v>
      </c>
      <c r="S634" s="51"/>
      <c r="T634" s="51"/>
      <c r="W634" s="1"/>
      <c r="X634" s="4">
        <f>COUNTA(B634:T634)</f>
        <v>10</v>
      </c>
      <c r="Y634" s="7">
        <f>SUM(B634:T634)</f>
        <v>652.02</v>
      </c>
      <c r="AB634" s="1"/>
    </row>
    <row r="635" spans="1:28" customFormat="1" ht="12" customHeight="1" x14ac:dyDescent="0.25">
      <c r="A635" s="3" t="s">
        <v>345</v>
      </c>
      <c r="B635" s="8">
        <v>61.08</v>
      </c>
      <c r="C635" s="8">
        <v>69.19</v>
      </c>
      <c r="D635" s="8">
        <v>68.81</v>
      </c>
      <c r="E635" s="8">
        <v>64.569999999999993</v>
      </c>
      <c r="F635" s="51"/>
      <c r="G635" s="8">
        <v>53.91</v>
      </c>
      <c r="H635" s="8">
        <v>80.14</v>
      </c>
      <c r="I635" s="8">
        <v>60.92</v>
      </c>
      <c r="J635" s="8">
        <v>70.48</v>
      </c>
      <c r="K635" s="8">
        <v>71.39</v>
      </c>
      <c r="L635" s="51"/>
      <c r="M635" s="8">
        <v>65.31</v>
      </c>
      <c r="N635" s="8">
        <v>46.43</v>
      </c>
      <c r="O635" s="8">
        <v>76.45</v>
      </c>
      <c r="P635" s="8">
        <v>71.02</v>
      </c>
      <c r="Q635" s="8">
        <v>71.94</v>
      </c>
      <c r="R635" s="8">
        <v>49.25</v>
      </c>
      <c r="S635" s="51"/>
      <c r="T635" s="8">
        <v>73.88</v>
      </c>
      <c r="W635" s="1"/>
      <c r="X635" s="4">
        <f>COUNTA(B635:T635)</f>
        <v>16</v>
      </c>
      <c r="Y635" s="7">
        <f>SUM(B635:T635)</f>
        <v>1054.77</v>
      </c>
      <c r="AB635" s="1"/>
    </row>
    <row r="636" spans="1:28" customFormat="1" ht="12" customHeight="1" x14ac:dyDescent="0.25">
      <c r="A636" s="3" t="s">
        <v>350</v>
      </c>
      <c r="B636" s="8">
        <v>62.65</v>
      </c>
      <c r="C636" s="8">
        <v>67.09</v>
      </c>
      <c r="D636" s="51"/>
      <c r="E636" s="8">
        <v>70.5</v>
      </c>
      <c r="F636" s="51"/>
      <c r="G636" s="8">
        <v>54.6</v>
      </c>
      <c r="H636" s="8">
        <v>85.13</v>
      </c>
      <c r="I636" s="51"/>
      <c r="J636" s="8">
        <v>77.040000000000006</v>
      </c>
      <c r="K636" s="8">
        <v>77.61</v>
      </c>
      <c r="L636" s="51"/>
      <c r="M636" s="8">
        <v>64.44</v>
      </c>
      <c r="N636" s="8">
        <v>50.34</v>
      </c>
      <c r="O636" s="8">
        <v>68.05</v>
      </c>
      <c r="P636" s="8">
        <v>62.37</v>
      </c>
      <c r="Q636" s="8">
        <v>71.92</v>
      </c>
      <c r="R636" s="8">
        <v>47.8</v>
      </c>
      <c r="S636" s="51"/>
      <c r="T636" s="51"/>
      <c r="W636" s="1"/>
      <c r="X636" s="4">
        <f>COUNTA(B636:T636)</f>
        <v>13</v>
      </c>
      <c r="Y636" s="7">
        <f>SUM(B636:T636)</f>
        <v>859.54</v>
      </c>
      <c r="AB636" s="1"/>
    </row>
    <row r="637" spans="1:28" customFormat="1" ht="12" customHeight="1" x14ac:dyDescent="0.25">
      <c r="A637" s="2" t="s">
        <v>362</v>
      </c>
      <c r="B637" s="8">
        <v>65.959999999999994</v>
      </c>
      <c r="C637" s="51"/>
      <c r="D637" s="51"/>
      <c r="E637" s="51"/>
      <c r="F637" s="51"/>
      <c r="G637" s="51"/>
      <c r="H637" s="51"/>
      <c r="I637" s="8">
        <v>68.959999999999994</v>
      </c>
      <c r="J637" s="51"/>
      <c r="K637" s="51"/>
      <c r="L637" s="51"/>
      <c r="M637" s="51"/>
      <c r="N637" s="8">
        <v>52.83</v>
      </c>
      <c r="O637" s="8">
        <v>75.959999999999994</v>
      </c>
      <c r="P637" s="51"/>
      <c r="Q637" s="51"/>
      <c r="R637" s="51"/>
      <c r="S637" s="51"/>
      <c r="T637" s="8">
        <v>70.14</v>
      </c>
      <c r="W637" s="1"/>
      <c r="X637" s="4">
        <f>COUNTA(B637:T637)</f>
        <v>5</v>
      </c>
      <c r="Y637" s="7">
        <f>SUM(B637:T637)</f>
        <v>333.84999999999997</v>
      </c>
      <c r="AB637" s="1"/>
    </row>
    <row r="638" spans="1:28" customFormat="1" ht="12" customHeight="1" x14ac:dyDescent="0.25">
      <c r="A638" s="2" t="s">
        <v>365</v>
      </c>
      <c r="B638" s="8">
        <v>67.89</v>
      </c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W638" s="1"/>
      <c r="X638" s="4">
        <f>COUNTA(B638:T638)</f>
        <v>1</v>
      </c>
      <c r="Y638" s="7">
        <f>SUM(B638:T638)</f>
        <v>67.89</v>
      </c>
      <c r="AB638" s="1"/>
    </row>
    <row r="639" spans="1:28" customFormat="1" ht="12" customHeight="1" x14ac:dyDescent="0.25">
      <c r="A639" s="2" t="s">
        <v>355</v>
      </c>
      <c r="B639" s="8">
        <v>64</v>
      </c>
      <c r="C639" s="51"/>
      <c r="D639" s="8">
        <v>70.7</v>
      </c>
      <c r="E639" s="8">
        <v>65.010000000000005</v>
      </c>
      <c r="F639" s="8">
        <v>68.19</v>
      </c>
      <c r="G639" s="8">
        <v>59.35</v>
      </c>
      <c r="H639" s="8">
        <v>82.11</v>
      </c>
      <c r="I639" s="8">
        <v>60.2</v>
      </c>
      <c r="J639" s="8">
        <v>82.69</v>
      </c>
      <c r="K639" s="8">
        <v>77.72</v>
      </c>
      <c r="L639" s="51"/>
      <c r="M639" s="51"/>
      <c r="N639" s="8">
        <v>47.82</v>
      </c>
      <c r="O639" s="8">
        <v>73.05</v>
      </c>
      <c r="P639" s="8">
        <v>69.180000000000007</v>
      </c>
      <c r="Q639" s="8">
        <v>83.77</v>
      </c>
      <c r="R639" s="8">
        <v>52.61</v>
      </c>
      <c r="S639" s="51"/>
      <c r="T639" s="51"/>
      <c r="W639" s="1"/>
      <c r="X639" s="4">
        <f>COUNTA(B639:T639)</f>
        <v>14</v>
      </c>
      <c r="Y639" s="7">
        <f>SUM(B639:T639)</f>
        <v>956.4</v>
      </c>
      <c r="AB639" s="1"/>
    </row>
    <row r="640" spans="1:28" customFormat="1" ht="12" customHeight="1" x14ac:dyDescent="0.25">
      <c r="A640" s="2" t="s">
        <v>352</v>
      </c>
      <c r="B640" s="8">
        <v>63.45</v>
      </c>
      <c r="C640" s="8">
        <v>76.56</v>
      </c>
      <c r="D640" s="51"/>
      <c r="E640" s="51"/>
      <c r="F640" s="8">
        <v>66.5</v>
      </c>
      <c r="G640" s="51"/>
      <c r="H640" s="51"/>
      <c r="I640" s="51"/>
      <c r="J640" s="51"/>
      <c r="K640" s="51"/>
      <c r="L640" s="51"/>
      <c r="M640" s="8">
        <v>75.959999999999994</v>
      </c>
      <c r="N640" s="8">
        <v>46.08</v>
      </c>
      <c r="O640" s="8">
        <v>72.41</v>
      </c>
      <c r="P640" s="8">
        <v>70.05</v>
      </c>
      <c r="Q640" s="8">
        <v>78.849999999999994</v>
      </c>
      <c r="R640" s="8">
        <v>52.49</v>
      </c>
      <c r="S640" s="8">
        <v>85.38</v>
      </c>
      <c r="T640" s="51"/>
      <c r="W640" s="1"/>
      <c r="X640" s="4">
        <f>COUNTA(B640:T640)</f>
        <v>10</v>
      </c>
      <c r="Y640" s="7">
        <f>SUM(B640:T640)</f>
        <v>687.7299999999999</v>
      </c>
      <c r="AB640" s="1"/>
    </row>
    <row r="641" spans="1:28" customFormat="1" ht="12" customHeight="1" x14ac:dyDescent="0.25">
      <c r="A641" s="3" t="s">
        <v>455</v>
      </c>
      <c r="B641" s="8">
        <v>62.1</v>
      </c>
      <c r="C641" s="8">
        <v>79.510000000000005</v>
      </c>
      <c r="D641" s="8">
        <v>65.209999999999994</v>
      </c>
      <c r="E641" s="8">
        <v>73.56</v>
      </c>
      <c r="F641" s="8">
        <v>87.86</v>
      </c>
      <c r="G641" s="8">
        <v>60.55</v>
      </c>
      <c r="H641" s="8">
        <v>81.319999999999993</v>
      </c>
      <c r="I641" s="8">
        <v>63.85</v>
      </c>
      <c r="J641" s="8">
        <v>72.58</v>
      </c>
      <c r="K641" s="8">
        <v>77.25</v>
      </c>
      <c r="L641" s="8">
        <v>76.400000000000006</v>
      </c>
      <c r="M641" s="8">
        <v>67.790000000000006</v>
      </c>
      <c r="N641" s="8">
        <v>50.06</v>
      </c>
      <c r="O641" s="8">
        <v>70.95</v>
      </c>
      <c r="P641" s="8">
        <v>66.59</v>
      </c>
      <c r="Q641" s="51"/>
      <c r="R641" s="8">
        <v>46.62</v>
      </c>
      <c r="S641" s="51"/>
      <c r="T641" s="51"/>
      <c r="W641" s="1"/>
      <c r="X641" s="4">
        <f>COUNTA(B641:T641)</f>
        <v>16</v>
      </c>
      <c r="Y641" s="7">
        <f>SUM(B641:T641)</f>
        <v>1102.1999999999998</v>
      </c>
      <c r="AB641" s="1"/>
    </row>
    <row r="642" spans="1:28" customFormat="1" ht="12" customHeight="1" x14ac:dyDescent="0.25">
      <c r="A642" s="2" t="s">
        <v>344</v>
      </c>
      <c r="B642" s="8">
        <v>60.46</v>
      </c>
      <c r="C642" s="51"/>
      <c r="D642" s="51"/>
      <c r="E642" s="51"/>
      <c r="F642" s="8">
        <v>72.33</v>
      </c>
      <c r="G642" s="8">
        <v>73.680000000000007</v>
      </c>
      <c r="H642" s="51"/>
      <c r="I642" s="51"/>
      <c r="J642" s="51"/>
      <c r="K642" s="8">
        <v>76.45</v>
      </c>
      <c r="L642" s="51"/>
      <c r="M642" s="8">
        <v>69.790000000000006</v>
      </c>
      <c r="N642" s="8">
        <v>47.08</v>
      </c>
      <c r="O642" s="8">
        <v>74.319999999999993</v>
      </c>
      <c r="P642" s="8">
        <v>69.38</v>
      </c>
      <c r="Q642" s="8">
        <v>77.67</v>
      </c>
      <c r="R642" s="51"/>
      <c r="S642" s="51"/>
      <c r="T642" s="51"/>
      <c r="W642" s="1"/>
      <c r="X642" s="4">
        <f>COUNTA(B642:T642)</f>
        <v>9</v>
      </c>
      <c r="Y642" s="7">
        <f>SUM(B642:T642)</f>
        <v>621.16</v>
      </c>
      <c r="AB642" s="1"/>
    </row>
    <row r="643" spans="1:28" customFormat="1" ht="12" customHeight="1" x14ac:dyDescent="0.25">
      <c r="A643" s="3" t="s">
        <v>351</v>
      </c>
      <c r="B643" s="8">
        <v>61.97</v>
      </c>
      <c r="C643" s="8">
        <v>67.92</v>
      </c>
      <c r="D643" s="8">
        <v>73.760000000000005</v>
      </c>
      <c r="E643" s="8">
        <v>66.069999999999993</v>
      </c>
      <c r="F643" s="8">
        <v>79.91</v>
      </c>
      <c r="G643" s="8">
        <v>60.37</v>
      </c>
      <c r="H643" s="8">
        <v>89.59</v>
      </c>
      <c r="I643" s="8">
        <v>72.41</v>
      </c>
      <c r="J643" s="51"/>
      <c r="K643" s="8">
        <v>80.06</v>
      </c>
      <c r="L643" s="8">
        <v>82.39</v>
      </c>
      <c r="M643" s="8">
        <v>66.12</v>
      </c>
      <c r="N643" s="8">
        <v>51.79</v>
      </c>
      <c r="O643" s="8">
        <v>67.56</v>
      </c>
      <c r="P643" s="8">
        <v>64.760000000000005</v>
      </c>
      <c r="Q643" s="8">
        <v>71.709999999999994</v>
      </c>
      <c r="R643" s="8">
        <v>48.29</v>
      </c>
      <c r="S643" s="51"/>
      <c r="T643" s="8">
        <v>81.91</v>
      </c>
      <c r="W643" s="1"/>
      <c r="X643" s="4">
        <f>COUNTA(B643:T643)</f>
        <v>17</v>
      </c>
      <c r="Y643" s="7">
        <f>SUM(B643:T643)</f>
        <v>1186.5899999999999</v>
      </c>
      <c r="AB643" s="1"/>
    </row>
    <row r="644" spans="1:28" customFormat="1" ht="12" customHeight="1" x14ac:dyDescent="0.25">
      <c r="A644" s="2" t="s">
        <v>335</v>
      </c>
      <c r="B644" s="8">
        <v>67.099999999999994</v>
      </c>
      <c r="C644" s="51"/>
      <c r="D644" s="8">
        <v>75.849999999999994</v>
      </c>
      <c r="E644" s="51"/>
      <c r="F644" s="51"/>
      <c r="G644" s="51"/>
      <c r="H644" s="51"/>
      <c r="I644" s="51"/>
      <c r="J644" s="51"/>
      <c r="K644" s="51"/>
      <c r="L644" s="51"/>
      <c r="M644" s="51"/>
      <c r="N644" s="8">
        <v>55.38</v>
      </c>
      <c r="O644" s="8">
        <v>76.069999999999993</v>
      </c>
      <c r="P644" s="8">
        <v>71.680000000000007</v>
      </c>
      <c r="Q644" s="51"/>
      <c r="R644" s="8">
        <v>50.94</v>
      </c>
      <c r="S644" s="8">
        <v>93.71</v>
      </c>
      <c r="T644" s="51"/>
      <c r="W644" s="1"/>
      <c r="X644" s="4">
        <f>COUNTA(B644:T644)</f>
        <v>7</v>
      </c>
      <c r="Y644" s="7">
        <f>SUM(B644:T644)</f>
        <v>490.72999999999996</v>
      </c>
      <c r="AB644" s="1"/>
    </row>
    <row r="645" spans="1:28" customFormat="1" ht="12" customHeight="1" x14ac:dyDescent="0.25">
      <c r="A645" s="2" t="s">
        <v>456</v>
      </c>
      <c r="B645" s="8">
        <v>62.23</v>
      </c>
      <c r="C645" s="8">
        <v>74.400000000000006</v>
      </c>
      <c r="D645" s="8">
        <v>74.069999999999993</v>
      </c>
      <c r="E645" s="51"/>
      <c r="F645" s="51"/>
      <c r="G645" s="8">
        <v>56.75</v>
      </c>
      <c r="H645" s="8">
        <v>87.65</v>
      </c>
      <c r="I645" s="51"/>
      <c r="J645" s="51"/>
      <c r="K645" s="51"/>
      <c r="L645" s="51"/>
      <c r="M645" s="51"/>
      <c r="N645" s="8">
        <v>45.17</v>
      </c>
      <c r="O645" s="8">
        <v>76.03</v>
      </c>
      <c r="P645" s="51"/>
      <c r="Q645" s="8">
        <v>81.53</v>
      </c>
      <c r="R645" s="8">
        <v>55.76</v>
      </c>
      <c r="S645" s="8">
        <v>89.38</v>
      </c>
      <c r="T645" s="51"/>
      <c r="W645" s="1"/>
      <c r="X645" s="4">
        <f>COUNTA(B645:T645)</f>
        <v>10</v>
      </c>
      <c r="Y645" s="7">
        <f>SUM(B645:T645)</f>
        <v>702.97</v>
      </c>
      <c r="AB645" s="1"/>
    </row>
    <row r="646" spans="1:28" customFormat="1" ht="12" customHeight="1" x14ac:dyDescent="0.25">
      <c r="A646" s="2" t="s">
        <v>348</v>
      </c>
      <c r="B646" s="8">
        <v>61.92</v>
      </c>
      <c r="C646" s="51"/>
      <c r="D646" s="51"/>
      <c r="E646" s="8">
        <v>63.76</v>
      </c>
      <c r="F646" s="8">
        <v>76.069999999999993</v>
      </c>
      <c r="G646" s="8">
        <v>55.23</v>
      </c>
      <c r="H646" s="51"/>
      <c r="I646" s="51"/>
      <c r="J646" s="8">
        <v>77.739999999999995</v>
      </c>
      <c r="K646" s="8">
        <v>75.569999999999993</v>
      </c>
      <c r="L646" s="51"/>
      <c r="M646" s="51"/>
      <c r="N646" s="51"/>
      <c r="O646" s="51"/>
      <c r="P646" s="8">
        <v>71.849999999999994</v>
      </c>
      <c r="Q646" s="8">
        <v>80.91</v>
      </c>
      <c r="R646" s="51"/>
      <c r="S646" s="51"/>
      <c r="T646" s="51"/>
      <c r="W646" s="1"/>
      <c r="X646" s="4">
        <f>COUNTA(B646:T646)</f>
        <v>8</v>
      </c>
      <c r="Y646" s="7">
        <f>SUM(B646:T646)</f>
        <v>563.04999999999995</v>
      </c>
      <c r="AB646" s="1"/>
    </row>
    <row r="647" spans="1:28" customFormat="1" ht="12" customHeight="1" x14ac:dyDescent="0.25">
      <c r="A647" s="2" t="s">
        <v>360</v>
      </c>
      <c r="B647" s="8">
        <v>65.03</v>
      </c>
      <c r="C647" s="8">
        <v>74.44</v>
      </c>
      <c r="D647" s="51"/>
      <c r="E647" s="51"/>
      <c r="F647" s="8">
        <v>71.39</v>
      </c>
      <c r="G647" s="8">
        <v>63.09</v>
      </c>
      <c r="H647" s="8">
        <v>87.12</v>
      </c>
      <c r="I647" s="8">
        <v>65.489999999999995</v>
      </c>
      <c r="J647" s="51"/>
      <c r="K647" s="8">
        <v>73.7</v>
      </c>
      <c r="L647" s="51"/>
      <c r="M647" s="8">
        <v>72.87</v>
      </c>
      <c r="N647" s="8">
        <v>49.16</v>
      </c>
      <c r="O647" s="51"/>
      <c r="P647" s="8">
        <v>71.680000000000007</v>
      </c>
      <c r="Q647" s="8">
        <v>78.97</v>
      </c>
      <c r="R647" s="8">
        <v>53.68</v>
      </c>
      <c r="S647" s="8">
        <v>90.42</v>
      </c>
      <c r="T647" s="8">
        <v>68.38</v>
      </c>
      <c r="W647" s="1"/>
      <c r="X647" s="4">
        <f>COUNTA(B647:T647)</f>
        <v>14</v>
      </c>
      <c r="Y647" s="7">
        <f>SUM(B647:T647)</f>
        <v>985.42</v>
      </c>
      <c r="AB647" s="1"/>
    </row>
    <row r="648" spans="1:28" customFormat="1" ht="12" customHeight="1" x14ac:dyDescent="0.25">
      <c r="A648" s="3" t="s">
        <v>366</v>
      </c>
      <c r="B648" s="8">
        <v>69.03</v>
      </c>
      <c r="C648" s="8">
        <v>71.92</v>
      </c>
      <c r="D648" s="51"/>
      <c r="E648" s="8">
        <v>65.47</v>
      </c>
      <c r="F648" s="51"/>
      <c r="G648" s="8">
        <v>57.45</v>
      </c>
      <c r="H648" s="8">
        <v>87.91</v>
      </c>
      <c r="I648" s="51"/>
      <c r="J648" s="8">
        <v>69.319999999999993</v>
      </c>
      <c r="K648" s="51"/>
      <c r="L648" s="8">
        <v>76.92</v>
      </c>
      <c r="M648" s="8">
        <v>75.73</v>
      </c>
      <c r="N648" s="8">
        <v>48.92</v>
      </c>
      <c r="O648" s="8">
        <v>69.400000000000006</v>
      </c>
      <c r="P648" s="51"/>
      <c r="Q648" s="51"/>
      <c r="R648" s="8">
        <v>59.42</v>
      </c>
      <c r="S648" s="8">
        <v>90.65</v>
      </c>
      <c r="T648" s="8">
        <v>73.7</v>
      </c>
      <c r="W648" s="1"/>
      <c r="X648" s="4">
        <f>COUNTA(B648:T648)</f>
        <v>13</v>
      </c>
      <c r="Y648" s="7">
        <f>SUM(B648:T648)</f>
        <v>915.83999999999992</v>
      </c>
      <c r="AB648" s="1"/>
    </row>
    <row r="649" spans="1:28" customFormat="1" ht="12" customHeight="1" x14ac:dyDescent="0.25">
      <c r="A649" s="2" t="s">
        <v>356</v>
      </c>
      <c r="B649" s="8">
        <v>64.45</v>
      </c>
      <c r="C649" s="8">
        <v>76.36</v>
      </c>
      <c r="D649" s="8">
        <v>68.069999999999993</v>
      </c>
      <c r="E649" s="51"/>
      <c r="F649" s="8">
        <v>70.209999999999994</v>
      </c>
      <c r="G649" s="8">
        <v>56.22</v>
      </c>
      <c r="H649" s="51"/>
      <c r="I649" s="8">
        <v>74.86</v>
      </c>
      <c r="J649" s="8">
        <v>78.33</v>
      </c>
      <c r="K649" s="8">
        <v>77.55</v>
      </c>
      <c r="L649" s="8">
        <v>80.81</v>
      </c>
      <c r="M649" s="51"/>
      <c r="N649" s="8">
        <v>49.76</v>
      </c>
      <c r="O649" s="8">
        <v>72.209999999999994</v>
      </c>
      <c r="P649" s="8">
        <v>66.62</v>
      </c>
      <c r="Q649" s="8">
        <v>76.89</v>
      </c>
      <c r="R649" s="8">
        <v>51.9</v>
      </c>
      <c r="S649" s="8">
        <v>92.07</v>
      </c>
      <c r="T649" s="8">
        <v>73.209999999999994</v>
      </c>
      <c r="W649" s="1"/>
      <c r="X649" s="4">
        <f>COUNTA(B649:T649)</f>
        <v>16</v>
      </c>
      <c r="Y649" s="7">
        <f>SUM(B649:T649)</f>
        <v>1129.52</v>
      </c>
      <c r="AB649" s="1"/>
    </row>
    <row r="650" spans="1:28" customFormat="1" ht="12" customHeight="1" x14ac:dyDescent="0.25">
      <c r="A650" s="3" t="s">
        <v>354</v>
      </c>
      <c r="B650" s="8">
        <v>64.11</v>
      </c>
      <c r="C650" s="8">
        <v>75.11</v>
      </c>
      <c r="D650" s="8">
        <v>70.13</v>
      </c>
      <c r="E650" s="8">
        <v>87.71</v>
      </c>
      <c r="F650" s="8">
        <v>66.25</v>
      </c>
      <c r="G650" s="8">
        <v>63.5</v>
      </c>
      <c r="H650" s="8">
        <v>88.3</v>
      </c>
      <c r="I650" s="8">
        <v>64.58</v>
      </c>
      <c r="J650" s="8">
        <v>73.62</v>
      </c>
      <c r="K650" s="8">
        <v>72.16</v>
      </c>
      <c r="L650" s="8">
        <v>71.97</v>
      </c>
      <c r="M650" s="8">
        <v>76.739999999999995</v>
      </c>
      <c r="N650" s="8">
        <v>46.25</v>
      </c>
      <c r="O650" s="8">
        <v>71.37</v>
      </c>
      <c r="P650" s="8">
        <v>68.8</v>
      </c>
      <c r="Q650" s="8">
        <v>80.34</v>
      </c>
      <c r="R650" s="51"/>
      <c r="S650" s="8">
        <v>86.91</v>
      </c>
      <c r="T650" s="8">
        <v>69</v>
      </c>
      <c r="W650" s="1"/>
      <c r="X650" s="4">
        <f>COUNTA(B650:T650)</f>
        <v>18</v>
      </c>
      <c r="Y650" s="7">
        <f>SUM(B650:T650)</f>
        <v>1296.8500000000001</v>
      </c>
      <c r="AB650" s="1"/>
    </row>
    <row r="651" spans="1:28" customFormat="1" ht="12" customHeight="1" x14ac:dyDescent="0.25">
      <c r="A651" s="2" t="s">
        <v>368</v>
      </c>
      <c r="B651" s="8">
        <v>72.400000000000006</v>
      </c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W651" s="1"/>
      <c r="X651" s="4">
        <f>COUNTA(B651:T651)</f>
        <v>1</v>
      </c>
      <c r="Y651" s="7">
        <f>SUM(B651:T651)</f>
        <v>72.400000000000006</v>
      </c>
      <c r="AB651" s="1"/>
    </row>
    <row r="652" spans="1:28" customFormat="1" ht="12" customHeight="1" x14ac:dyDescent="0.25">
      <c r="A652" s="2" t="s">
        <v>363</v>
      </c>
      <c r="B652" s="8">
        <v>66.48</v>
      </c>
      <c r="C652" s="8">
        <v>82.73</v>
      </c>
      <c r="D652" s="51"/>
      <c r="E652" s="51"/>
      <c r="F652" s="8">
        <v>80.569999999999993</v>
      </c>
      <c r="G652" s="8">
        <v>61.29</v>
      </c>
      <c r="H652" s="8">
        <v>93.98</v>
      </c>
      <c r="I652" s="51"/>
      <c r="J652" s="51"/>
      <c r="K652" s="51"/>
      <c r="L652" s="8">
        <v>84.37</v>
      </c>
      <c r="M652" s="51"/>
      <c r="N652" s="8">
        <v>46.88</v>
      </c>
      <c r="O652" s="51"/>
      <c r="P652" s="8">
        <v>76.75</v>
      </c>
      <c r="Q652" s="8">
        <v>81.25</v>
      </c>
      <c r="R652" s="8">
        <v>56.53</v>
      </c>
      <c r="S652" s="51"/>
      <c r="T652" s="51"/>
      <c r="W652" s="1"/>
      <c r="X652" s="4">
        <f>COUNTA(B652:T652)</f>
        <v>10</v>
      </c>
      <c r="Y652" s="7">
        <f>SUM(B652:T652)</f>
        <v>730.83</v>
      </c>
      <c r="AB652" s="1"/>
    </row>
    <row r="653" spans="1:28" customFormat="1" ht="12" customHeight="1" x14ac:dyDescent="0.25">
      <c r="A653" s="3" t="s">
        <v>358</v>
      </c>
      <c r="B653" s="8">
        <v>65.650000000000006</v>
      </c>
      <c r="C653" s="51"/>
      <c r="D653" s="8">
        <v>73.34</v>
      </c>
      <c r="E653" s="8">
        <v>71.489999999999995</v>
      </c>
      <c r="F653" s="8">
        <v>72.77</v>
      </c>
      <c r="G653" s="51"/>
      <c r="H653" s="8">
        <v>93.69</v>
      </c>
      <c r="I653" s="8">
        <v>79.959999999999994</v>
      </c>
      <c r="J653" s="51"/>
      <c r="K653" s="8">
        <v>81.87</v>
      </c>
      <c r="L653" s="51"/>
      <c r="M653" s="51"/>
      <c r="N653" s="51"/>
      <c r="O653" s="8">
        <v>80.260000000000005</v>
      </c>
      <c r="P653" s="8">
        <v>65.37</v>
      </c>
      <c r="Q653" s="51"/>
      <c r="R653" s="8">
        <v>59.25</v>
      </c>
      <c r="S653" s="8">
        <v>94.08</v>
      </c>
      <c r="T653" s="51"/>
      <c r="W653" s="1"/>
      <c r="X653" s="4">
        <f>COUNTA(B653:T653)</f>
        <v>11</v>
      </c>
      <c r="Y653" s="7">
        <f>SUM(B653:T653)</f>
        <v>837.73</v>
      </c>
      <c r="AB653" s="1"/>
    </row>
    <row r="654" spans="1:28" customFormat="1" ht="12" customHeight="1" x14ac:dyDescent="0.25">
      <c r="A654" s="2" t="s">
        <v>361</v>
      </c>
      <c r="B654" s="8">
        <v>65.75</v>
      </c>
      <c r="C654" s="8">
        <v>83.01</v>
      </c>
      <c r="D654" s="51"/>
      <c r="E654" s="51"/>
      <c r="F654" s="8">
        <v>66.28</v>
      </c>
      <c r="G654" s="8">
        <v>58.77</v>
      </c>
      <c r="H654" s="8">
        <v>89.53</v>
      </c>
      <c r="I654" s="51"/>
      <c r="J654" s="51"/>
      <c r="K654" s="8">
        <v>81.73</v>
      </c>
      <c r="L654" s="8">
        <v>81.67</v>
      </c>
      <c r="M654" s="8">
        <v>79.97</v>
      </c>
      <c r="N654" s="51"/>
      <c r="O654" s="51"/>
      <c r="P654" s="51"/>
      <c r="Q654" s="8">
        <v>86.38</v>
      </c>
      <c r="R654" s="8">
        <v>56.58</v>
      </c>
      <c r="S654" s="8">
        <v>91.33</v>
      </c>
      <c r="T654" s="51"/>
      <c r="W654" s="1"/>
      <c r="X654" s="4">
        <f>COUNTA(B654:T654)</f>
        <v>11</v>
      </c>
      <c r="Y654" s="7">
        <f>SUM(B654:T654)</f>
        <v>841.00000000000011</v>
      </c>
      <c r="AB654" s="1"/>
    </row>
    <row r="655" spans="1:28" customFormat="1" ht="12" customHeight="1" x14ac:dyDescent="0.25">
      <c r="A655" s="2" t="s">
        <v>359</v>
      </c>
      <c r="B655" s="8">
        <v>64.89</v>
      </c>
      <c r="C655" s="8">
        <v>79.83</v>
      </c>
      <c r="D655" s="51"/>
      <c r="E655" s="51"/>
      <c r="F655" s="51"/>
      <c r="G655" s="8">
        <v>63.39</v>
      </c>
      <c r="H655" s="8">
        <v>92.33</v>
      </c>
      <c r="I655" s="51"/>
      <c r="J655" s="51"/>
      <c r="K655" s="8">
        <v>74.12</v>
      </c>
      <c r="L655" s="51"/>
      <c r="M655" s="51"/>
      <c r="N655" s="51"/>
      <c r="O655" s="51"/>
      <c r="P655" s="51"/>
      <c r="Q655" s="8">
        <v>85.74</v>
      </c>
      <c r="R655" s="51"/>
      <c r="S655" s="51"/>
      <c r="T655" s="51"/>
      <c r="W655" s="1"/>
      <c r="X655" s="4">
        <f>COUNTA(B655:T655)</f>
        <v>6</v>
      </c>
      <c r="Y655" s="7">
        <f>SUM(B655:T655)</f>
        <v>460.3</v>
      </c>
      <c r="AB655" s="1"/>
    </row>
    <row r="656" spans="1:28" customFormat="1" ht="12" customHeight="1" x14ac:dyDescent="0.25">
      <c r="A656" s="2" t="s">
        <v>353</v>
      </c>
      <c r="B656" s="8">
        <v>63.98</v>
      </c>
      <c r="C656" s="51"/>
      <c r="D656" s="51"/>
      <c r="E656" s="8">
        <v>73.16</v>
      </c>
      <c r="F656" s="51"/>
      <c r="G656" s="51"/>
      <c r="H656" s="51"/>
      <c r="I656" s="51"/>
      <c r="J656" s="8">
        <v>82.93</v>
      </c>
      <c r="K656" s="8">
        <v>78.849999999999994</v>
      </c>
      <c r="L656" s="51"/>
      <c r="M656" s="8">
        <v>85.27</v>
      </c>
      <c r="N656" s="51"/>
      <c r="O656" s="8">
        <v>87.91</v>
      </c>
      <c r="P656" s="51"/>
      <c r="Q656" s="51"/>
      <c r="R656" s="51"/>
      <c r="S656" s="51"/>
      <c r="T656" s="51"/>
      <c r="W656" s="1"/>
      <c r="X656" s="4">
        <f>COUNTA(B656:T656)</f>
        <v>6</v>
      </c>
      <c r="Y656" s="7">
        <f>SUM(B656:T656)</f>
        <v>472.09999999999991</v>
      </c>
      <c r="AB656" s="1"/>
    </row>
    <row r="657" spans="1:28" customFormat="1" ht="12" customHeight="1" x14ac:dyDescent="0.25">
      <c r="A657" s="2" t="s">
        <v>369</v>
      </c>
      <c r="B657" s="8">
        <v>75.45</v>
      </c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8">
        <v>82.43</v>
      </c>
      <c r="W657" s="1"/>
      <c r="X657" s="4">
        <f>COUNTA(B657:T657)</f>
        <v>2</v>
      </c>
      <c r="Y657" s="7">
        <f>SUM(B657:T657)</f>
        <v>157.88</v>
      </c>
      <c r="AB657" s="1"/>
    </row>
    <row r="658" spans="1:28" customFormat="1" ht="12" customHeight="1" x14ac:dyDescent="0.25">
      <c r="A658" s="2" t="s">
        <v>457</v>
      </c>
      <c r="B658" s="8">
        <v>66.47</v>
      </c>
      <c r="C658" s="51"/>
      <c r="D658" s="8">
        <v>79.260000000000005</v>
      </c>
      <c r="E658" s="51"/>
      <c r="F658" s="51"/>
      <c r="G658" s="51"/>
      <c r="H658" s="8">
        <v>107.82</v>
      </c>
      <c r="I658" s="51"/>
      <c r="J658" s="51"/>
      <c r="K658" s="51"/>
      <c r="L658" s="8">
        <v>97.68</v>
      </c>
      <c r="M658" s="8">
        <v>79.61</v>
      </c>
      <c r="N658" s="8">
        <v>52.69</v>
      </c>
      <c r="O658" s="8">
        <v>75.81</v>
      </c>
      <c r="P658" s="8">
        <v>75.05</v>
      </c>
      <c r="Q658" s="51"/>
      <c r="R658" s="8">
        <v>58.07</v>
      </c>
      <c r="S658" s="8">
        <v>107.04</v>
      </c>
      <c r="T658" s="51"/>
      <c r="W658" s="1"/>
      <c r="X658" s="4">
        <f>COUNTA(B658:T658)</f>
        <v>10</v>
      </c>
      <c r="Y658" s="7">
        <f>SUM(B658:T658)</f>
        <v>799.5</v>
      </c>
      <c r="AB658" s="1"/>
    </row>
    <row r="659" spans="1:28" customFormat="1" ht="12" customHeight="1" x14ac:dyDescent="0.25">
      <c r="A659" s="2" t="s">
        <v>364</v>
      </c>
      <c r="B659" s="8">
        <v>67.23</v>
      </c>
      <c r="C659" s="8">
        <v>96.77</v>
      </c>
      <c r="D659" s="8">
        <v>77.06</v>
      </c>
      <c r="E659" s="8">
        <v>75.39</v>
      </c>
      <c r="F659" s="8">
        <v>81.319999999999993</v>
      </c>
      <c r="G659" s="51"/>
      <c r="H659" s="8">
        <v>87.31</v>
      </c>
      <c r="I659" s="51"/>
      <c r="J659" s="8">
        <v>76.09</v>
      </c>
      <c r="K659" s="51"/>
      <c r="L659" s="51"/>
      <c r="M659" s="51"/>
      <c r="N659" s="51"/>
      <c r="O659" s="51"/>
      <c r="P659" s="51"/>
      <c r="Q659" s="8">
        <v>84.66</v>
      </c>
      <c r="R659" s="51"/>
      <c r="S659" s="51"/>
      <c r="T659" s="51"/>
      <c r="W659" s="1"/>
      <c r="X659" s="4">
        <f>COUNTA(B659:T659)</f>
        <v>8</v>
      </c>
      <c r="Y659" s="7">
        <f>SUM(B659:T659)</f>
        <v>645.82999999999993</v>
      </c>
      <c r="AB659" s="1"/>
    </row>
    <row r="660" spans="1:28" customFormat="1" ht="12" customHeight="1" x14ac:dyDescent="0.25">
      <c r="A660" s="2" t="s">
        <v>367</v>
      </c>
      <c r="B660" s="8">
        <v>70.209999999999994</v>
      </c>
      <c r="C660" s="51"/>
      <c r="D660" s="51"/>
      <c r="E660" s="51"/>
      <c r="F660" s="51"/>
      <c r="G660" s="51"/>
      <c r="H660" s="8">
        <v>97.56</v>
      </c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W660" s="1"/>
      <c r="X660" s="4">
        <f>COUNTA(B660:T660)</f>
        <v>2</v>
      </c>
      <c r="Y660" s="7">
        <f>SUM(B660:T660)</f>
        <v>167.76999999999998</v>
      </c>
      <c r="AB660" s="1"/>
    </row>
    <row r="661" spans="1:28" customFormat="1" ht="12" customHeight="1" x14ac:dyDescent="0.25">
      <c r="A661" s="2" t="s">
        <v>357</v>
      </c>
      <c r="B661" s="8">
        <v>64.5</v>
      </c>
      <c r="C661" s="51"/>
      <c r="D661" s="51"/>
      <c r="E661" s="8">
        <v>73.150000000000006</v>
      </c>
      <c r="F661" s="51"/>
      <c r="G661" s="51"/>
      <c r="H661" s="8">
        <v>113.33</v>
      </c>
      <c r="I661" s="51"/>
      <c r="J661" s="8">
        <v>92.57</v>
      </c>
      <c r="K661" s="8">
        <v>83.32</v>
      </c>
      <c r="L661" s="8">
        <v>99.23</v>
      </c>
      <c r="M661" s="51"/>
      <c r="N661" s="51"/>
      <c r="O661" s="51"/>
      <c r="P661" s="51"/>
      <c r="Q661" s="51"/>
      <c r="R661" s="51"/>
      <c r="S661" s="8">
        <v>97.48</v>
      </c>
      <c r="T661" s="51"/>
      <c r="W661" s="1"/>
      <c r="X661" s="4">
        <f>COUNTA(B661:T661)</f>
        <v>7</v>
      </c>
      <c r="Y661" s="7">
        <f>SUM(B661:T661)</f>
        <v>623.58000000000004</v>
      </c>
      <c r="AB661" s="1"/>
    </row>
    <row r="662" spans="1:28" customFormat="1" ht="12" customHeight="1" x14ac:dyDescent="0.25">
      <c r="A662" s="2" t="s">
        <v>370</v>
      </c>
      <c r="B662" s="51"/>
      <c r="C662" s="51"/>
      <c r="D662" s="51"/>
      <c r="E662" s="51"/>
      <c r="F662" s="51"/>
      <c r="G662" s="51"/>
      <c r="H662" s="8">
        <v>103.73</v>
      </c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W662" s="1"/>
      <c r="X662" s="4">
        <f>COUNTA(B662:T662)</f>
        <v>1</v>
      </c>
      <c r="Y662" s="7">
        <f>SUM(B662:T662)</f>
        <v>103.73</v>
      </c>
      <c r="AB662" s="1"/>
    </row>
    <row r="663" spans="1:28" customFormat="1" ht="12" customHeight="1" x14ac:dyDescent="0.25">
      <c r="A663" s="3"/>
      <c r="B663" s="8"/>
      <c r="C663" s="8"/>
      <c r="D663" s="8"/>
      <c r="E663" s="8"/>
      <c r="F663" s="8"/>
      <c r="G663" s="8"/>
      <c r="H663" s="3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W663" s="1"/>
      <c r="X663" s="4">
        <f>COUNTA(B663:T663)</f>
        <v>0</v>
      </c>
      <c r="Y663" s="7">
        <f>SUM(B663:T663)</f>
        <v>0</v>
      </c>
      <c r="AB663" s="1"/>
    </row>
    <row r="664" spans="1:28" customFormat="1" ht="12" customHeight="1" x14ac:dyDescent="0.25">
      <c r="A664" s="3"/>
      <c r="B664" s="8"/>
      <c r="C664" s="8"/>
      <c r="D664" s="8"/>
      <c r="E664" s="8"/>
      <c r="F664" s="8"/>
      <c r="G664" s="8"/>
      <c r="H664" s="3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W664" s="1"/>
      <c r="X664" s="4">
        <f>COUNTA(B664:T664)</f>
        <v>0</v>
      </c>
      <c r="Y664" s="7">
        <f>SUM(B664:T664)</f>
        <v>0</v>
      </c>
      <c r="AB664" s="1"/>
    </row>
    <row r="665" spans="1:28" customFormat="1" ht="12" customHeight="1" x14ac:dyDescent="0.25">
      <c r="A665" s="3"/>
      <c r="B665" s="8"/>
      <c r="C665" s="8"/>
      <c r="D665" s="8"/>
      <c r="E665" s="8"/>
      <c r="F665" s="8"/>
      <c r="G665" s="8"/>
      <c r="H665" s="3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W665" s="1"/>
      <c r="X665" s="4">
        <f>COUNTA(B665:T665)</f>
        <v>0</v>
      </c>
      <c r="Y665" s="7">
        <f>SUM(B665:T665)</f>
        <v>0</v>
      </c>
      <c r="AB665" s="1"/>
    </row>
    <row r="666" spans="1:28" customFormat="1" ht="12" customHeight="1" x14ac:dyDescent="0.25">
      <c r="B666" s="8"/>
      <c r="C666" s="8"/>
      <c r="D666" s="8"/>
      <c r="E666" s="8"/>
      <c r="F666" s="8"/>
      <c r="G666" s="8"/>
      <c r="H666" s="3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W666" s="1"/>
      <c r="X666" s="4">
        <f>COUNTA(B666:T666)</f>
        <v>0</v>
      </c>
      <c r="Y666" s="7">
        <f>SUM(B666:T666)</f>
        <v>0</v>
      </c>
      <c r="AB666" s="1"/>
    </row>
    <row r="667" spans="1:28" customFormat="1" ht="12" customHeight="1" x14ac:dyDescent="0.25">
      <c r="B667" s="8"/>
      <c r="C667" s="8"/>
      <c r="D667" s="8"/>
      <c r="E667" s="8"/>
      <c r="F667" s="8"/>
      <c r="G667" s="8"/>
      <c r="H667" s="3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W667" s="1"/>
      <c r="X667" s="4">
        <f>COUNTA(B667:T667)</f>
        <v>0</v>
      </c>
      <c r="Y667" s="7">
        <f>SUM(B667:T667)</f>
        <v>0</v>
      </c>
      <c r="AB667" s="1"/>
    </row>
    <row r="668" spans="1:28" customFormat="1" ht="12" customHeight="1" x14ac:dyDescent="0.25">
      <c r="B668" s="8"/>
      <c r="C668" s="8"/>
      <c r="D668" s="8"/>
      <c r="E668" s="8"/>
      <c r="F668" s="8"/>
      <c r="G668" s="8"/>
      <c r="H668" s="3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W668" s="1"/>
      <c r="X668" s="4">
        <f>COUNTA(B668:T668)</f>
        <v>0</v>
      </c>
      <c r="Y668" s="7">
        <f>SUM(B668:T668)</f>
        <v>0</v>
      </c>
      <c r="AB668" s="1"/>
    </row>
    <row r="669" spans="1:28" customFormat="1" ht="12" customHeight="1" x14ac:dyDescent="0.25">
      <c r="B669" s="8"/>
      <c r="C669" s="8"/>
      <c r="D669" s="8"/>
      <c r="E669" s="8"/>
      <c r="F669" s="8"/>
      <c r="G669" s="8"/>
      <c r="H669" s="3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W669" s="1"/>
      <c r="X669" s="4">
        <f>COUNTA(B669:T669)</f>
        <v>0</v>
      </c>
      <c r="Y669" s="7">
        <f>SUM(B669:T669)</f>
        <v>0</v>
      </c>
      <c r="AB669" s="1"/>
    </row>
    <row r="670" spans="1:28" customFormat="1" ht="12" customHeight="1" x14ac:dyDescent="0.25">
      <c r="B670" s="8"/>
      <c r="C670" s="8"/>
      <c r="D670" s="8"/>
      <c r="E670" s="8"/>
      <c r="F670" s="8"/>
      <c r="G670" s="8"/>
      <c r="H670" s="3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W670" s="1"/>
      <c r="X670" s="4">
        <f>COUNTA(B670:T670)</f>
        <v>0</v>
      </c>
      <c r="Y670" s="7">
        <f>SUM(B670:T670)</f>
        <v>0</v>
      </c>
      <c r="AB670" s="1"/>
    </row>
    <row r="671" spans="1:28" customFormat="1" ht="12" customHeight="1" x14ac:dyDescent="0.25">
      <c r="B671" s="8"/>
      <c r="C671" s="8"/>
      <c r="D671" s="8"/>
      <c r="E671" s="8"/>
      <c r="F671" s="8"/>
      <c r="G671" s="8"/>
      <c r="H671" s="3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W671" s="1"/>
      <c r="X671" s="4">
        <f>COUNTA(B671:T671)</f>
        <v>0</v>
      </c>
      <c r="Y671" s="7">
        <f>SUM(B671:T671)</f>
        <v>0</v>
      </c>
      <c r="AB671" s="1"/>
    </row>
    <row r="672" spans="1:28" customFormat="1" ht="12" customHeight="1" x14ac:dyDescent="0.25">
      <c r="B672" s="8"/>
      <c r="C672" s="8"/>
      <c r="D672" s="8"/>
      <c r="E672" s="8"/>
      <c r="F672" s="8"/>
      <c r="G672" s="8"/>
      <c r="H672" s="3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W672" s="1"/>
      <c r="X672" s="4">
        <f>COUNTA(B672:T672)</f>
        <v>0</v>
      </c>
      <c r="Y672" s="7">
        <f>SUM(B672:T672)</f>
        <v>0</v>
      </c>
      <c r="AB672" s="1"/>
    </row>
    <row r="673" spans="2:28" customFormat="1" ht="12" customHeight="1" x14ac:dyDescent="0.25">
      <c r="B673" s="8"/>
      <c r="C673" s="8"/>
      <c r="D673" s="8"/>
      <c r="E673" s="8"/>
      <c r="F673" s="8"/>
      <c r="G673" s="8"/>
      <c r="H673" s="3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W673" s="1"/>
      <c r="X673" s="4">
        <f>COUNTA(B673:T673)</f>
        <v>0</v>
      </c>
      <c r="Y673" s="7">
        <f>SUM(B673:T673)</f>
        <v>0</v>
      </c>
      <c r="AB673" s="1"/>
    </row>
    <row r="674" spans="2:28" customFormat="1" ht="12" customHeight="1" x14ac:dyDescent="0.25">
      <c r="B674" s="8"/>
      <c r="C674" s="8"/>
      <c r="D674" s="8"/>
      <c r="E674" s="8"/>
      <c r="F674" s="8"/>
      <c r="G674" s="8"/>
      <c r="H674" s="3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W674" s="1"/>
      <c r="X674" s="4">
        <f>COUNTA(B674:T674)</f>
        <v>0</v>
      </c>
      <c r="Y674" s="7">
        <f>SUM(B674:T674)</f>
        <v>0</v>
      </c>
      <c r="AB674" s="1"/>
    </row>
    <row r="675" spans="2:28" customFormat="1" ht="12" customHeight="1" x14ac:dyDescent="0.25">
      <c r="B675" s="8"/>
      <c r="C675" s="8"/>
      <c r="D675" s="8"/>
      <c r="E675" s="8"/>
      <c r="F675" s="8"/>
      <c r="G675" s="8"/>
      <c r="H675" s="3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W675" s="1"/>
      <c r="X675" s="4">
        <f>COUNTA(B675:T675)</f>
        <v>0</v>
      </c>
      <c r="Y675" s="7">
        <f>SUM(B675:T675)</f>
        <v>0</v>
      </c>
      <c r="AB675" s="1"/>
    </row>
    <row r="676" spans="2:28" customFormat="1" ht="12" customHeight="1" x14ac:dyDescent="0.25">
      <c r="B676" s="8"/>
      <c r="C676" s="8"/>
      <c r="D676" s="8"/>
      <c r="E676" s="8"/>
      <c r="F676" s="8"/>
      <c r="G676" s="8"/>
      <c r="H676" s="3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W676" s="1"/>
      <c r="X676" s="4">
        <f>COUNTA(B676:T676)</f>
        <v>0</v>
      </c>
      <c r="Y676" s="7">
        <f>SUM(B676:T676)</f>
        <v>0</v>
      </c>
      <c r="AB676" s="1"/>
    </row>
    <row r="677" spans="2:28" customFormat="1" ht="12" customHeight="1" x14ac:dyDescent="0.25">
      <c r="B677" s="8"/>
      <c r="C677" s="8"/>
      <c r="D677" s="8"/>
      <c r="E677" s="8"/>
      <c r="F677" s="8"/>
      <c r="G677" s="8"/>
      <c r="H677" s="3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W677" s="1"/>
      <c r="X677" s="4">
        <f>COUNTA(B677:T677)</f>
        <v>0</v>
      </c>
      <c r="Y677" s="7">
        <f>SUM(B677:T677)</f>
        <v>0</v>
      </c>
      <c r="AB677" s="1"/>
    </row>
    <row r="678" spans="2:28" customFormat="1" ht="12" customHeight="1" x14ac:dyDescent="0.25">
      <c r="B678" s="8"/>
      <c r="C678" s="8"/>
      <c r="D678" s="8"/>
      <c r="E678" s="8"/>
      <c r="F678" s="8"/>
      <c r="G678" s="8"/>
      <c r="H678" s="3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W678" s="1"/>
      <c r="X678" s="4">
        <f>COUNTA(B678:T678)</f>
        <v>0</v>
      </c>
      <c r="Y678" s="7">
        <f>SUM(B678:T678)</f>
        <v>0</v>
      </c>
      <c r="AB678" s="1"/>
    </row>
    <row r="679" spans="2:28" customFormat="1" ht="12" customHeight="1" x14ac:dyDescent="0.25">
      <c r="B679" s="8"/>
      <c r="C679" s="8"/>
      <c r="D679" s="8"/>
      <c r="E679" s="8"/>
      <c r="F679" s="8"/>
      <c r="G679" s="8"/>
      <c r="H679" s="3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W679" s="1"/>
      <c r="X679" s="4">
        <f>COUNTA(B679:T679)</f>
        <v>0</v>
      </c>
      <c r="Y679" s="7">
        <f>SUM(B679:T679)</f>
        <v>0</v>
      </c>
      <c r="AB679" s="1"/>
    </row>
    <row r="680" spans="2:28" customFormat="1" ht="12" customHeight="1" x14ac:dyDescent="0.25">
      <c r="B680" s="8"/>
      <c r="C680" s="8"/>
      <c r="D680" s="8"/>
      <c r="E680" s="8"/>
      <c r="F680" s="8"/>
      <c r="G680" s="8"/>
      <c r="H680" s="3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W680" s="1"/>
      <c r="X680" s="4">
        <f>COUNTA(B680:T680)</f>
        <v>0</v>
      </c>
      <c r="Y680" s="7">
        <f>SUM(B680:T680)</f>
        <v>0</v>
      </c>
      <c r="AB680" s="1"/>
    </row>
    <row r="681" spans="2:28" customFormat="1" ht="12" customHeight="1" x14ac:dyDescent="0.25">
      <c r="B681" s="8"/>
      <c r="C681" s="8"/>
      <c r="D681" s="8"/>
      <c r="E681" s="8"/>
      <c r="F681" s="8"/>
      <c r="G681" s="8"/>
      <c r="H681" s="3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W681" s="1"/>
      <c r="X681" s="4">
        <f>COUNTA(B681:T681)</f>
        <v>0</v>
      </c>
      <c r="Y681" s="7">
        <f>SUM(B681:T681)</f>
        <v>0</v>
      </c>
      <c r="AB681" s="1"/>
    </row>
    <row r="682" spans="2:28" customFormat="1" ht="12" customHeight="1" x14ac:dyDescent="0.25">
      <c r="B682" s="8"/>
      <c r="C682" s="8"/>
      <c r="D682" s="8"/>
      <c r="E682" s="8"/>
      <c r="F682" s="8"/>
      <c r="G682" s="8"/>
      <c r="H682" s="3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W682" s="1"/>
      <c r="X682" s="4">
        <f>COUNTA(B682:T682)</f>
        <v>0</v>
      </c>
      <c r="Y682" s="7">
        <f>SUM(B682:T682)</f>
        <v>0</v>
      </c>
      <c r="AB682" s="1"/>
    </row>
    <row r="683" spans="2:28" customFormat="1" ht="12" customHeight="1" x14ac:dyDescent="0.25">
      <c r="B683" s="8"/>
      <c r="C683" s="8"/>
      <c r="D683" s="8"/>
      <c r="E683" s="8"/>
      <c r="F683" s="8"/>
      <c r="G683" s="8"/>
      <c r="H683" s="3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W683" s="1"/>
      <c r="X683" s="4">
        <f>COUNTA(B683:T683)</f>
        <v>0</v>
      </c>
      <c r="Y683" s="7">
        <f>SUM(B683:T683)</f>
        <v>0</v>
      </c>
      <c r="AB683" s="1"/>
    </row>
    <row r="684" spans="2:28" customFormat="1" ht="12" customHeight="1" x14ac:dyDescent="0.25">
      <c r="B684" s="8"/>
      <c r="C684" s="8"/>
      <c r="D684" s="8"/>
      <c r="E684" s="8"/>
      <c r="F684" s="8"/>
      <c r="G684" s="8"/>
      <c r="H684" s="3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W684" s="1"/>
      <c r="X684" s="4">
        <f>COUNTA(B684:T684)</f>
        <v>0</v>
      </c>
      <c r="Y684" s="7">
        <f>SUM(B684:T684)</f>
        <v>0</v>
      </c>
      <c r="AB684" s="1"/>
    </row>
    <row r="685" spans="2:28" customFormat="1" ht="12" customHeight="1" x14ac:dyDescent="0.25">
      <c r="B685" s="8"/>
      <c r="C685" s="8"/>
      <c r="D685" s="8"/>
      <c r="E685" s="8"/>
      <c r="F685" s="8"/>
      <c r="G685" s="8"/>
      <c r="H685" s="3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W685" s="1"/>
      <c r="X685" s="4">
        <f>COUNTA(B685:T685)</f>
        <v>0</v>
      </c>
      <c r="Y685" s="7">
        <f>SUM(B685:T685)</f>
        <v>0</v>
      </c>
      <c r="AB685" s="1"/>
    </row>
    <row r="686" spans="2:28" customFormat="1" ht="12" customHeight="1" x14ac:dyDescent="0.25">
      <c r="B686" s="8"/>
      <c r="C686" s="8"/>
      <c r="D686" s="8"/>
      <c r="E686" s="8"/>
      <c r="F686" s="8"/>
      <c r="G686" s="8"/>
      <c r="H686" s="3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W686" s="1"/>
      <c r="X686" s="4">
        <f>COUNTA(B686:T686)</f>
        <v>0</v>
      </c>
      <c r="Y686" s="7">
        <f>SUM(B686:T686)</f>
        <v>0</v>
      </c>
      <c r="AB686" s="1"/>
    </row>
    <row r="687" spans="2:28" customFormat="1" ht="12" customHeight="1" x14ac:dyDescent="0.25">
      <c r="B687" s="8"/>
      <c r="C687" s="8"/>
      <c r="D687" s="8"/>
      <c r="E687" s="8"/>
      <c r="F687" s="8"/>
      <c r="G687" s="8"/>
      <c r="H687" s="3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W687" s="1"/>
      <c r="X687" s="4">
        <f>COUNTA(B687:T687)</f>
        <v>0</v>
      </c>
      <c r="Y687" s="7">
        <f>SUM(B687:T687)</f>
        <v>0</v>
      </c>
      <c r="AB687" s="1"/>
    </row>
    <row r="688" spans="2:28" customFormat="1" ht="12" customHeight="1" x14ac:dyDescent="0.25">
      <c r="B688" s="8"/>
      <c r="C688" s="8"/>
      <c r="D688" s="8"/>
      <c r="E688" s="8"/>
      <c r="F688" s="8"/>
      <c r="G688" s="8"/>
      <c r="H688" s="3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W688" s="1"/>
      <c r="X688" s="4">
        <f>COUNTA(B688:T688)</f>
        <v>0</v>
      </c>
      <c r="Y688" s="7">
        <f>SUM(B688:T688)</f>
        <v>0</v>
      </c>
      <c r="AB688" s="1"/>
    </row>
    <row r="689" spans="1:28" customFormat="1" ht="12" customHeight="1" x14ac:dyDescent="0.25">
      <c r="B689" s="8"/>
      <c r="C689" s="8"/>
      <c r="D689" s="8"/>
      <c r="E689" s="8"/>
      <c r="F689" s="8"/>
      <c r="G689" s="8"/>
      <c r="H689" s="3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W689" s="1"/>
      <c r="X689" s="4">
        <f>COUNTA(B689:T689)</f>
        <v>0</v>
      </c>
      <c r="Y689" s="7">
        <f>SUM(B689:T689)</f>
        <v>0</v>
      </c>
      <c r="AB689" s="1"/>
    </row>
    <row r="690" spans="1:28" customFormat="1" ht="12" customHeight="1" x14ac:dyDescent="0.25">
      <c r="B690" s="8"/>
      <c r="C690" s="8"/>
      <c r="D690" s="8"/>
      <c r="E690" s="8"/>
      <c r="F690" s="8"/>
      <c r="G690" s="8"/>
      <c r="H690" s="3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W690" s="1"/>
      <c r="X690" s="4">
        <f>COUNTA(B690:T690)</f>
        <v>0</v>
      </c>
      <c r="Y690" s="7">
        <f>SUM(B690:T690)</f>
        <v>0</v>
      </c>
      <c r="AB690" s="1"/>
    </row>
    <row r="691" spans="1:28" customFormat="1" ht="12" customHeight="1" x14ac:dyDescent="0.25">
      <c r="B691" s="8"/>
      <c r="C691" s="8"/>
      <c r="D691" s="8"/>
      <c r="E691" s="8"/>
      <c r="F691" s="8"/>
      <c r="G691" s="8"/>
      <c r="H691" s="3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W691" s="1"/>
      <c r="X691" s="4">
        <f>COUNTA(B691:T691)</f>
        <v>0</v>
      </c>
      <c r="Y691" s="7">
        <f>SUM(B691:T691)</f>
        <v>0</v>
      </c>
      <c r="AB691" s="1"/>
    </row>
    <row r="692" spans="1:28" customFormat="1" ht="12" customHeight="1" x14ac:dyDescent="0.25">
      <c r="B692" s="8"/>
      <c r="C692" s="8"/>
      <c r="D692" s="8"/>
      <c r="E692" s="8"/>
      <c r="F692" s="8"/>
      <c r="G692" s="8"/>
      <c r="H692" s="3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W692" s="1"/>
      <c r="X692" s="4">
        <f>COUNTA(B692:T692)</f>
        <v>0</v>
      </c>
      <c r="Y692" s="7">
        <f>SUM(B692:T692)</f>
        <v>0</v>
      </c>
      <c r="AB692" s="1"/>
    </row>
    <row r="693" spans="1:28" customFormat="1" ht="12" customHeight="1" x14ac:dyDescent="0.25">
      <c r="B693" s="8"/>
      <c r="C693" s="8"/>
      <c r="D693" s="8"/>
      <c r="E693" s="8"/>
      <c r="F693" s="8"/>
      <c r="G693" s="8"/>
      <c r="H693" s="3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W693" s="1"/>
      <c r="X693" s="4">
        <f>COUNTA(B693:T693)</f>
        <v>0</v>
      </c>
      <c r="Y693" s="7">
        <f>SUM(B693:T693)</f>
        <v>0</v>
      </c>
      <c r="AB693" s="1"/>
    </row>
    <row r="694" spans="1:28" customFormat="1" ht="12" customHeight="1" x14ac:dyDescent="0.25">
      <c r="B694" s="8"/>
      <c r="C694" s="8"/>
      <c r="D694" s="8"/>
      <c r="E694" s="8"/>
      <c r="F694" s="8"/>
      <c r="G694" s="8"/>
      <c r="H694" s="3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W694" s="1"/>
      <c r="X694" s="4">
        <f>COUNTA(B694:T694)</f>
        <v>0</v>
      </c>
      <c r="Y694" s="7">
        <f>SUM(B694:T694)</f>
        <v>0</v>
      </c>
      <c r="AB694" s="1"/>
    </row>
    <row r="695" spans="1:28" customFormat="1" ht="12" customHeight="1" x14ac:dyDescent="0.25">
      <c r="B695" s="8"/>
      <c r="C695" s="8"/>
      <c r="D695" s="8"/>
      <c r="E695" s="8"/>
      <c r="F695" s="8"/>
      <c r="G695" s="8"/>
      <c r="H695" s="3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W695" s="1"/>
      <c r="X695" s="4">
        <f>COUNTA(B695:T695)</f>
        <v>0</v>
      </c>
      <c r="Y695" s="7">
        <f>SUM(B695:T695)</f>
        <v>0</v>
      </c>
      <c r="AB695" s="1"/>
    </row>
    <row r="696" spans="1:28" customFormat="1" ht="12" customHeight="1" x14ac:dyDescent="0.25">
      <c r="B696" s="8"/>
      <c r="C696" s="8"/>
      <c r="D696" s="8"/>
      <c r="E696" s="8"/>
      <c r="F696" s="8"/>
      <c r="G696" s="8"/>
      <c r="H696" s="3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W696" s="1"/>
      <c r="X696" s="4">
        <f>COUNTA(B696:T696)</f>
        <v>0</v>
      </c>
      <c r="Y696" s="7">
        <f>SUM(B696:T696)</f>
        <v>0</v>
      </c>
      <c r="AB696" s="1"/>
    </row>
    <row r="697" spans="1:28" customFormat="1" ht="12" customHeight="1" x14ac:dyDescent="0.25">
      <c r="B697" s="8"/>
      <c r="C697" s="8"/>
      <c r="D697" s="8"/>
      <c r="E697" s="8"/>
      <c r="F697" s="8"/>
      <c r="G697" s="8"/>
      <c r="H697" s="3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W697" s="1"/>
      <c r="X697" s="4">
        <f>COUNTA(B697:T697)</f>
        <v>0</v>
      </c>
      <c r="Y697" s="7">
        <f>SUM(B697:T697)</f>
        <v>0</v>
      </c>
      <c r="AB697" s="1"/>
    </row>
    <row r="698" spans="1:28" customFormat="1" ht="12" customHeight="1" x14ac:dyDescent="0.25">
      <c r="A698" s="3"/>
      <c r="B698" s="8"/>
      <c r="C698" s="8"/>
      <c r="D698" s="8"/>
      <c r="E698" s="8"/>
      <c r="F698" s="8"/>
      <c r="G698" s="8"/>
      <c r="H698" s="3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W698" s="1"/>
      <c r="X698" s="4">
        <f>COUNTA(B698:T698)</f>
        <v>0</v>
      </c>
      <c r="Y698" s="7">
        <f>SUM(B698:T698)</f>
        <v>0</v>
      </c>
      <c r="AB698" s="1"/>
    </row>
    <row r="699" spans="1:28" customFormat="1" ht="12" customHeight="1" x14ac:dyDescent="0.25">
      <c r="A699" s="3"/>
      <c r="B699" s="8"/>
      <c r="C699" s="8"/>
      <c r="D699" s="8"/>
      <c r="E699" s="8"/>
      <c r="F699" s="8"/>
      <c r="G699" s="8"/>
      <c r="H699" s="3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W699" s="1"/>
      <c r="X699" s="4">
        <f>COUNTA(B699:T699)</f>
        <v>0</v>
      </c>
      <c r="Y699" s="7">
        <f>SUM(B699:T699)</f>
        <v>0</v>
      </c>
      <c r="AB699" s="1"/>
    </row>
    <row r="700" spans="1:28" customFormat="1" ht="12" customHeight="1" x14ac:dyDescent="0.25">
      <c r="A700" s="3"/>
      <c r="B700" s="8"/>
      <c r="C700" s="8"/>
      <c r="D700" s="8"/>
      <c r="E700" s="8"/>
      <c r="F700" s="8"/>
      <c r="G700" s="8"/>
      <c r="H700" s="3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W700" s="1"/>
      <c r="X700" s="4">
        <f>COUNTA(B700:T700)</f>
        <v>0</v>
      </c>
      <c r="Y700" s="7">
        <f>SUM(B700:T700)</f>
        <v>0</v>
      </c>
      <c r="AB700" s="1"/>
    </row>
    <row r="701" spans="1:28" customFormat="1" ht="12" customHeight="1" x14ac:dyDescent="0.25">
      <c r="A701" s="3" t="s">
        <v>543</v>
      </c>
      <c r="B701" s="31">
        <v>60.1</v>
      </c>
      <c r="C701" s="31">
        <v>71.77</v>
      </c>
      <c r="D701" s="31">
        <v>62.47</v>
      </c>
      <c r="E701" s="31">
        <v>69.08</v>
      </c>
      <c r="F701" s="51"/>
      <c r="G701" s="31">
        <v>55.93</v>
      </c>
      <c r="H701" s="31">
        <v>74.45</v>
      </c>
      <c r="I701" s="31">
        <v>60.49</v>
      </c>
      <c r="J701" s="51"/>
      <c r="K701" s="31">
        <v>68.97</v>
      </c>
      <c r="L701" s="51"/>
      <c r="M701" s="31">
        <v>61.35</v>
      </c>
      <c r="N701" s="31">
        <v>47.77</v>
      </c>
      <c r="O701" s="31">
        <v>64.42</v>
      </c>
      <c r="P701" s="31">
        <v>63.26</v>
      </c>
      <c r="Q701" s="31">
        <v>70.209999999999994</v>
      </c>
      <c r="R701" s="31">
        <v>53.63</v>
      </c>
      <c r="S701" s="31">
        <v>78.89</v>
      </c>
      <c r="T701" s="31">
        <v>59.14</v>
      </c>
      <c r="W701" s="1"/>
      <c r="X701" s="4">
        <f>COUNTA(B701:T701)</f>
        <v>16</v>
      </c>
      <c r="Y701" s="7">
        <f>SUM(B701:T701)</f>
        <v>1021.93</v>
      </c>
      <c r="AB701" s="1"/>
    </row>
    <row r="702" spans="1:28" customFormat="1" ht="12" customHeight="1" x14ac:dyDescent="0.25">
      <c r="A702" s="3" t="s">
        <v>546</v>
      </c>
      <c r="B702" s="31">
        <v>60.6</v>
      </c>
      <c r="C702" s="51"/>
      <c r="D702" s="51"/>
      <c r="E702" s="31">
        <v>62.78</v>
      </c>
      <c r="F702" s="51"/>
      <c r="G702" s="51"/>
      <c r="H702" s="31">
        <v>73.94</v>
      </c>
      <c r="I702" s="51"/>
      <c r="J702" s="51"/>
      <c r="K702" s="51"/>
      <c r="L702" s="31">
        <v>61.38</v>
      </c>
      <c r="M702" s="31">
        <v>59.69</v>
      </c>
      <c r="N702" s="51"/>
      <c r="O702" s="51"/>
      <c r="P702" s="31">
        <v>69.849999999999994</v>
      </c>
      <c r="Q702" s="31">
        <v>68.27</v>
      </c>
      <c r="R702" s="31">
        <v>44.19</v>
      </c>
      <c r="S702" s="31">
        <v>77.36</v>
      </c>
      <c r="T702" s="51"/>
      <c r="W702" s="1"/>
      <c r="X702" s="4">
        <f>COUNTA(B702:T702)</f>
        <v>9</v>
      </c>
      <c r="Y702" s="7">
        <f>SUM(B702:T702)</f>
        <v>578.05999999999995</v>
      </c>
      <c r="AB702" s="1"/>
    </row>
    <row r="703" spans="1:28" customFormat="1" ht="12" customHeight="1" x14ac:dyDescent="0.25">
      <c r="A703" s="3" t="s">
        <v>548</v>
      </c>
      <c r="B703" s="31">
        <v>61.02</v>
      </c>
      <c r="C703" s="51"/>
      <c r="D703" s="51"/>
      <c r="E703" s="51"/>
      <c r="F703" s="31">
        <v>66.7</v>
      </c>
      <c r="G703" s="51"/>
      <c r="H703" s="51"/>
      <c r="I703" s="31">
        <v>65.83</v>
      </c>
      <c r="J703" s="31">
        <v>69.84</v>
      </c>
      <c r="K703" s="51"/>
      <c r="L703" s="51"/>
      <c r="M703" s="51"/>
      <c r="N703" s="51"/>
      <c r="O703" s="31">
        <v>71.98</v>
      </c>
      <c r="P703" s="31">
        <v>74.95</v>
      </c>
      <c r="Q703" s="51"/>
      <c r="R703" s="51"/>
      <c r="S703" s="51"/>
      <c r="T703" s="51"/>
      <c r="W703" s="1"/>
      <c r="X703" s="4">
        <f>COUNTA(B703:T703)</f>
        <v>6</v>
      </c>
      <c r="Y703" s="7">
        <f>SUM(B703:T703)</f>
        <v>410.32</v>
      </c>
      <c r="Z703" s="5"/>
      <c r="AA703" s="5"/>
      <c r="AB703" s="4"/>
    </row>
    <row r="704" spans="1:28" customFormat="1" ht="12" customHeight="1" x14ac:dyDescent="0.25">
      <c r="A704" s="3" t="s">
        <v>549</v>
      </c>
      <c r="B704" s="31">
        <v>61.21</v>
      </c>
      <c r="C704" s="31">
        <v>73.45</v>
      </c>
      <c r="D704" s="31">
        <v>64.41</v>
      </c>
      <c r="E704" s="31">
        <v>60.34</v>
      </c>
      <c r="F704" s="31">
        <v>77.36</v>
      </c>
      <c r="G704" s="31">
        <v>52.42</v>
      </c>
      <c r="H704" s="31">
        <v>89.51</v>
      </c>
      <c r="I704" s="31">
        <v>67.47</v>
      </c>
      <c r="J704" s="31">
        <v>71.42</v>
      </c>
      <c r="K704" s="31">
        <v>70.09</v>
      </c>
      <c r="L704" s="31">
        <v>69.28</v>
      </c>
      <c r="M704" s="31">
        <v>65.680000000000007</v>
      </c>
      <c r="N704" s="31">
        <v>44.37</v>
      </c>
      <c r="O704" s="31">
        <v>70.19</v>
      </c>
      <c r="P704" s="31">
        <v>65.92</v>
      </c>
      <c r="Q704" s="31">
        <v>73.06</v>
      </c>
      <c r="R704" s="31">
        <v>50.01</v>
      </c>
      <c r="S704" s="31">
        <v>85.38</v>
      </c>
      <c r="T704" s="51"/>
      <c r="W704" s="1"/>
      <c r="X704" s="4">
        <f>COUNTA(B704:T704)</f>
        <v>18</v>
      </c>
      <c r="Y704" s="7">
        <f>SUM(B704:T704)</f>
        <v>1211.5699999999997</v>
      </c>
      <c r="Z704" s="5"/>
      <c r="AA704" s="5"/>
      <c r="AB704" s="4"/>
    </row>
    <row r="705" spans="1:29" ht="12" customHeight="1" x14ac:dyDescent="0.25">
      <c r="A705" s="3" t="s">
        <v>551</v>
      </c>
      <c r="B705" s="31">
        <v>62.99</v>
      </c>
      <c r="C705" s="51"/>
      <c r="D705" s="51"/>
      <c r="E705" s="51"/>
      <c r="F705" s="51"/>
      <c r="G705" s="31">
        <v>58.12</v>
      </c>
      <c r="H705" s="31">
        <v>82.35</v>
      </c>
      <c r="I705" s="31">
        <v>64.430000000000007</v>
      </c>
      <c r="J705" s="31">
        <v>71.650000000000006</v>
      </c>
      <c r="K705" s="31">
        <v>77.09</v>
      </c>
      <c r="L705" s="51"/>
      <c r="M705" s="31">
        <v>64.680000000000007</v>
      </c>
      <c r="N705" s="31">
        <v>44.63</v>
      </c>
      <c r="O705" s="31">
        <v>68.790000000000006</v>
      </c>
      <c r="P705" s="31">
        <v>67.290000000000006</v>
      </c>
      <c r="Q705" s="31">
        <v>80.28</v>
      </c>
      <c r="R705" s="31">
        <v>53.53</v>
      </c>
      <c r="S705" s="51"/>
      <c r="T705" s="31">
        <v>66.430000000000007</v>
      </c>
      <c r="X705" s="4">
        <f>COUNTA(B705:T705)</f>
        <v>13</v>
      </c>
      <c r="Y705" s="7">
        <f>SUM(B705:T705)</f>
        <v>862.26</v>
      </c>
    </row>
    <row r="706" spans="1:29" ht="12" customHeight="1" x14ac:dyDescent="0.25">
      <c r="A706" s="3" t="s">
        <v>547</v>
      </c>
      <c r="B706" s="31">
        <v>60.94</v>
      </c>
      <c r="C706" s="31">
        <v>79.5</v>
      </c>
      <c r="D706" s="31">
        <v>80.84</v>
      </c>
      <c r="E706" s="51"/>
      <c r="F706" s="31">
        <v>69.53</v>
      </c>
      <c r="G706" s="31">
        <v>62.11</v>
      </c>
      <c r="H706" s="31">
        <v>84.08</v>
      </c>
      <c r="I706" s="31">
        <v>70.08</v>
      </c>
      <c r="J706" s="51"/>
      <c r="K706" s="31">
        <v>73.5</v>
      </c>
      <c r="L706" s="51"/>
      <c r="M706" s="31">
        <v>65.95</v>
      </c>
      <c r="N706" s="51"/>
      <c r="O706" s="51"/>
      <c r="P706" s="51"/>
      <c r="Q706" s="31">
        <v>75.28</v>
      </c>
      <c r="R706" s="51"/>
      <c r="S706" s="51"/>
      <c r="T706" s="51"/>
      <c r="X706" s="4">
        <f>COUNTA(B706:T706)</f>
        <v>10</v>
      </c>
      <c r="Y706" s="7">
        <f>SUM(B706:T706)</f>
        <v>721.81</v>
      </c>
    </row>
    <row r="707" spans="1:29" ht="12" customHeight="1" x14ac:dyDescent="0.25">
      <c r="A707" s="3" t="s">
        <v>555</v>
      </c>
      <c r="B707" s="31">
        <v>69.45</v>
      </c>
      <c r="C707" s="31">
        <v>79.27</v>
      </c>
      <c r="D707" s="31">
        <v>82.89</v>
      </c>
      <c r="E707" s="31">
        <v>65.94</v>
      </c>
      <c r="F707" s="31">
        <v>77.260000000000005</v>
      </c>
      <c r="G707" s="51"/>
      <c r="H707" s="51"/>
      <c r="I707" s="31">
        <v>64.02</v>
      </c>
      <c r="J707" s="51"/>
      <c r="K707" s="51"/>
      <c r="L707" s="51"/>
      <c r="M707" s="51"/>
      <c r="N707" s="51"/>
      <c r="O707" s="51"/>
      <c r="P707" s="51"/>
      <c r="Q707" s="51"/>
      <c r="R707" s="31">
        <v>56.53</v>
      </c>
      <c r="S707" s="51"/>
      <c r="T707" s="31">
        <v>72.489999999999995</v>
      </c>
      <c r="X707" s="4">
        <f>COUNTA(B707:T707)</f>
        <v>8</v>
      </c>
      <c r="Y707" s="7">
        <f>SUM(B707:T707)</f>
        <v>567.85</v>
      </c>
    </row>
    <row r="708" spans="1:29" ht="12" customHeight="1" x14ac:dyDescent="0.25">
      <c r="A708" s="3" t="s">
        <v>545</v>
      </c>
      <c r="B708" s="31">
        <v>60.48</v>
      </c>
      <c r="C708" s="31">
        <v>82</v>
      </c>
      <c r="D708" s="51"/>
      <c r="E708" s="51"/>
      <c r="F708" s="31">
        <v>75.81</v>
      </c>
      <c r="G708" s="31">
        <v>57.57</v>
      </c>
      <c r="H708" s="31">
        <v>91.74</v>
      </c>
      <c r="I708" s="51"/>
      <c r="J708" s="51"/>
      <c r="K708" s="31">
        <v>73.930000000000007</v>
      </c>
      <c r="L708" s="51"/>
      <c r="M708" s="31">
        <v>66.7</v>
      </c>
      <c r="N708" s="51"/>
      <c r="O708" s="31">
        <v>74.08</v>
      </c>
      <c r="P708" s="31">
        <v>68.81</v>
      </c>
      <c r="Q708" s="31">
        <v>80.290000000000006</v>
      </c>
      <c r="R708" s="31">
        <v>54.9</v>
      </c>
      <c r="S708" s="51"/>
      <c r="T708" s="31">
        <v>82.29</v>
      </c>
      <c r="X708" s="4">
        <f>COUNTA(B708:T708)</f>
        <v>12</v>
      </c>
      <c r="Y708" s="7">
        <f>SUM(B708:T708)</f>
        <v>868.6</v>
      </c>
    </row>
    <row r="709" spans="1:29" ht="12" customHeight="1" x14ac:dyDescent="0.25">
      <c r="A709" s="3" t="s">
        <v>554</v>
      </c>
      <c r="B709" s="31">
        <v>65.2</v>
      </c>
      <c r="C709" s="31">
        <v>79.39</v>
      </c>
      <c r="D709" s="31">
        <v>74.72</v>
      </c>
      <c r="E709" s="51"/>
      <c r="F709" s="51"/>
      <c r="G709" s="51"/>
      <c r="H709" s="31">
        <v>103.51</v>
      </c>
      <c r="I709" s="51"/>
      <c r="J709" s="51"/>
      <c r="K709" s="51"/>
      <c r="L709" s="51"/>
      <c r="M709" s="51"/>
      <c r="N709" s="31">
        <v>51.01</v>
      </c>
      <c r="O709" s="51"/>
      <c r="P709" s="31">
        <v>68.78</v>
      </c>
      <c r="Q709" s="31">
        <v>82.06</v>
      </c>
      <c r="R709" s="51"/>
      <c r="S709" s="51"/>
      <c r="T709" s="51"/>
      <c r="X709" s="4">
        <f>COUNTA(B709:T709)</f>
        <v>7</v>
      </c>
      <c r="Y709" s="7">
        <f>SUM(B709:T709)</f>
        <v>524.67000000000007</v>
      </c>
    </row>
    <row r="710" spans="1:29" ht="12" customHeight="1" x14ac:dyDescent="0.25">
      <c r="A710" s="3" t="s">
        <v>556</v>
      </c>
      <c r="B710" s="51"/>
      <c r="C710" s="51"/>
      <c r="D710" s="31">
        <v>76.040000000000006</v>
      </c>
      <c r="E710" s="51"/>
      <c r="F710" s="51"/>
      <c r="G710" s="51"/>
      <c r="H710" s="31">
        <v>96.19</v>
      </c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X710" s="4">
        <f>COUNTA(B710:T710)</f>
        <v>2</v>
      </c>
      <c r="Y710" s="7">
        <f>SUM(B710:T710)</f>
        <v>172.23000000000002</v>
      </c>
    </row>
    <row r="711" spans="1:29" ht="12" customHeight="1" x14ac:dyDescent="0.25">
      <c r="A711" s="3" t="s">
        <v>557</v>
      </c>
      <c r="B711" s="51"/>
      <c r="C711" s="51"/>
      <c r="D711" s="31">
        <v>107.4</v>
      </c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X711" s="4">
        <f>COUNTA(B711:T711)</f>
        <v>1</v>
      </c>
      <c r="Y711" s="7">
        <f>SUM(B711:T711)</f>
        <v>107.4</v>
      </c>
    </row>
    <row r="712" spans="1:29" s="46" customFormat="1" ht="12" customHeight="1" x14ac:dyDescent="0.25">
      <c r="A712" s="3"/>
      <c r="B712" s="7"/>
      <c r="C712" s="7"/>
      <c r="D712" s="7"/>
      <c r="E712" s="7"/>
      <c r="F712" s="7"/>
      <c r="G712" s="7"/>
      <c r="H712" s="1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12"/>
      <c r="V712" s="12"/>
      <c r="W712" s="4"/>
      <c r="X712" s="4">
        <f>COUNTA(B712:T712)</f>
        <v>0</v>
      </c>
      <c r="Y712" s="7">
        <f>SUM(B712:T712)</f>
        <v>0</v>
      </c>
      <c r="AB712" s="1"/>
      <c r="AC712" s="1"/>
    </row>
    <row r="713" spans="1:29" ht="12" customHeight="1" x14ac:dyDescent="0.25">
      <c r="X713" s="4">
        <f>COUNTA(B713:T713)</f>
        <v>0</v>
      </c>
      <c r="Y713" s="7">
        <f>SUM(B713:T713)</f>
        <v>0</v>
      </c>
    </row>
    <row r="714" spans="1:29" ht="12" customHeight="1" x14ac:dyDescent="0.25">
      <c r="A714" s="2" t="s">
        <v>434</v>
      </c>
      <c r="B714" s="40"/>
      <c r="C714" s="40"/>
      <c r="D714" s="40">
        <v>58.82</v>
      </c>
      <c r="E714" s="40"/>
      <c r="F714" s="40"/>
      <c r="G714" s="40"/>
      <c r="H714" s="41"/>
      <c r="I714" s="40"/>
      <c r="J714" s="40">
        <v>62.45</v>
      </c>
      <c r="K714" s="40">
        <v>60.52</v>
      </c>
      <c r="L714" s="40">
        <v>53.74</v>
      </c>
      <c r="M714" s="40"/>
      <c r="N714" s="40"/>
      <c r="O714" s="40"/>
      <c r="P714" s="40"/>
      <c r="Q714" s="40"/>
      <c r="R714" s="40"/>
      <c r="S714" s="40"/>
      <c r="T714" s="40"/>
      <c r="U714" s="11"/>
      <c r="V714" s="11"/>
      <c r="W714" s="1"/>
      <c r="X714" s="1">
        <f>COUNTA(B714:T714)</f>
        <v>4</v>
      </c>
      <c r="Y714" s="40">
        <f>SUM(B714:T714)</f>
        <v>235.53000000000003</v>
      </c>
      <c r="Z714"/>
      <c r="AA714"/>
      <c r="AB714" s="1"/>
    </row>
    <row r="715" spans="1:29" ht="12" customHeight="1" x14ac:dyDescent="0.25">
      <c r="X715" s="4">
        <f>COUNTA(B715:T715)</f>
        <v>0</v>
      </c>
      <c r="Y715" s="7">
        <f>SUM(B715:T715)</f>
        <v>0</v>
      </c>
    </row>
    <row r="716" spans="1:29" ht="12" customHeight="1" x14ac:dyDescent="0.25">
      <c r="X716" s="4">
        <f>COUNTA(B716:T716)</f>
        <v>0</v>
      </c>
      <c r="Y716" s="7">
        <f>SUM(B716:T716)</f>
        <v>0</v>
      </c>
    </row>
  </sheetData>
  <sortState ref="A2:Y716">
    <sortCondition ref="V7"/>
  </sortState>
  <conditionalFormatting sqref="X1:X1048576">
    <cfRule type="cellIs" dxfId="44" priority="1" operator="between">
      <formula>16</formula>
      <formula>18</formula>
    </cfRule>
    <cfRule type="cellIs" dxfId="43" priority="2" operator="equal">
      <formula>19</formula>
    </cfRule>
  </conditionalFormatting>
  <hyperlinks>
    <hyperlink ref="A1" location="Explanations!A2" display="Explanations!A2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6.42578125" style="3" customWidth="1"/>
    <col min="2" max="2" width="7.140625" style="41" customWidth="1"/>
    <col min="3" max="20" width="7.140625" style="40" customWidth="1"/>
    <col min="21" max="21" width="8.5703125" style="11" customWidth="1"/>
    <col min="22" max="22" width="9.140625" style="7"/>
    <col min="23" max="23" width="9.140625" style="14"/>
    <col min="24" max="25" width="9.140625" style="7"/>
    <col min="26" max="26" width="9.140625" style="5"/>
  </cols>
  <sheetData>
    <row r="1" spans="1:26" s="1" customFormat="1" ht="12" customHeight="1" x14ac:dyDescent="0.25">
      <c r="A1" s="58" t="s">
        <v>586</v>
      </c>
      <c r="B1" s="38" t="str">
        <f>Long!B1</f>
        <v>Spa</v>
      </c>
      <c r="C1" s="9" t="str">
        <f>Long!C1</f>
        <v>Aus</v>
      </c>
      <c r="D1" s="9" t="str">
        <f>Long!D1</f>
        <v>Can</v>
      </c>
      <c r="E1" s="9" t="str">
        <f>Long!E1</f>
        <v>Bri</v>
      </c>
      <c r="F1" s="9" t="str">
        <f>Long!F1</f>
        <v>Mal</v>
      </c>
      <c r="G1" s="9" t="str">
        <f>Long!G1</f>
        <v>Ara</v>
      </c>
      <c r="H1" s="9" t="str">
        <f>Long!H1</f>
        <v>Tur</v>
      </c>
      <c r="I1" s="9" t="str">
        <f>Long!I1</f>
        <v>Med</v>
      </c>
      <c r="J1" s="9" t="str">
        <f>Long!J1</f>
        <v>Ger</v>
      </c>
      <c r="K1" s="9" t="str">
        <f>Long!K1</f>
        <v>Hun</v>
      </c>
      <c r="L1" s="9" t="str">
        <f>Long!L1</f>
        <v>Bal</v>
      </c>
      <c r="M1" s="9" t="str">
        <f>Long!M1</f>
        <v>Bel</v>
      </c>
      <c r="N1" s="9" t="str">
        <f>Long!N1</f>
        <v>Ita</v>
      </c>
      <c r="O1" s="9" t="str">
        <f>Long!O1</f>
        <v>Sin</v>
      </c>
      <c r="P1" s="9" t="str">
        <f>Long!P1</f>
        <v>Jap</v>
      </c>
      <c r="Q1" s="9" t="str">
        <f>Long!Q1</f>
        <v>Chi</v>
      </c>
      <c r="R1" s="9" t="str">
        <f>Long!R1</f>
        <v>Bra</v>
      </c>
      <c r="S1" s="9" t="str">
        <f>Long!S1</f>
        <v>Abu</v>
      </c>
      <c r="T1" s="9" t="str">
        <f>Long!T1</f>
        <v>Kor</v>
      </c>
      <c r="U1" s="11" t="str">
        <f>Long!U1</f>
        <v>Average</v>
      </c>
      <c r="V1" s="6"/>
      <c r="W1" s="14" t="str">
        <f>Long!X1</f>
        <v>Races</v>
      </c>
      <c r="X1" s="6" t="str">
        <f>Long!Y1</f>
        <v>TOTAL</v>
      </c>
      <c r="Y1" s="6"/>
      <c r="Z1" s="4"/>
    </row>
    <row r="2" spans="1:26" ht="12" customHeight="1" x14ac:dyDescent="0.25">
      <c r="A2" s="3" t="str">
        <f>Long!A2</f>
        <v>Ares</v>
      </c>
      <c r="B2" s="39">
        <f>Long!B2-48.89</f>
        <v>0.54999999999999716</v>
      </c>
      <c r="C2" s="40">
        <f>Long!C2-53.31</f>
        <v>0</v>
      </c>
      <c r="D2" s="40">
        <f>Long!D2-52.82</f>
        <v>0.27000000000000313</v>
      </c>
      <c r="E2" s="40">
        <f>Long!E2-48.5</f>
        <v>0.35999999999999943</v>
      </c>
      <c r="F2" s="40">
        <f>Long!F2-46.99</f>
        <v>0</v>
      </c>
      <c r="G2" s="40">
        <f>Long!G2-40.45</f>
        <v>0.17999999999999972</v>
      </c>
      <c r="H2" s="40">
        <f>Long!H2-60.23</f>
        <v>0</v>
      </c>
      <c r="I2" s="40">
        <f>Long!I2-43.66</f>
        <v>0</v>
      </c>
      <c r="J2" s="40">
        <f>Long!J2-53.75</f>
        <v>0</v>
      </c>
      <c r="K2" s="40">
        <f>Long!K2-54.35</f>
        <v>0</v>
      </c>
      <c r="L2" s="40">
        <f>Long!L2-48.68</f>
        <v>0.96000000000000085</v>
      </c>
      <c r="M2" s="40">
        <f>Long!M2-53.03</f>
        <v>0</v>
      </c>
      <c r="N2" s="40">
        <f>Long!N2-34.07</f>
        <v>0</v>
      </c>
      <c r="O2" s="40">
        <f>Long!O2-52.52</f>
        <v>0</v>
      </c>
      <c r="P2" s="40">
        <f>Long!P2-53.24</f>
        <v>0.28999999999999915</v>
      </c>
      <c r="Q2" s="40">
        <f>Long!Q2-57.71</f>
        <v>0</v>
      </c>
      <c r="R2" s="40">
        <f>Long!R2-38.57</f>
        <v>0</v>
      </c>
      <c r="S2" s="40">
        <f>Long!S2-64.97</f>
        <v>0</v>
      </c>
      <c r="T2" s="40">
        <f>Long!T2-48.48</f>
        <v>9.0000000000003411E-2</v>
      </c>
      <c r="U2" s="11">
        <f>Long!U2-50.364</f>
        <v>2.105263158043158E-4</v>
      </c>
      <c r="V2" s="7">
        <f t="shared" ref="V2:V11" si="0">AVERAGE(B2:T2)</f>
        <v>0.14210526315789487</v>
      </c>
      <c r="W2" s="14">
        <f>Long!X2</f>
        <v>19</v>
      </c>
      <c r="X2" s="7">
        <f>Long!Y2</f>
        <v>956.92000000000019</v>
      </c>
    </row>
    <row r="3" spans="1:26" ht="12" customHeight="1" x14ac:dyDescent="0.25">
      <c r="A3" s="3" t="str">
        <f>Long!A3</f>
        <v>costaboo</v>
      </c>
      <c r="B3" s="41">
        <f>Long!B3-48.89</f>
        <v>1.0300000000000011</v>
      </c>
      <c r="C3" s="40">
        <f>Long!C3-53.31</f>
        <v>0.98999999999999488</v>
      </c>
      <c r="D3" s="40">
        <f>Long!D3-52.82</f>
        <v>0.64000000000000057</v>
      </c>
      <c r="E3" s="40">
        <f>Long!E3-48.5</f>
        <v>0</v>
      </c>
      <c r="F3" s="40">
        <f>Long!F3-46.99</f>
        <v>1.759999999999998</v>
      </c>
      <c r="G3" s="39">
        <f>Long!G3-40.45</f>
        <v>0.78999999999999915</v>
      </c>
      <c r="H3" s="40">
        <f>Long!H3-60.23</f>
        <v>1.1000000000000014</v>
      </c>
      <c r="I3" s="40">
        <f>Long!I3-43.66</f>
        <v>2.0800000000000054</v>
      </c>
      <c r="J3" s="40">
        <f>Long!J3-53.75</f>
        <v>0.97999999999999687</v>
      </c>
      <c r="K3" s="40">
        <f>Long!K3-54.35</f>
        <v>0.35999999999999943</v>
      </c>
      <c r="L3" s="40">
        <f>Long!L3-48.68</f>
        <v>0</v>
      </c>
      <c r="M3" s="40">
        <f>Long!M3-53.03</f>
        <v>0.85999999999999943</v>
      </c>
      <c r="N3" s="40">
        <f>Long!N3-34.07</f>
        <v>0.49000000000000199</v>
      </c>
      <c r="O3" s="40">
        <f>Long!O3-52.52</f>
        <v>1.4799999999999969</v>
      </c>
      <c r="P3" s="40">
        <f>Long!P3-53.24</f>
        <v>0.30999999999999517</v>
      </c>
      <c r="Q3" s="40">
        <f>Long!Q3-57.71</f>
        <v>1.3900000000000006</v>
      </c>
      <c r="R3" s="40">
        <f>Long!R3-38.57</f>
        <v>1.0300000000000011</v>
      </c>
      <c r="S3" s="40">
        <f>Long!S3-64.97</f>
        <v>1.6800000000000068</v>
      </c>
      <c r="T3" s="40">
        <f>Long!T3-48.48</f>
        <v>0.91000000000000369</v>
      </c>
      <c r="U3" s="11">
        <f>Long!U3-50.364</f>
        <v>0.79915789473683674</v>
      </c>
      <c r="V3" s="7">
        <f t="shared" si="0"/>
        <v>0.94105263157894747</v>
      </c>
      <c r="W3" s="14">
        <f>Long!X3</f>
        <v>19</v>
      </c>
      <c r="X3" s="7">
        <f>Long!Y3</f>
        <v>972.09999999999991</v>
      </c>
    </row>
    <row r="4" spans="1:26" ht="12" customHeight="1" x14ac:dyDescent="0.25">
      <c r="A4" s="2" t="str">
        <f>Long!A4</f>
        <v>jamesw12</v>
      </c>
      <c r="B4" s="41">
        <f>Long!B4-48.89</f>
        <v>0.46999999999999886</v>
      </c>
      <c r="C4" s="40">
        <f>Long!C4-53.31</f>
        <v>0.37999999999999545</v>
      </c>
      <c r="D4" s="40">
        <f>Long!D4-52.82</f>
        <v>0.27000000000000313</v>
      </c>
      <c r="E4" s="40">
        <f>Long!E4-48.5</f>
        <v>1.8100000000000023</v>
      </c>
      <c r="F4" s="40">
        <f>Long!F4-46.99</f>
        <v>0.35000000000000142</v>
      </c>
      <c r="G4" s="40">
        <f>Long!G4-40.45</f>
        <v>0</v>
      </c>
      <c r="H4" s="40">
        <f>Long!H4-60.23</f>
        <v>0.44000000000000483</v>
      </c>
      <c r="I4" s="40">
        <f>Long!I4-43.66</f>
        <v>0.26000000000000512</v>
      </c>
      <c r="J4" s="40">
        <f>Long!J4-53.75</f>
        <v>4.490000000000002</v>
      </c>
      <c r="K4" s="40">
        <f>Long!K4-54.35</f>
        <v>2.4799999999999969</v>
      </c>
      <c r="L4" s="40">
        <f>Long!L4-48.68</f>
        <v>2.0600000000000023</v>
      </c>
      <c r="M4" s="40">
        <f>Long!M4-53.03</f>
        <v>1.8799999999999955</v>
      </c>
      <c r="N4" s="40">
        <f>Long!N4-34.07</f>
        <v>1.2000000000000028</v>
      </c>
      <c r="O4" s="40">
        <f>Long!O4-52.52</f>
        <v>1.9999999999996021E-2</v>
      </c>
      <c r="P4" s="40">
        <f>Long!P4-53.24</f>
        <v>1.4199999999999946</v>
      </c>
      <c r="Q4" s="40">
        <f>Long!Q4-57.71</f>
        <v>0.10000000000000142</v>
      </c>
      <c r="R4" s="40">
        <f>Long!R4-38.57</f>
        <v>0.32000000000000028</v>
      </c>
      <c r="S4" s="40">
        <f>Long!S4-64.97</f>
        <v>1.8299999999999983</v>
      </c>
      <c r="T4" s="40">
        <f>Long!T4-48.48</f>
        <v>1.0700000000000003</v>
      </c>
      <c r="U4" s="11">
        <f>Long!U4-50.364</f>
        <v>0.95547368421051715</v>
      </c>
      <c r="V4" s="7">
        <f t="shared" si="0"/>
        <v>1.0973684210526315</v>
      </c>
      <c r="W4" s="14">
        <f>Long!X4</f>
        <v>19</v>
      </c>
      <c r="X4" s="7">
        <f>Long!Y4</f>
        <v>975.06999999999982</v>
      </c>
    </row>
    <row r="5" spans="1:26" ht="12" customHeight="1" x14ac:dyDescent="0.25">
      <c r="A5" s="3" t="str">
        <f>Long!A5</f>
        <v>loooolBanned/Aesthetic</v>
      </c>
      <c r="B5" s="41">
        <f>Long!B5-48.89</f>
        <v>1.1199999999999974</v>
      </c>
      <c r="C5" s="39">
        <f>Long!C5-53.31</f>
        <v>0.42999999999999972</v>
      </c>
      <c r="D5" s="40">
        <f>Long!D5-52.82</f>
        <v>1.9099999999999966</v>
      </c>
      <c r="E5" s="40">
        <f>Long!E5-48.5</f>
        <v>1.240000000000002</v>
      </c>
      <c r="F5" s="39">
        <f>Long!F5-46.99</f>
        <v>2.1000000000000014</v>
      </c>
      <c r="G5" s="40">
        <f>Long!G5-40.45</f>
        <v>0.25</v>
      </c>
      <c r="H5" s="39">
        <f>Long!H5-60.23</f>
        <v>1.7600000000000051</v>
      </c>
      <c r="I5" s="40">
        <f>Long!I5-43.66</f>
        <v>2.2800000000000011</v>
      </c>
      <c r="J5" s="39">
        <f>Long!J5-53.75</f>
        <v>3.740000000000002</v>
      </c>
      <c r="K5" s="39">
        <f>Long!K5-54.35</f>
        <v>0.21000000000000085</v>
      </c>
      <c r="L5" s="40">
        <f>Long!L5-48.68</f>
        <v>0.42999999999999972</v>
      </c>
      <c r="M5" s="39">
        <f>Long!M5-53.03</f>
        <v>1.3100000000000023</v>
      </c>
      <c r="N5" s="39">
        <f>Long!N5-34.07</f>
        <v>2.1899999999999977</v>
      </c>
      <c r="O5" s="39">
        <f>Long!O5-52.52</f>
        <v>0.95999999999999375</v>
      </c>
      <c r="P5" s="40">
        <f>Long!P5-53.24</f>
        <v>0.53999999999999915</v>
      </c>
      <c r="Q5" s="39">
        <f>Long!Q5-57.71</f>
        <v>0.35000000000000142</v>
      </c>
      <c r="R5" s="39">
        <f>Long!R5-38.57</f>
        <v>0.42000000000000171</v>
      </c>
      <c r="S5" s="39">
        <f>Long!S5-64.97</f>
        <v>0.59000000000000341</v>
      </c>
      <c r="T5" s="40">
        <f>Long!T5-48.48</f>
        <v>0.42999999999999972</v>
      </c>
      <c r="U5" s="42">
        <f>Long!U5-50.364</f>
        <v>1.0296842105263124</v>
      </c>
      <c r="V5" s="7">
        <f t="shared" si="0"/>
        <v>1.1715789473684213</v>
      </c>
      <c r="W5" s="14">
        <f>Long!X5</f>
        <v>19</v>
      </c>
      <c r="X5" s="7">
        <f>Long!Y5</f>
        <v>976.4799999999999</v>
      </c>
    </row>
    <row r="6" spans="1:26" ht="12" customHeight="1" x14ac:dyDescent="0.25">
      <c r="A6" s="3" t="str">
        <f>Long!A6</f>
        <v>Japp78</v>
      </c>
      <c r="B6" s="41">
        <f>Long!B6-48.89</f>
        <v>1.4399999999999977</v>
      </c>
      <c r="C6" s="40">
        <f>Long!C6-53.31</f>
        <v>0.86999999999999744</v>
      </c>
      <c r="D6" s="40">
        <f>Long!D6-52.82</f>
        <v>1.6000000000000014</v>
      </c>
      <c r="E6" s="39">
        <f>Long!E6-48.5</f>
        <v>0.17000000000000171</v>
      </c>
      <c r="F6" s="40">
        <f>Long!F6-46.99</f>
        <v>1.4299999999999997</v>
      </c>
      <c r="G6" s="40">
        <f>Long!G6-40.45</f>
        <v>0.70999999999999375</v>
      </c>
      <c r="H6" s="40">
        <f>Long!H6-60.23</f>
        <v>0.78000000000000114</v>
      </c>
      <c r="I6" s="40">
        <f>Long!I6-43.66</f>
        <v>1.2600000000000051</v>
      </c>
      <c r="J6" s="40">
        <f>Long!J6-53.75</f>
        <v>1.4299999999999997</v>
      </c>
      <c r="K6" s="40">
        <f>Long!K6-54.35</f>
        <v>1.9299999999999997</v>
      </c>
      <c r="L6" s="39">
        <f>Long!L6-48.68</f>
        <v>0.95000000000000284</v>
      </c>
      <c r="M6" s="40">
        <f>Long!M6-53.03</f>
        <v>1.3399999999999963</v>
      </c>
      <c r="N6" s="40">
        <f>Long!N6-34.07</f>
        <v>0.64999999999999858</v>
      </c>
      <c r="O6" s="40">
        <f>Long!O6-52.52</f>
        <v>3.6099999999999994</v>
      </c>
      <c r="P6" s="40">
        <f>Long!P6-53.24</f>
        <v>0.40999999999999659</v>
      </c>
      <c r="Q6" s="40">
        <f>Long!Q6-57.71</f>
        <v>1.2100000000000009</v>
      </c>
      <c r="R6" s="40">
        <f>Long!R6-38.57</f>
        <v>0.61999999999999744</v>
      </c>
      <c r="S6" s="40">
        <f>Long!S6-64.97</f>
        <v>1.1899999999999977</v>
      </c>
      <c r="T6" s="40">
        <f>Long!T6-48.48</f>
        <v>2.1900000000000048</v>
      </c>
      <c r="U6" s="11">
        <f>Long!U6-50.364</f>
        <v>1.1102105263157895</v>
      </c>
      <c r="V6" s="7">
        <f t="shared" si="0"/>
        <v>1.2521052631578944</v>
      </c>
      <c r="W6" s="14">
        <f>Long!X6</f>
        <v>19</v>
      </c>
      <c r="X6" s="7">
        <f>Long!Y6</f>
        <v>978.01</v>
      </c>
    </row>
    <row r="7" spans="1:26" ht="12" customHeight="1" x14ac:dyDescent="0.25">
      <c r="A7" s="3" t="str">
        <f>Long!A7</f>
        <v>racerboy20</v>
      </c>
      <c r="B7" s="41">
        <f>Long!B7-48.89</f>
        <v>1.7000000000000028</v>
      </c>
      <c r="C7" s="40">
        <f>Long!C7-53.31</f>
        <v>1.1899999999999977</v>
      </c>
      <c r="D7" s="40">
        <f>Long!D7-52.82</f>
        <v>1.0600000000000023</v>
      </c>
      <c r="E7" s="40">
        <f>Long!E7-48.5</f>
        <v>0.56000000000000227</v>
      </c>
      <c r="F7" s="40">
        <f>Long!F7-46.99</f>
        <v>2.519999999999996</v>
      </c>
      <c r="G7" s="40">
        <f>Long!G7-40.45</f>
        <v>1.1299999999999955</v>
      </c>
      <c r="H7" s="40">
        <f>Long!H7-60.23</f>
        <v>1.6300000000000026</v>
      </c>
      <c r="I7" s="40">
        <f>Long!I7-43.66</f>
        <v>1.5700000000000003</v>
      </c>
      <c r="J7" s="40">
        <f>Long!J7-53.75</f>
        <v>1.8200000000000003</v>
      </c>
      <c r="K7" s="40">
        <f>Long!K7-54.35</f>
        <v>1</v>
      </c>
      <c r="L7" s="40">
        <f>Long!L7-48.68</f>
        <v>0.17999999999999972</v>
      </c>
      <c r="M7" s="40">
        <f>Long!M7-53.03</f>
        <v>1.3100000000000023</v>
      </c>
      <c r="N7" s="40">
        <f>Long!N7-34.07</f>
        <v>1.3200000000000003</v>
      </c>
      <c r="O7" s="40">
        <f>Long!O7-52.52</f>
        <v>2.6099999999999994</v>
      </c>
      <c r="P7" s="40">
        <f>Long!P7-53.24</f>
        <v>0.35999999999999943</v>
      </c>
      <c r="Q7" s="40">
        <f>Long!Q7-57.71</f>
        <v>1.3399999999999963</v>
      </c>
      <c r="R7" s="40">
        <f>Long!R7-38.57</f>
        <v>0.49000000000000199</v>
      </c>
      <c r="S7" s="40">
        <f>Long!S7-64.97</f>
        <v>2.0900000000000034</v>
      </c>
      <c r="T7" s="40">
        <f>Long!T7-48.48</f>
        <v>1.2900000000000063</v>
      </c>
      <c r="U7" s="11">
        <f>Long!U7-50.364</f>
        <v>1.1828421052631555</v>
      </c>
      <c r="V7" s="7">
        <f t="shared" si="0"/>
        <v>1.3247368421052637</v>
      </c>
      <c r="W7" s="14">
        <f>Long!X7</f>
        <v>19</v>
      </c>
      <c r="X7" s="7">
        <f>Long!Y7</f>
        <v>979.38999999999987</v>
      </c>
    </row>
    <row r="8" spans="1:26" ht="12" customHeight="1" x14ac:dyDescent="0.25">
      <c r="A8" s="3" t="str">
        <f>Long!A8</f>
        <v>Panays</v>
      </c>
      <c r="B8" s="41">
        <f>Long!B8-48.89</f>
        <v>1.0799999999999983</v>
      </c>
      <c r="C8" s="40">
        <f>Long!C8-53.31</f>
        <v>0.60999999999999943</v>
      </c>
      <c r="D8" s="40">
        <f>Long!D8-52.82</f>
        <v>0.81000000000000227</v>
      </c>
      <c r="E8" s="40">
        <f>Long!E8-48.5</f>
        <v>2.3800000000000026</v>
      </c>
      <c r="F8" s="40">
        <f>Long!F8-46.99</f>
        <v>1.9199999999999946</v>
      </c>
      <c r="G8" s="40">
        <f>Long!G8-40.45</f>
        <v>0.86999999999999744</v>
      </c>
      <c r="H8" s="40">
        <f>Long!H8-60.23</f>
        <v>1.0300000000000011</v>
      </c>
      <c r="I8" s="40">
        <f>Long!I8-43.66</f>
        <v>2.1700000000000017</v>
      </c>
      <c r="J8" s="40">
        <f>Long!J8-53.75</f>
        <v>5.0499999999999972</v>
      </c>
      <c r="K8" s="40">
        <f>Long!K8-54.35</f>
        <v>2.0399999999999991</v>
      </c>
      <c r="L8" s="40">
        <f>Long!L8-48.68</f>
        <v>2.6400000000000006</v>
      </c>
      <c r="M8" s="40">
        <f>Long!M8-53.03</f>
        <v>0.67000000000000171</v>
      </c>
      <c r="N8" s="40">
        <f>Long!N8-34.07</f>
        <v>0.58999999999999631</v>
      </c>
      <c r="O8" s="40">
        <f>Long!O8-52.52</f>
        <v>1.3399999999999963</v>
      </c>
      <c r="P8" s="40">
        <f>Long!P8-53.24</f>
        <v>1.0399999999999991</v>
      </c>
      <c r="Q8" s="40">
        <f>Long!Q8-57.71</f>
        <v>1.019999999999996</v>
      </c>
      <c r="R8" s="40">
        <f>Long!R8-38.57</f>
        <v>0.67999999999999972</v>
      </c>
      <c r="S8" s="40">
        <f>Long!S8-64.97</f>
        <v>1.4699999999999989</v>
      </c>
      <c r="T8" s="40">
        <f>Long!T8-48.48</f>
        <v>1.7800000000000011</v>
      </c>
      <c r="U8" s="11">
        <f>Long!U8-50.364</f>
        <v>1.3944210526315857</v>
      </c>
      <c r="V8" s="7">
        <f t="shared" si="0"/>
        <v>1.5363157894736834</v>
      </c>
      <c r="W8" s="14">
        <f>Long!X8</f>
        <v>19</v>
      </c>
      <c r="X8" s="7">
        <f>Long!Y8</f>
        <v>983.41000000000008</v>
      </c>
    </row>
    <row r="9" spans="1:26" ht="12" customHeight="1" x14ac:dyDescent="0.25">
      <c r="A9" s="3" t="str">
        <f>Long!A9</f>
        <v>corradoman</v>
      </c>
      <c r="B9" s="41">
        <f>Long!B9-48.89</f>
        <v>1.4500000000000028</v>
      </c>
      <c r="C9" s="40">
        <f>Long!C9-53.31</f>
        <v>0.60999999999999943</v>
      </c>
      <c r="D9" s="40">
        <f>Long!D9-52.82</f>
        <v>2.1300000000000026</v>
      </c>
      <c r="E9" s="40">
        <f>Long!E9-48.5</f>
        <v>0.74000000000000199</v>
      </c>
      <c r="F9" s="40">
        <f>Long!F9-46.99</f>
        <v>2.3699999999999974</v>
      </c>
      <c r="G9" s="40">
        <f>Long!G9-40.45</f>
        <v>1.2299999999999969</v>
      </c>
      <c r="H9" s="40">
        <f>Long!H9-60.23</f>
        <v>2.3700000000000045</v>
      </c>
      <c r="I9" s="40">
        <f>Long!I9-43.66</f>
        <v>1.4100000000000037</v>
      </c>
      <c r="J9" s="40">
        <f>Long!J9-53.75</f>
        <v>3.2700000000000031</v>
      </c>
      <c r="K9" s="40">
        <f>Long!K9-54.35</f>
        <v>1.9099999999999966</v>
      </c>
      <c r="L9" s="40">
        <f>Long!L9-48.68</f>
        <v>1.5700000000000003</v>
      </c>
      <c r="M9" s="40">
        <f>Long!M9-53.03</f>
        <v>0.92999999999999972</v>
      </c>
      <c r="N9" s="40">
        <f>Long!N9-34.07</f>
        <v>0.57000000000000028</v>
      </c>
      <c r="O9" s="40">
        <f>Long!O9-52.52</f>
        <v>2.8099999999999952</v>
      </c>
      <c r="P9" s="40">
        <f>Long!P9-53.24</f>
        <v>0.68999999999999773</v>
      </c>
      <c r="Q9" s="40">
        <f>Long!Q9-57.71</f>
        <v>2.6599999999999966</v>
      </c>
      <c r="R9" s="40">
        <f>Long!R9-38.57</f>
        <v>1.2800000000000011</v>
      </c>
      <c r="S9" s="40">
        <f>Long!S9-64.97</f>
        <v>1.1800000000000068</v>
      </c>
      <c r="T9" s="40">
        <f>Long!T9-48.48</f>
        <v>1.9000000000000057</v>
      </c>
      <c r="U9" s="11">
        <f>Long!U9-50.364</f>
        <v>1.4938947368421083</v>
      </c>
      <c r="V9" s="7">
        <f t="shared" si="0"/>
        <v>1.6357894736842111</v>
      </c>
      <c r="W9" s="14">
        <f>Long!X9</f>
        <v>19</v>
      </c>
      <c r="X9" s="7">
        <f>Long!Y9</f>
        <v>985.30000000000007</v>
      </c>
    </row>
    <row r="10" spans="1:26" ht="12" customHeight="1" x14ac:dyDescent="0.25">
      <c r="A10" s="3" t="str">
        <f>Long!A10</f>
        <v>kodune</v>
      </c>
      <c r="B10" s="41">
        <f>Long!B10-48.89</f>
        <v>1.259999999999998</v>
      </c>
      <c r="C10" s="40">
        <f>Long!C10-53.31</f>
        <v>0.30999999999999517</v>
      </c>
      <c r="D10" s="40">
        <f>Long!D10-52.82</f>
        <v>2.2899999999999991</v>
      </c>
      <c r="E10" s="40">
        <f>Long!E10-48.5</f>
        <v>1.6199999999999974</v>
      </c>
      <c r="F10" s="40">
        <f>Long!F10-46.99</f>
        <v>1.7199999999999989</v>
      </c>
      <c r="G10" s="40">
        <f>Long!G10-40.45</f>
        <v>8.9999999999996305E-2</v>
      </c>
      <c r="H10" s="40">
        <f>Long!H10-60.23</f>
        <v>7.3300000000000054</v>
      </c>
      <c r="I10" s="40">
        <f>Long!I10-43.66</f>
        <v>2.8500000000000014</v>
      </c>
      <c r="J10" s="40">
        <f>Long!J10-53.75</f>
        <v>2.9699999999999989</v>
      </c>
      <c r="K10" s="40">
        <f>Long!K10-54.35</f>
        <v>1.7199999999999989</v>
      </c>
      <c r="L10" s="40">
        <f>Long!L10-48.68</f>
        <v>1.8999999999999986</v>
      </c>
      <c r="M10" s="40">
        <f>Long!M10-53.03</f>
        <v>1.3599999999999994</v>
      </c>
      <c r="N10" s="40">
        <f>Long!N10-34.07</f>
        <v>0.20000000000000284</v>
      </c>
      <c r="O10" s="40">
        <f>Long!O10-52.52</f>
        <v>1.9199999999999946</v>
      </c>
      <c r="P10" s="40">
        <f>Long!P10-53.24</f>
        <v>1.0300000000000011</v>
      </c>
      <c r="Q10" s="40">
        <f>Long!Q10-57.71</f>
        <v>3.2299999999999969</v>
      </c>
      <c r="R10" s="40">
        <f>Long!R10-38.57</f>
        <v>0.57000000000000028</v>
      </c>
      <c r="S10" s="40">
        <f>Long!S10-64.97</f>
        <v>1.4000000000000057</v>
      </c>
      <c r="T10" s="40">
        <f>Long!T10-48.48</f>
        <v>1.0500000000000043</v>
      </c>
      <c r="U10" s="11">
        <f>Long!U10-50.364</f>
        <v>1.6907368421052666</v>
      </c>
      <c r="V10" s="7">
        <f t="shared" si="0"/>
        <v>1.8326315789473682</v>
      </c>
      <c r="W10" s="14">
        <f>Long!X10</f>
        <v>19</v>
      </c>
      <c r="X10" s="7">
        <f>Long!Y10</f>
        <v>989.04</v>
      </c>
    </row>
    <row r="11" spans="1:26" ht="12" customHeight="1" x14ac:dyDescent="0.25">
      <c r="A11" s="3" t="str">
        <f>Long!A11</f>
        <v>Goooooooogle/petros_peter</v>
      </c>
      <c r="B11" s="41">
        <f>Long!B11-48.89</f>
        <v>1.0799999999999983</v>
      </c>
      <c r="C11" s="40">
        <f>Long!C11-53.31</f>
        <v>0.28999999999999915</v>
      </c>
      <c r="D11" s="40">
        <f>Long!D11-52.82</f>
        <v>0.67999999999999972</v>
      </c>
      <c r="E11" s="40">
        <f>Long!E11-48.5</f>
        <v>4.4600000000000009</v>
      </c>
      <c r="F11" s="40">
        <f>Long!F11-46.99</f>
        <v>3.3299999999999983</v>
      </c>
      <c r="G11" s="40">
        <f>Long!G11-40.45</f>
        <v>0.72999999999999687</v>
      </c>
      <c r="H11" s="40">
        <f>Long!H11-60.23</f>
        <v>2.8400000000000034</v>
      </c>
      <c r="I11" s="40">
        <f>Long!I11-43.66</f>
        <v>0.45000000000000284</v>
      </c>
      <c r="J11" s="40">
        <f>Long!J11-53.75</f>
        <v>2.6499999999999986</v>
      </c>
      <c r="K11" s="40">
        <f>Long!K11-54.35</f>
        <v>1.5399999999999991</v>
      </c>
      <c r="L11" s="40">
        <f>Long!L11-48.68</f>
        <v>3.4500000000000028</v>
      </c>
      <c r="M11" s="40">
        <f>Long!M11-53.03</f>
        <v>0.78999999999999915</v>
      </c>
      <c r="N11" s="40">
        <f>Long!N11-34.07</f>
        <v>1.9299999999999997</v>
      </c>
      <c r="O11" s="40">
        <f>Long!O11-52.52</f>
        <v>1.3299999999999983</v>
      </c>
      <c r="P11" s="40">
        <f>Long!P11-53.24</f>
        <v>1.1999999999999957</v>
      </c>
      <c r="Q11" s="40">
        <f>Long!Q11-57.71</f>
        <v>1.4099999999999966</v>
      </c>
      <c r="R11" s="40">
        <f>Long!R11-38.57</f>
        <v>0.90999999999999659</v>
      </c>
      <c r="S11" s="40">
        <f>Long!S11-64.97</f>
        <v>3.269999999999996</v>
      </c>
      <c r="T11" s="40">
        <f>Long!T11-48.48</f>
        <v>2.6000000000000014</v>
      </c>
      <c r="U11" s="11">
        <f>Long!U11-50.364</f>
        <v>1.6970526315789556</v>
      </c>
      <c r="V11" s="7">
        <f t="shared" si="0"/>
        <v>1.8389473684210518</v>
      </c>
      <c r="W11" s="14">
        <f>Long!X11</f>
        <v>19</v>
      </c>
      <c r="X11" s="7">
        <f>Long!Y11</f>
        <v>989.16000000000008</v>
      </c>
    </row>
    <row r="12" spans="1:26" ht="12" customHeight="1" x14ac:dyDescent="0.25">
      <c r="A12" s="3" t="str">
        <f>Long!A12</f>
        <v>RASCAL</v>
      </c>
      <c r="B12" s="41">
        <f>Long!B12-48.89</f>
        <v>1.75</v>
      </c>
      <c r="C12" s="40">
        <f>Long!C12-53.31</f>
        <v>1.1899999999999977</v>
      </c>
      <c r="D12" s="40">
        <f>Long!D12-52.82</f>
        <v>0.75999999999999801</v>
      </c>
      <c r="E12" s="40">
        <f>Long!E12-48.5</f>
        <v>1.0300000000000011</v>
      </c>
      <c r="F12" s="40">
        <f>Long!F12-46.99</f>
        <v>2.6400000000000006</v>
      </c>
      <c r="G12" s="40">
        <f>Long!G12-40.45</f>
        <v>0.48999999999999488</v>
      </c>
      <c r="H12" s="40">
        <f>Long!H12-60.23</f>
        <v>3.5400000000000063</v>
      </c>
      <c r="I12" s="40">
        <f>Long!I12-43.66</f>
        <v>3.6200000000000045</v>
      </c>
      <c r="J12" s="40">
        <f>Long!J12-53.75</f>
        <v>1.259999999999998</v>
      </c>
      <c r="K12" s="40">
        <f>Long!K12-54.35</f>
        <v>2.0399999999999991</v>
      </c>
      <c r="L12" s="40">
        <f>Long!L12-48.68</f>
        <v>2.1499999999999986</v>
      </c>
      <c r="M12" s="40">
        <f>Long!M12-53.03</f>
        <v>1.75</v>
      </c>
      <c r="N12" s="40">
        <f>Long!N12-34.07</f>
        <v>1.2299999999999969</v>
      </c>
      <c r="O12" s="40">
        <f>Long!O12-52.52</f>
        <v>1.6199999999999974</v>
      </c>
      <c r="P12" s="40">
        <f>Long!P12-53.24</f>
        <v>0.89000000000000057</v>
      </c>
      <c r="Q12" s="40">
        <f>Long!Q12-57.71</f>
        <v>2.4299999999999997</v>
      </c>
      <c r="R12" s="40">
        <f>Long!R12-38.57</f>
        <v>1.1899999999999977</v>
      </c>
      <c r="S12" s="40">
        <f>Long!S12-64.97</f>
        <v>3.1599999999999966</v>
      </c>
      <c r="T12" s="40">
        <f>Long!T12-48.48</f>
        <v>2.240000000000002</v>
      </c>
      <c r="U12" s="11">
        <f>Long!U12-50.364</f>
        <v>1.6991578947368424</v>
      </c>
      <c r="W12" s="14">
        <f>Long!X12</f>
        <v>19</v>
      </c>
      <c r="X12" s="7">
        <f>Long!Y12</f>
        <v>989.19999999999993</v>
      </c>
    </row>
    <row r="13" spans="1:26" ht="12" customHeight="1" x14ac:dyDescent="0.25">
      <c r="A13" s="3" t="str">
        <f>Long!A13</f>
        <v>Onotole</v>
      </c>
      <c r="B13" s="41">
        <f>Long!B13-48.89</f>
        <v>1.7899999999999991</v>
      </c>
      <c r="C13" s="40">
        <f>Long!C13-53.31</f>
        <v>0.29999999999999716</v>
      </c>
      <c r="D13" s="40">
        <f>Long!D13-52.82</f>
        <v>3.7199999999999989</v>
      </c>
      <c r="E13" s="40">
        <f>Long!E13-48.5</f>
        <v>1.8100000000000023</v>
      </c>
      <c r="F13" s="40">
        <f>Long!F13-46.99</f>
        <v>1.7800000000000011</v>
      </c>
      <c r="G13" s="40">
        <f>Long!G13-40.45</f>
        <v>1.3799999999999955</v>
      </c>
      <c r="H13" s="40">
        <f>Long!H13-60.23</f>
        <v>2.25</v>
      </c>
      <c r="I13" s="40">
        <f>Long!I13-43.66</f>
        <v>2.6200000000000045</v>
      </c>
      <c r="J13" s="40">
        <f>Long!J13-53.75</f>
        <v>2.9600000000000009</v>
      </c>
      <c r="K13" s="40">
        <f>Long!K13-54.35</f>
        <v>2.259999999999998</v>
      </c>
      <c r="L13" s="40">
        <f>Long!L13-48.68</f>
        <v>1.2999999999999972</v>
      </c>
      <c r="M13" s="40">
        <f>Long!M13-53.03</f>
        <v>2.1799999999999997</v>
      </c>
      <c r="N13" s="40">
        <f>Long!N13-34.07</f>
        <v>1.1300000000000026</v>
      </c>
      <c r="O13" s="40">
        <f>Long!O13-52.52</f>
        <v>2.5499999999999972</v>
      </c>
      <c r="P13" s="40">
        <f>Long!P13-53.24</f>
        <v>1.5499999999999972</v>
      </c>
      <c r="Q13" s="40">
        <f>Long!Q13-57.71</f>
        <v>1.1000000000000014</v>
      </c>
      <c r="R13" s="40">
        <f>Long!R13-38.57</f>
        <v>0.64000000000000057</v>
      </c>
      <c r="S13" s="40">
        <f>Long!S13-64.97</f>
        <v>2.3100000000000023</v>
      </c>
      <c r="T13" s="40">
        <f>Long!T13-48.48</f>
        <v>1.980000000000004</v>
      </c>
      <c r="U13" s="11">
        <f>Long!U13-50.364</f>
        <v>1.7323157894736951</v>
      </c>
      <c r="W13" s="14">
        <f>Long!X13</f>
        <v>19</v>
      </c>
      <c r="X13" s="7">
        <f>Long!Y13</f>
        <v>989.83000000000015</v>
      </c>
    </row>
    <row r="14" spans="1:26" ht="12" customHeight="1" x14ac:dyDescent="0.25">
      <c r="A14" s="2" t="str">
        <f>Long!A14</f>
        <v>Sting999</v>
      </c>
      <c r="B14" s="41">
        <f>Long!B14-48.89</f>
        <v>1.7999999999999972</v>
      </c>
      <c r="C14" s="40">
        <f>Long!C14-53.31</f>
        <v>1.0799999999999983</v>
      </c>
      <c r="D14" s="40">
        <f>Long!D14-52.82</f>
        <v>5.1899999999999977</v>
      </c>
      <c r="E14" s="40">
        <f>Long!E14-48.5</f>
        <v>2.8400000000000034</v>
      </c>
      <c r="F14" s="40">
        <f>Long!F14-46.99</f>
        <v>2.3299999999999983</v>
      </c>
      <c r="G14" s="40">
        <f>Long!G14-40.45</f>
        <v>0.78999999999999915</v>
      </c>
      <c r="H14" s="40">
        <f>Long!H14-60.23</f>
        <v>3.7800000000000082</v>
      </c>
      <c r="I14" s="40">
        <f>Long!I14-43.66</f>
        <v>1.9100000000000037</v>
      </c>
      <c r="J14" s="40">
        <f>Long!J14-53.75</f>
        <v>3.7899999999999991</v>
      </c>
      <c r="K14" s="40">
        <f>Long!K14-54.35</f>
        <v>1.269999999999996</v>
      </c>
      <c r="L14" s="40">
        <f>Long!L14-48.68</f>
        <v>2.6499999999999986</v>
      </c>
      <c r="M14" s="40">
        <f>Long!M14-53.03</f>
        <v>1.6799999999999997</v>
      </c>
      <c r="N14" s="40">
        <f>Long!N14-34.07</f>
        <v>0.95000000000000284</v>
      </c>
      <c r="O14" s="40">
        <f>Long!O14-52.52</f>
        <v>1.8599999999999994</v>
      </c>
      <c r="P14" s="40">
        <f>Long!P14-53.24</f>
        <v>0.50999999999999801</v>
      </c>
      <c r="Q14" s="40">
        <f>Long!Q14-57.71</f>
        <v>2.1599999999999966</v>
      </c>
      <c r="R14" s="40">
        <f>Long!R14-38.57</f>
        <v>1.2100000000000009</v>
      </c>
      <c r="S14" s="40">
        <f>Long!S14-64.97</f>
        <v>1.980000000000004</v>
      </c>
      <c r="T14" s="40">
        <f>Long!T14-48.48</f>
        <v>2.2600000000000051</v>
      </c>
      <c r="U14" s="11">
        <f>Long!U14-50.364</f>
        <v>1.9654736842105365</v>
      </c>
      <c r="W14" s="14">
        <f>Long!X14</f>
        <v>19</v>
      </c>
      <c r="X14" s="7">
        <f>Long!Y14</f>
        <v>994.2600000000001</v>
      </c>
    </row>
    <row r="15" spans="1:26" ht="12" customHeight="1" x14ac:dyDescent="0.25">
      <c r="A15" s="3" t="str">
        <f>Long!A15</f>
        <v>diudia</v>
      </c>
      <c r="B15" s="41">
        <f>Long!B15-48.89</f>
        <v>1.3500000000000014</v>
      </c>
      <c r="C15" s="40">
        <f>Long!C15-53.31</f>
        <v>0.79999999999999716</v>
      </c>
      <c r="D15" s="40">
        <f>Long!D15-52.82</f>
        <v>1.9699999999999989</v>
      </c>
      <c r="E15" s="40">
        <f>Long!E15-48.5</f>
        <v>1.5600000000000023</v>
      </c>
      <c r="F15" s="40">
        <f>Long!F15-46.99</f>
        <v>1.8999999999999986</v>
      </c>
      <c r="G15" s="40">
        <f>Long!G15-40.45</f>
        <v>0.98999999999999488</v>
      </c>
      <c r="H15" s="40">
        <f>Long!H15-60.23</f>
        <v>2.240000000000002</v>
      </c>
      <c r="I15" s="40">
        <f>Long!I15-43.66</f>
        <v>1.6500000000000057</v>
      </c>
      <c r="J15" s="40">
        <f>Long!J15-53.75</f>
        <v>5.509999999999998</v>
      </c>
      <c r="K15" s="40">
        <f>Long!K15-54.35</f>
        <v>3.240000000000002</v>
      </c>
      <c r="L15" s="40">
        <f>Long!L15-48.68</f>
        <v>1.9500000000000028</v>
      </c>
      <c r="M15" s="40">
        <f>Long!M15-53.03</f>
        <v>2.1899999999999977</v>
      </c>
      <c r="N15" s="40">
        <f>Long!N15-34.07</f>
        <v>2.009999999999998</v>
      </c>
      <c r="O15" s="40">
        <f>Long!O15-52.52</f>
        <v>3.9099999999999966</v>
      </c>
      <c r="P15" s="40">
        <f>Long!P15-53.24</f>
        <v>1.4799999999999969</v>
      </c>
      <c r="Q15" s="40">
        <f>Long!Q15-57.71</f>
        <v>1.6400000000000006</v>
      </c>
      <c r="R15" s="40">
        <f>Long!R15-38.57</f>
        <v>1.1599999999999966</v>
      </c>
      <c r="S15" s="40">
        <f>Long!S15-64.97</f>
        <v>2.3499999999999943</v>
      </c>
      <c r="T15" s="40">
        <f>Long!T15-48.48</f>
        <v>3.0500000000000043</v>
      </c>
      <c r="U15" s="11">
        <f>Long!U15-50.364</f>
        <v>2.0133684210526397</v>
      </c>
      <c r="W15" s="14">
        <f>Long!X15</f>
        <v>19</v>
      </c>
      <c r="X15" s="7">
        <f>Long!Y15</f>
        <v>995.17000000000007</v>
      </c>
    </row>
    <row r="16" spans="1:26" ht="12" customHeight="1" x14ac:dyDescent="0.25">
      <c r="A16" s="3" t="str">
        <f>Long!A16</f>
        <v>Superspee</v>
      </c>
      <c r="B16" s="41">
        <f>Long!B16-48.89</f>
        <v>0</v>
      </c>
      <c r="C16" s="40">
        <f>Long!C16-53.31</f>
        <v>1.2899999999999991</v>
      </c>
      <c r="D16" s="40">
        <f>Long!D16-52.82</f>
        <v>-0.39999999999999858</v>
      </c>
      <c r="E16" s="40">
        <f>Long!E16-48.5</f>
        <v>2.3500000000000014</v>
      </c>
      <c r="F16" s="40">
        <f>Long!F16-46.99</f>
        <v>2.3099999999999952</v>
      </c>
      <c r="G16" s="40">
        <f>Long!G16-40.45</f>
        <v>1.4599999999999937</v>
      </c>
      <c r="H16" s="40">
        <f>Long!H16-60.23</f>
        <v>0.14000000000000057</v>
      </c>
      <c r="I16" s="40">
        <f>Long!I16-43.66</f>
        <v>0.21000000000000085</v>
      </c>
      <c r="J16" s="40">
        <f>Long!J16-53.75</f>
        <v>2.7800000000000011</v>
      </c>
      <c r="K16" s="40">
        <f>Long!K16-54.35</f>
        <v>3.6199999999999974</v>
      </c>
      <c r="L16" s="40">
        <f>Long!L16-48.68</f>
        <v>2.2100000000000009</v>
      </c>
      <c r="M16" s="40">
        <f>Long!M16-53.03</f>
        <v>4.009999999999998</v>
      </c>
      <c r="N16" s="40">
        <f>Long!N16-34.07</f>
        <v>2.8800000000000026</v>
      </c>
      <c r="O16" s="40">
        <f>Long!O16-52.52</f>
        <v>6.43</v>
      </c>
      <c r="P16" s="40">
        <f>Long!P16-53.24</f>
        <v>0.64000000000000057</v>
      </c>
      <c r="Q16" s="40">
        <f>Long!Q16-57.71</f>
        <v>1.0399999999999991</v>
      </c>
      <c r="R16" s="40">
        <f>Long!R16-38.57</f>
        <v>4.3900000000000006</v>
      </c>
      <c r="S16" s="40">
        <f>Long!S16-64.97</f>
        <v>1.7199999999999989</v>
      </c>
      <c r="T16" s="40">
        <f>Long!T16-48.48</f>
        <v>4.4200000000000017</v>
      </c>
      <c r="U16" s="11">
        <f>Long!U16-50.364</f>
        <v>2.0423157894736974</v>
      </c>
      <c r="W16" s="14">
        <f>Long!X16</f>
        <v>19</v>
      </c>
      <c r="X16" s="7">
        <f>Long!Y16</f>
        <v>995.72000000000014</v>
      </c>
    </row>
    <row r="17" spans="1:25" customFormat="1" x14ac:dyDescent="0.25">
      <c r="A17" s="2" t="str">
        <f>Long!A17</f>
        <v>Mattrum</v>
      </c>
      <c r="B17" s="41">
        <f>Long!B17-48.89</f>
        <v>2.5</v>
      </c>
      <c r="C17" s="40">
        <f>Long!C17-53.31</f>
        <v>1.1400000000000006</v>
      </c>
      <c r="D17" s="40">
        <f>Long!D17-52.82</f>
        <v>1.9200000000000017</v>
      </c>
      <c r="E17" s="40">
        <f>Long!E17-48.5</f>
        <v>4.2199999999999989</v>
      </c>
      <c r="F17" s="40">
        <f>Long!F17-46.99</f>
        <v>2.8299999999999983</v>
      </c>
      <c r="G17" s="40">
        <f>Long!G17-40.45</f>
        <v>0.89000000000000057</v>
      </c>
      <c r="H17" s="40">
        <f>Long!H17-60.23</f>
        <v>3.4299999999999997</v>
      </c>
      <c r="I17" s="40">
        <f>Long!I17-43.66</f>
        <v>1.2100000000000009</v>
      </c>
      <c r="J17" s="40">
        <f>Long!J17-53.75</f>
        <v>3.4200000000000017</v>
      </c>
      <c r="K17" s="40">
        <f>Long!K17-54.35</f>
        <v>1.7199999999999989</v>
      </c>
      <c r="L17" s="40">
        <f>Long!L17-48.68</f>
        <v>3.490000000000002</v>
      </c>
      <c r="M17" s="40">
        <f>Long!M17-53.03</f>
        <v>1.9699999999999989</v>
      </c>
      <c r="N17" s="40">
        <f>Long!N17-34.07</f>
        <v>0.82000000000000028</v>
      </c>
      <c r="O17" s="40">
        <f>Long!O17-52.52</f>
        <v>2.0599999999999952</v>
      </c>
      <c r="P17" s="40">
        <f>Long!P17-53.24</f>
        <v>1.6999999999999957</v>
      </c>
      <c r="Q17" s="40">
        <f>Long!Q17-57.71</f>
        <v>2.1300000000000026</v>
      </c>
      <c r="R17" s="40">
        <f>Long!R17-38.57</f>
        <v>1.3699999999999974</v>
      </c>
      <c r="S17" s="40">
        <f>Long!S17-64.97</f>
        <v>3.7600000000000051</v>
      </c>
      <c r="T17" s="40">
        <f>Long!T17-48.48</f>
        <v>2.3900000000000006</v>
      </c>
      <c r="U17" s="11">
        <f>Long!U17-50.364</f>
        <v>2.1196842105263158</v>
      </c>
      <c r="V17" s="7"/>
      <c r="W17" s="15">
        <f>Long!X17</f>
        <v>19</v>
      </c>
      <c r="X17" s="8">
        <f>Long!Y17</f>
        <v>997.18999999999994</v>
      </c>
      <c r="Y17" s="8"/>
    </row>
    <row r="18" spans="1:25" customFormat="1" x14ac:dyDescent="0.25">
      <c r="A18" s="3" t="str">
        <f>Long!A18</f>
        <v>sebvettel09</v>
      </c>
      <c r="B18" s="41">
        <f>Long!B18-48.89</f>
        <v>2.259999999999998</v>
      </c>
      <c r="C18" s="40">
        <f>Long!C18-53.31</f>
        <v>1.5</v>
      </c>
      <c r="D18" s="40">
        <f>Long!D18-52.82</f>
        <v>2.259999999999998</v>
      </c>
      <c r="E18" s="40">
        <f>Long!E18-48.5</f>
        <v>2.8100000000000023</v>
      </c>
      <c r="F18" s="40">
        <f>Long!F18-46.99</f>
        <v>2.7999999999999972</v>
      </c>
      <c r="G18" s="40">
        <f>Long!G18-40.45</f>
        <v>1.2199999999999989</v>
      </c>
      <c r="H18" s="40">
        <f>Long!H18-60.23</f>
        <v>4.3600000000000065</v>
      </c>
      <c r="I18" s="40">
        <f>Long!I18-43.66</f>
        <v>2.2600000000000051</v>
      </c>
      <c r="J18" s="40">
        <f>Long!J18-53.75</f>
        <v>3.6199999999999974</v>
      </c>
      <c r="K18" s="40">
        <f>Long!K18-54.35</f>
        <v>2.269999999999996</v>
      </c>
      <c r="L18" s="40">
        <f>Long!L18-48.68</f>
        <v>2.3900000000000006</v>
      </c>
      <c r="M18" s="40">
        <f>Long!M18-53.03</f>
        <v>1.5399999999999991</v>
      </c>
      <c r="N18" s="40">
        <f>Long!N18-34.07</f>
        <v>1.3599999999999994</v>
      </c>
      <c r="O18" s="40">
        <f>Long!O18-52.52</f>
        <v>2.4299999999999997</v>
      </c>
      <c r="P18" s="40">
        <f>Long!P18-53.24</f>
        <v>2.5499999999999972</v>
      </c>
      <c r="Q18" s="40">
        <f>Long!Q18-57.71</f>
        <v>2.7100000000000009</v>
      </c>
      <c r="R18" s="40">
        <f>Long!R18-38.57</f>
        <v>1.0200000000000031</v>
      </c>
      <c r="S18" s="40">
        <f>Long!S18-64.97</f>
        <v>2.1099999999999994</v>
      </c>
      <c r="T18" s="40">
        <f>Long!T18-48.48</f>
        <v>2.6900000000000048</v>
      </c>
      <c r="U18" s="11">
        <f>Long!U18-50.364</f>
        <v>2.1823157894736909</v>
      </c>
      <c r="V18" s="7"/>
      <c r="W18" s="15">
        <f>Long!X18</f>
        <v>19</v>
      </c>
      <c r="X18" s="8">
        <f>Long!Y18</f>
        <v>998.38000000000011</v>
      </c>
      <c r="Y18" s="8"/>
    </row>
    <row r="19" spans="1:25" customFormat="1" x14ac:dyDescent="0.25">
      <c r="A19" s="3" t="str">
        <f>Long!A19</f>
        <v>siebo</v>
      </c>
      <c r="B19" s="41">
        <f>Long!B19-48.89</f>
        <v>1.3399999999999963</v>
      </c>
      <c r="C19" s="40">
        <f>Long!C19-53.31</f>
        <v>1.4099999999999966</v>
      </c>
      <c r="D19" s="40">
        <f>Long!D19-52.82</f>
        <v>3.1099999999999994</v>
      </c>
      <c r="E19" s="40">
        <f>Long!E19-48.5</f>
        <v>2.4500000000000028</v>
      </c>
      <c r="F19" s="40">
        <f>Long!F19-46.99</f>
        <v>3.2999999999999972</v>
      </c>
      <c r="G19" s="40">
        <f>Long!G19-40.45</f>
        <v>1.519999999999996</v>
      </c>
      <c r="H19" s="40">
        <f>Long!H19-60.23</f>
        <v>2.2900000000000063</v>
      </c>
      <c r="I19" s="40">
        <f>Long!I19-43.66</f>
        <v>1.0700000000000003</v>
      </c>
      <c r="J19" s="40">
        <f>Long!J19-53.75</f>
        <v>3.740000000000002</v>
      </c>
      <c r="K19" s="40">
        <f>Long!K19-54.35</f>
        <v>2.7800000000000011</v>
      </c>
      <c r="L19" s="40">
        <f>Long!L19-48.68</f>
        <v>3.7100000000000009</v>
      </c>
      <c r="M19" s="40">
        <f>Long!M19-53.03</f>
        <v>2.6799999999999997</v>
      </c>
      <c r="N19" s="40">
        <f>Long!N19-34.07</f>
        <v>3.1700000000000017</v>
      </c>
      <c r="O19" s="40">
        <f>Long!O19-52.52</f>
        <v>3.1299999999999955</v>
      </c>
      <c r="P19" s="40">
        <f>Long!P19-53.24</f>
        <v>2.0399999999999991</v>
      </c>
      <c r="Q19" s="40">
        <f>Long!Q19-57.71</f>
        <v>1.5399999999999991</v>
      </c>
      <c r="R19" s="40">
        <f>Long!R19-38.57</f>
        <v>1.1300000000000026</v>
      </c>
      <c r="S19" s="40">
        <f>Long!S19-64.97</f>
        <v>2.1800000000000068</v>
      </c>
      <c r="T19" s="40">
        <f>Long!T19-48.48</f>
        <v>2.1400000000000006</v>
      </c>
      <c r="U19" s="11">
        <f>Long!U19-50.364</f>
        <v>2.212315789473692</v>
      </c>
      <c r="V19" s="7"/>
      <c r="W19" s="15">
        <f>Long!X19</f>
        <v>19</v>
      </c>
      <c r="X19" s="8">
        <f>Long!Y19</f>
        <v>998.95</v>
      </c>
      <c r="Y19" s="8"/>
    </row>
    <row r="20" spans="1:25" customFormat="1" x14ac:dyDescent="0.25">
      <c r="A20" s="3" t="str">
        <f>Long!A20</f>
        <v>silviu</v>
      </c>
      <c r="B20" s="41">
        <f>Long!B20-48.89</f>
        <v>1.4399999999999977</v>
      </c>
      <c r="C20" s="40">
        <f>Long!C20-53.31</f>
        <v>1.0799999999999983</v>
      </c>
      <c r="D20" s="40">
        <f>Long!D20-52.82</f>
        <v>2.0899999999999963</v>
      </c>
      <c r="E20" s="40">
        <f>Long!E20-48.5</f>
        <v>2.8500000000000014</v>
      </c>
      <c r="F20" s="40">
        <f>Long!F20-46.99</f>
        <v>3.8900000000000006</v>
      </c>
      <c r="G20" s="40">
        <f>Long!G20-40.45</f>
        <v>1.8900000000000006</v>
      </c>
      <c r="H20" s="40">
        <f>Long!H20-60.23</f>
        <v>4.7299999999999969</v>
      </c>
      <c r="I20" s="40">
        <f>Long!I20-43.66</f>
        <v>3.3200000000000003</v>
      </c>
      <c r="J20" s="40">
        <f>Long!J20-53.75</f>
        <v>4.4099999999999966</v>
      </c>
      <c r="K20" s="40">
        <f>Long!K20-54.35</f>
        <v>3.0899999999999963</v>
      </c>
      <c r="L20" s="40">
        <f>Long!L20-48.68</f>
        <v>2.4799999999999969</v>
      </c>
      <c r="M20" s="40">
        <f>Long!M20-53.03</f>
        <v>3.7100000000000009</v>
      </c>
      <c r="N20" s="40">
        <f>Long!N20-34.07</f>
        <v>1.3399999999999963</v>
      </c>
      <c r="O20" s="40">
        <f>Long!O20-52.52</f>
        <v>2.6699999999999946</v>
      </c>
      <c r="P20" s="40">
        <f>Long!P20-53.24</f>
        <v>1.509999999999998</v>
      </c>
      <c r="Q20" s="40">
        <f>Long!Q20-57.71</f>
        <v>1.3900000000000006</v>
      </c>
      <c r="R20" s="40">
        <f>Long!R20-38.57</f>
        <v>1.1000000000000014</v>
      </c>
      <c r="S20" s="40">
        <f>Long!S20-64.97</f>
        <v>2.730000000000004</v>
      </c>
      <c r="T20" s="40">
        <f>Long!T20-48.48</f>
        <v>2.9100000000000037</v>
      </c>
      <c r="U20" s="11">
        <f>Long!U20-50.364</f>
        <v>2.4175789473684262</v>
      </c>
      <c r="V20" s="7"/>
      <c r="W20" s="15">
        <f>Long!X20</f>
        <v>19</v>
      </c>
      <c r="X20" s="8">
        <f>Long!Y20</f>
        <v>1002.85</v>
      </c>
      <c r="Y20" s="8"/>
    </row>
    <row r="21" spans="1:25" customFormat="1" x14ac:dyDescent="0.25">
      <c r="A21" s="3" t="str">
        <f>Long!A21</f>
        <v>Sameh</v>
      </c>
      <c r="B21" s="41">
        <f>Long!B21-48.89</f>
        <v>3.7899999999999991</v>
      </c>
      <c r="C21" s="40">
        <f>Long!C21-53.31</f>
        <v>4.259999999999998</v>
      </c>
      <c r="D21" s="40">
        <f>Long!D21-52.82</f>
        <v>2.3800000000000026</v>
      </c>
      <c r="E21" s="40">
        <f>Long!E21-48.5</f>
        <v>2.9500000000000028</v>
      </c>
      <c r="F21" s="40">
        <f>Long!F21-46.99</f>
        <v>5.2299999999999969</v>
      </c>
      <c r="G21" s="40">
        <f>Long!G21-40.45</f>
        <v>3.4199999999999946</v>
      </c>
      <c r="H21" s="40">
        <f>Long!H21-60.23</f>
        <v>7.7000000000000099</v>
      </c>
      <c r="I21" s="40">
        <f>Long!I21-43.66</f>
        <v>4.2100000000000009</v>
      </c>
      <c r="J21" s="40">
        <f>Long!J21-53.75</f>
        <v>6.2199999999999989</v>
      </c>
      <c r="K21" s="40">
        <f>Long!K21-54.35</f>
        <v>3.3599999999999994</v>
      </c>
      <c r="L21" s="40">
        <f>Long!L21-48.68</f>
        <v>3.2100000000000009</v>
      </c>
      <c r="M21" s="40">
        <f>Long!M21-53.03</f>
        <v>3.3999999999999986</v>
      </c>
      <c r="N21" s="40">
        <f>Long!N21-34.07</f>
        <v>2.3699999999999974</v>
      </c>
      <c r="O21" s="40">
        <f>Long!O21-52.52</f>
        <v>4.2099999999999937</v>
      </c>
      <c r="P21" s="40">
        <f>Long!P21-53.24</f>
        <v>2.2999999999999972</v>
      </c>
      <c r="Q21" s="40">
        <f>Long!Q21-57.71</f>
        <v>5.8500000000000014</v>
      </c>
      <c r="R21" s="40">
        <f>Long!R21-38.57</f>
        <v>2.4399999999999977</v>
      </c>
      <c r="S21" s="40">
        <f>Long!S21-64.97</f>
        <v>4.1200000000000045</v>
      </c>
      <c r="T21" s="40">
        <f>Long!T21-48.48</f>
        <v>2.6799999999999997</v>
      </c>
      <c r="U21" s="11">
        <f>Long!U21-50.364</f>
        <v>3.7581052631578942</v>
      </c>
      <c r="V21" s="7"/>
      <c r="W21" s="15">
        <f>Long!X21</f>
        <v>19</v>
      </c>
      <c r="X21" s="8">
        <f>Long!Y21</f>
        <v>1028.32</v>
      </c>
      <c r="Y21" s="8"/>
    </row>
    <row r="22" spans="1:25" customFormat="1" x14ac:dyDescent="0.25">
      <c r="A22" s="3" t="str">
        <f>Long!A22</f>
        <v>starraser</v>
      </c>
      <c r="B22" s="41">
        <f>Long!B22-48.89</f>
        <v>4.1000000000000014</v>
      </c>
      <c r="C22" s="40">
        <f>Long!C22-53.31</f>
        <v>3.3099999999999952</v>
      </c>
      <c r="D22" s="40">
        <f>Long!D22-52.82</f>
        <v>2.6700000000000017</v>
      </c>
      <c r="E22" s="40">
        <f>Long!E22-48.5</f>
        <v>5.8500000000000014</v>
      </c>
      <c r="F22" s="40">
        <f>Long!F22-46.99</f>
        <v>4.6099999999999994</v>
      </c>
      <c r="G22" s="40">
        <f>Long!G22-40.45</f>
        <v>3.1299999999999955</v>
      </c>
      <c r="H22" s="40">
        <f>Long!H22-60.23</f>
        <v>6.7100000000000009</v>
      </c>
      <c r="I22" s="40">
        <f>Long!I22-43.66</f>
        <v>4.4300000000000068</v>
      </c>
      <c r="J22" s="40">
        <f>Long!J22-53.75</f>
        <v>5.740000000000002</v>
      </c>
      <c r="K22" s="40">
        <f>Long!K22-54.35</f>
        <v>3.8099999999999952</v>
      </c>
      <c r="L22" s="40">
        <f>Long!L22-48.68</f>
        <v>3.0499999999999972</v>
      </c>
      <c r="M22" s="40">
        <f>Long!M22-53.03</f>
        <v>4.8699999999999974</v>
      </c>
      <c r="N22" s="40">
        <f>Long!N22-34.07</f>
        <v>3.1700000000000017</v>
      </c>
      <c r="O22" s="40">
        <f>Long!O22-52.52</f>
        <v>4.82</v>
      </c>
      <c r="P22" s="40">
        <f>Long!P22-53.24</f>
        <v>3.1899999999999977</v>
      </c>
      <c r="Q22" s="40">
        <f>Long!Q22-57.71</f>
        <v>5.1400000000000006</v>
      </c>
      <c r="R22" s="40">
        <f>Long!R22-38.57</f>
        <v>3.4500000000000028</v>
      </c>
      <c r="S22" s="40">
        <f>Long!S22-64.97</f>
        <v>4.5300000000000011</v>
      </c>
      <c r="T22" s="40">
        <f>Long!T22-48.48</f>
        <v>5.8000000000000043</v>
      </c>
      <c r="U22" s="11">
        <f>Long!U22-50.364</f>
        <v>4.193894736842104</v>
      </c>
      <c r="V22" s="7"/>
      <c r="W22" s="15">
        <f>Long!X22</f>
        <v>19</v>
      </c>
      <c r="X22" s="8">
        <f>Long!Y22</f>
        <v>1036.5999999999999</v>
      </c>
      <c r="Y22" s="8"/>
    </row>
    <row r="23" spans="1:25" customFormat="1" x14ac:dyDescent="0.25">
      <c r="A23" s="3" t="str">
        <f>Long!A23</f>
        <v>ROOZY</v>
      </c>
      <c r="B23" s="41">
        <f>Long!B23-48.89</f>
        <v>4.25</v>
      </c>
      <c r="C23" s="40">
        <f>Long!C23-53.31</f>
        <v>5.019999999999996</v>
      </c>
      <c r="D23" s="40">
        <f>Long!D23-52.82</f>
        <v>5.8299999999999983</v>
      </c>
      <c r="E23" s="40">
        <f>Long!E23-48.5</f>
        <v>6</v>
      </c>
      <c r="F23" s="40">
        <f>Long!F23-46.99</f>
        <v>5.8500000000000014</v>
      </c>
      <c r="G23" s="40">
        <f>Long!G23-40.45</f>
        <v>5.519999999999996</v>
      </c>
      <c r="H23" s="40">
        <f>Long!H23-60.23</f>
        <v>9.4400000000000048</v>
      </c>
      <c r="I23" s="40">
        <f>Long!I23-43.66</f>
        <v>4.0900000000000034</v>
      </c>
      <c r="J23" s="40">
        <f>Long!J23-53.75</f>
        <v>6.4600000000000009</v>
      </c>
      <c r="K23" s="40">
        <f>Long!K23-54.35</f>
        <v>5.1499999999999986</v>
      </c>
      <c r="L23" s="40">
        <f>Long!L23-48.68</f>
        <v>4.7199999999999989</v>
      </c>
      <c r="M23" s="40">
        <f>Long!M23-53.03</f>
        <v>4.6299999999999955</v>
      </c>
      <c r="N23" s="40">
        <f>Long!N23-34.07</f>
        <v>2.509999999999998</v>
      </c>
      <c r="O23" s="40">
        <f>Long!O23-52.52</f>
        <v>5.3099999999999952</v>
      </c>
      <c r="P23" s="40">
        <f>Long!P23-53.24</f>
        <v>2.5499999999999972</v>
      </c>
      <c r="Q23" s="40">
        <f>Long!Q23-57.71</f>
        <v>7.0800000000000054</v>
      </c>
      <c r="R23" s="40">
        <f>Long!R23-38.57</f>
        <v>3.2000000000000028</v>
      </c>
      <c r="S23" s="40">
        <f>Long!S23-64.97</f>
        <v>3.6200000000000045</v>
      </c>
      <c r="T23" s="40">
        <f>Long!T23-48.48</f>
        <v>3.730000000000004</v>
      </c>
      <c r="U23" s="11">
        <f>Long!U23-50.364</f>
        <v>4.8560000000000088</v>
      </c>
      <c r="V23" s="7"/>
      <c r="W23" s="15">
        <f>Long!X23</f>
        <v>19</v>
      </c>
      <c r="X23" s="8">
        <f>Long!Y23</f>
        <v>1049.18</v>
      </c>
      <c r="Y23" s="8"/>
    </row>
    <row r="24" spans="1:25" customFormat="1" x14ac:dyDescent="0.25">
      <c r="A24" s="3" t="str">
        <f>Long!A24</f>
        <v>its_all_true</v>
      </c>
      <c r="B24" s="41">
        <f>Long!B24-48.89</f>
        <v>5.1300000000000026</v>
      </c>
      <c r="C24" s="40">
        <f>Long!C24-53.31</f>
        <v>4.43</v>
      </c>
      <c r="D24" s="40">
        <f>Long!D24-52.82</f>
        <v>6.009999999999998</v>
      </c>
      <c r="E24" s="40">
        <f>Long!E24-48.5</f>
        <v>6.0200000000000031</v>
      </c>
      <c r="F24" s="40">
        <f>Long!F24-46.99</f>
        <v>8.25</v>
      </c>
      <c r="G24" s="40">
        <f>Long!G24-40.45</f>
        <v>4.43</v>
      </c>
      <c r="H24" s="40">
        <f>Long!H24-60.23</f>
        <v>8.1300000000000026</v>
      </c>
      <c r="I24" s="40">
        <f>Long!I24-43.66</f>
        <v>4.7900000000000063</v>
      </c>
      <c r="J24" s="40">
        <f>Long!J24-53.75</f>
        <v>8.8999999999999986</v>
      </c>
      <c r="K24" s="40">
        <f>Long!K24-54.35</f>
        <v>7.4799999999999969</v>
      </c>
      <c r="L24" s="40">
        <f>Long!L24-48.68</f>
        <v>5.1700000000000017</v>
      </c>
      <c r="M24" s="40">
        <f>Long!M24-53.03</f>
        <v>5.4699999999999989</v>
      </c>
      <c r="N24" s="40">
        <f>Long!N24-34.07</f>
        <v>4.07</v>
      </c>
      <c r="O24" s="40">
        <f>Long!O24-52.52</f>
        <v>6.1999999999999957</v>
      </c>
      <c r="P24" s="40">
        <f>Long!P24-53.24</f>
        <v>3.509999999999998</v>
      </c>
      <c r="Q24" s="40">
        <f>Long!Q24-57.71</f>
        <v>6.1000000000000014</v>
      </c>
      <c r="R24" s="40">
        <f>Long!R24-38.57</f>
        <v>3.6599999999999966</v>
      </c>
      <c r="S24" s="40">
        <f>Long!S24-64.97</f>
        <v>9.4399999999999977</v>
      </c>
      <c r="T24" s="40">
        <f>Long!T24-48.48</f>
        <v>5.7900000000000063</v>
      </c>
      <c r="U24" s="11">
        <f>Long!U24-50.364</f>
        <v>5.8044210526315823</v>
      </c>
      <c r="V24" s="7"/>
      <c r="W24" s="15">
        <f>Long!X24</f>
        <v>19</v>
      </c>
      <c r="X24" s="8">
        <f>Long!Y24</f>
        <v>1067.2</v>
      </c>
      <c r="Y24" s="8"/>
    </row>
    <row r="25" spans="1:25" customFormat="1" x14ac:dyDescent="0.25">
      <c r="A25" s="3" t="str">
        <f>Long!A25</f>
        <v>Supergregonimo</v>
      </c>
      <c r="B25" s="41">
        <f>Long!B25-48.89</f>
        <v>5.769999999999996</v>
      </c>
      <c r="C25" s="40">
        <f>Long!C25-53.31</f>
        <v>3.3900000000000006</v>
      </c>
      <c r="D25" s="40">
        <f>Long!D25-52.82</f>
        <v>5.6899999999999977</v>
      </c>
      <c r="E25" s="40">
        <f>Long!E25-48.5</f>
        <v>9.732999999999997</v>
      </c>
      <c r="F25" s="40">
        <f>Long!F25-46.99</f>
        <v>7.7299999999999969</v>
      </c>
      <c r="G25" s="40">
        <f>Long!G25-40.45</f>
        <v>5.6099999999999994</v>
      </c>
      <c r="H25" s="40">
        <f>Long!H25-60.23</f>
        <v>9.1900000000000048</v>
      </c>
      <c r="I25" s="40">
        <f>Long!I25-43.66</f>
        <v>4.3800000000000026</v>
      </c>
      <c r="J25" s="40">
        <f>Long!J25-53.75</f>
        <v>10.719999999999999</v>
      </c>
      <c r="K25" s="40">
        <f>Long!K25-54.35</f>
        <v>9.490000000000002</v>
      </c>
      <c r="L25" s="40">
        <f>Long!L25-48.68</f>
        <v>5.1199999999999974</v>
      </c>
      <c r="M25" s="40">
        <f>Long!M25-53.03</f>
        <v>7.8699999999999974</v>
      </c>
      <c r="N25" s="40">
        <f>Long!N25-34.07</f>
        <v>4.3299999999999983</v>
      </c>
      <c r="O25" s="40">
        <f>Long!O25-52.52</f>
        <v>6.9699999999999989</v>
      </c>
      <c r="P25" s="40">
        <f>Long!P25-53.24</f>
        <v>5.0599999999999952</v>
      </c>
      <c r="Q25" s="40">
        <f>Long!Q25-57.71</f>
        <v>4.4099999999999966</v>
      </c>
      <c r="R25" s="40">
        <f>Long!R25-38.57</f>
        <v>5.0399999999999991</v>
      </c>
      <c r="S25" s="40">
        <f>Long!S25-64.97</f>
        <v>9.519999999999996</v>
      </c>
      <c r="T25" s="40">
        <f>Long!T25-48.48</f>
        <v>7.0900000000000034</v>
      </c>
      <c r="U25" s="11">
        <f>Long!U25-50.364</f>
        <v>6.5482631578947306</v>
      </c>
      <c r="V25" s="7"/>
      <c r="W25" s="15">
        <f>Long!X25</f>
        <v>19</v>
      </c>
      <c r="X25" s="8">
        <f>Long!Y25</f>
        <v>1081.3329999999999</v>
      </c>
      <c r="Y25" s="8"/>
    </row>
    <row r="26" spans="1:25" customFormat="1" x14ac:dyDescent="0.25">
      <c r="A26" s="2" t="str">
        <f>Long!A26</f>
        <v>Darkgo3</v>
      </c>
      <c r="B26" s="41">
        <f>Long!B26-48.89</f>
        <v>7.3900000000000006</v>
      </c>
      <c r="C26" s="40">
        <f>Long!C26-53.31</f>
        <v>4.8099999999999952</v>
      </c>
      <c r="D26" s="40">
        <f>Long!D26-52.82</f>
        <v>7.9799999999999969</v>
      </c>
      <c r="E26" s="40">
        <f>Long!E26-48.5</f>
        <v>9.93</v>
      </c>
      <c r="F26" s="40">
        <f>Long!F26-46.99</f>
        <v>5.0499999999999972</v>
      </c>
      <c r="G26" s="40">
        <f>Long!G26-40.45</f>
        <v>3.8299999999999983</v>
      </c>
      <c r="H26" s="40">
        <f>Long!H26-60.23</f>
        <v>9.3300000000000054</v>
      </c>
      <c r="I26" s="40">
        <f>Long!I26-43.66</f>
        <v>3.9400000000000048</v>
      </c>
      <c r="J26" s="40">
        <f>Long!J26-53.75</f>
        <v>8.64</v>
      </c>
      <c r="K26" s="40">
        <f>Long!K26-54.35</f>
        <v>8.5</v>
      </c>
      <c r="L26" s="40">
        <f>Long!L26-48.68</f>
        <v>5.7800000000000011</v>
      </c>
      <c r="M26" s="40">
        <f>Long!M26-53.03</f>
        <v>7.6199999999999974</v>
      </c>
      <c r="N26" s="40">
        <f>Long!N26-34.07</f>
        <v>3.5200000000000031</v>
      </c>
      <c r="O26" s="40">
        <f>Long!O26-52.52</f>
        <v>6.4799999999999969</v>
      </c>
      <c r="P26" s="40">
        <f>Long!P26-53.24</f>
        <v>6.6599999999999966</v>
      </c>
      <c r="Q26" s="40">
        <f>Long!Q26-57.71</f>
        <v>6.4999999999999929</v>
      </c>
      <c r="R26" s="40">
        <f>Long!R26-38.57</f>
        <v>4.7000000000000028</v>
      </c>
      <c r="S26" s="40">
        <f>Long!S26-64.97</f>
        <v>10.030000000000001</v>
      </c>
      <c r="T26" s="40">
        <f>Long!T26-48.48</f>
        <v>6.6900000000000048</v>
      </c>
      <c r="U26" s="11">
        <f>Long!U26-50.364</f>
        <v>6.5623157894736934</v>
      </c>
      <c r="V26" s="7"/>
      <c r="W26" s="15">
        <f>Long!X26</f>
        <v>19</v>
      </c>
      <c r="X26" s="8">
        <f>Long!Y26</f>
        <v>1081.6000000000001</v>
      </c>
      <c r="Y26" s="8"/>
    </row>
    <row r="27" spans="1:25" customFormat="1" x14ac:dyDescent="0.25">
      <c r="A27" s="2" t="str">
        <f>Long!A27</f>
        <v>PoKeR123484</v>
      </c>
      <c r="B27" s="41">
        <f>Long!B27-48.89</f>
        <v>10.54</v>
      </c>
      <c r="C27" s="40">
        <f>Long!C27-53.31</f>
        <v>8.43</v>
      </c>
      <c r="D27" s="40">
        <f>Long!D27-52.82</f>
        <v>6.1400000000000006</v>
      </c>
      <c r="E27" s="40">
        <f>Long!E27-48.5</f>
        <v>10.020000000000003</v>
      </c>
      <c r="F27" s="40">
        <f>Long!F27-46.99</f>
        <v>9.269999999999996</v>
      </c>
      <c r="G27" s="40">
        <f>Long!G27-40.45</f>
        <v>7.1499999999999986</v>
      </c>
      <c r="H27" s="40">
        <f>Long!H27-60.23</f>
        <v>12.610000000000007</v>
      </c>
      <c r="I27" s="40">
        <f>Long!I27-43.66</f>
        <v>5.6200000000000045</v>
      </c>
      <c r="J27" s="40">
        <f>Long!J27-53.75</f>
        <v>10.909999999999997</v>
      </c>
      <c r="K27" s="40">
        <f>Long!K27-54.35</f>
        <v>9.1899999999999977</v>
      </c>
      <c r="L27" s="40">
        <f>Long!L27-48.68</f>
        <v>8.25</v>
      </c>
      <c r="M27" s="40">
        <f>Long!M27-53.03</f>
        <v>8.68</v>
      </c>
      <c r="N27" s="40">
        <f>Long!N27-34.07</f>
        <v>7.8699999999999974</v>
      </c>
      <c r="O27" s="40">
        <f>Long!O27-52.52</f>
        <v>8.8299999999999983</v>
      </c>
      <c r="P27" s="40">
        <f>Long!P27-53.24</f>
        <v>10.14</v>
      </c>
      <c r="Q27" s="40">
        <f>Long!Q27-57.71</f>
        <v>11.059999999999995</v>
      </c>
      <c r="R27" s="40">
        <f>Long!R27-38.57</f>
        <v>6.6899999999999977</v>
      </c>
      <c r="S27" s="40">
        <f>Long!S27-64.97</f>
        <v>11.570000000000007</v>
      </c>
      <c r="T27" s="40">
        <f>Long!T27-48.48</f>
        <v>9.1600000000000037</v>
      </c>
      <c r="U27" s="11">
        <f>Long!U27-50.364</f>
        <v>8.9175789473684191</v>
      </c>
      <c r="V27" s="7"/>
      <c r="W27" s="15">
        <f>Long!X27</f>
        <v>19</v>
      </c>
      <c r="X27" s="8">
        <f>Long!Y27</f>
        <v>1126.3499999999999</v>
      </c>
      <c r="Y27" s="8"/>
    </row>
    <row r="28" spans="1:25" customFormat="1" x14ac:dyDescent="0.25">
      <c r="A28" s="3" t="str">
        <f>Long!A28</f>
        <v>rjbetty84</v>
      </c>
      <c r="B28" s="41">
        <f>Long!B28-48.89</f>
        <v>10.25</v>
      </c>
      <c r="C28" s="40">
        <f>Long!C28-53.31</f>
        <v>10.469999999999999</v>
      </c>
      <c r="D28" s="40">
        <f>Long!D28-52.82</f>
        <v>5.7899999999999991</v>
      </c>
      <c r="E28" s="40">
        <f>Long!E28-48.5</f>
        <v>9.9699999999999989</v>
      </c>
      <c r="F28" s="40">
        <f>Long!F28-46.99</f>
        <v>11.64</v>
      </c>
      <c r="G28" s="40">
        <f>Long!G28-40.45</f>
        <v>7.4799999999999969</v>
      </c>
      <c r="H28" s="40">
        <f>Long!H28-60.23</f>
        <v>13.259999999999998</v>
      </c>
      <c r="I28" s="40">
        <f>Long!I28-43.66</f>
        <v>10.370000000000005</v>
      </c>
      <c r="J28" s="40">
        <f>Long!J28-53.75</f>
        <v>11.159999999999997</v>
      </c>
      <c r="K28" s="40">
        <f>Long!K28-54.35</f>
        <v>9.8500000000000014</v>
      </c>
      <c r="L28" s="40">
        <f>Long!L28-48.68</f>
        <v>6.1199999999999974</v>
      </c>
      <c r="M28" s="40">
        <f>Long!M28-53.03</f>
        <v>8.240000000000002</v>
      </c>
      <c r="N28" s="40">
        <f>Long!N28-34.07</f>
        <v>7.7899999999999991</v>
      </c>
      <c r="O28" s="40">
        <f>Long!O28-52.52</f>
        <v>8.86</v>
      </c>
      <c r="P28" s="40">
        <f>Long!P28-53.24</f>
        <v>8.509999999999998</v>
      </c>
      <c r="Q28" s="40">
        <f>Long!Q28-57.71</f>
        <v>11.410000000000004</v>
      </c>
      <c r="R28" s="40">
        <f>Long!R28-38.57</f>
        <v>7.57</v>
      </c>
      <c r="S28" s="40">
        <f>Long!S28-64.97</f>
        <v>10.689999999999998</v>
      </c>
      <c r="T28" s="40">
        <f>Long!T28-48.48</f>
        <v>10.280000000000001</v>
      </c>
      <c r="U28" s="11">
        <f>Long!U28-50.364</f>
        <v>9.3165263157894813</v>
      </c>
      <c r="V28" s="7"/>
      <c r="W28" s="15">
        <f>Long!X28</f>
        <v>19</v>
      </c>
      <c r="X28" s="8">
        <f>Long!Y28</f>
        <v>1133.93</v>
      </c>
      <c r="Y28" s="8"/>
    </row>
    <row r="29" spans="1:25" customFormat="1" x14ac:dyDescent="0.25">
      <c r="A29" s="3" t="str">
        <f>Long!A29</f>
        <v>Fergiee</v>
      </c>
      <c r="B29" s="41">
        <f>Long!B29-48.89</f>
        <v>8.5499999999999972</v>
      </c>
      <c r="C29" s="40">
        <f>Long!C29-53.31</f>
        <v>17.569999999999993</v>
      </c>
      <c r="D29" s="40">
        <f>Long!D29-52.82</f>
        <v>4.490000000000002</v>
      </c>
      <c r="E29" s="40">
        <f>Long!E29-48.5</f>
        <v>10.39</v>
      </c>
      <c r="F29" s="40">
        <f>Long!F29-46.99</f>
        <v>9.4399999999999977</v>
      </c>
      <c r="G29" s="40">
        <f>Long!G29-40.45</f>
        <v>6.57</v>
      </c>
      <c r="H29" s="40">
        <f>Long!H29-60.23</f>
        <v>20.57</v>
      </c>
      <c r="I29" s="40">
        <f>Long!I29-43.66</f>
        <v>6.32</v>
      </c>
      <c r="J29" s="40">
        <f>Long!J29-53.75</f>
        <v>18.349999999999994</v>
      </c>
      <c r="K29" s="40">
        <f>Long!K29-54.35</f>
        <v>7.259999999999998</v>
      </c>
      <c r="L29" s="40">
        <f>Long!L29-48.68</f>
        <v>17.79</v>
      </c>
      <c r="M29" s="40">
        <f>Long!M29-53.03</f>
        <v>6.009999999999998</v>
      </c>
      <c r="N29" s="40">
        <f>Long!N29-34.07</f>
        <v>5.5799999999999983</v>
      </c>
      <c r="O29" s="40">
        <f>Long!O29-52.52</f>
        <v>9.6199999999999974</v>
      </c>
      <c r="P29" s="40">
        <f>Long!P29-53.24</f>
        <v>4.6699999999999946</v>
      </c>
      <c r="Q29" s="40">
        <f>Long!Q29-57.71</f>
        <v>8.8000000000000043</v>
      </c>
      <c r="R29" s="40">
        <f>Long!R29-38.57</f>
        <v>5.82</v>
      </c>
      <c r="S29" s="40">
        <f>Long!S29-64.97</f>
        <v>8.2999999999999972</v>
      </c>
      <c r="T29" s="40">
        <f>Long!T29-48.48</f>
        <v>7.5500000000000043</v>
      </c>
      <c r="U29" s="11">
        <f>Long!U29-50.364</f>
        <v>9.5238947368421023</v>
      </c>
      <c r="V29" s="7"/>
      <c r="W29" s="15">
        <f>Long!X29</f>
        <v>19</v>
      </c>
      <c r="X29" s="8">
        <f>Long!Y29</f>
        <v>1137.8699999999999</v>
      </c>
      <c r="Y29" s="8"/>
    </row>
    <row r="30" spans="1:25" customFormat="1" x14ac:dyDescent="0.25">
      <c r="A30" s="3" t="str">
        <f>Long!A30</f>
        <v>PEDEBREC</v>
      </c>
      <c r="B30" s="41">
        <f>Long!B30-48.89</f>
        <v>10.509999999999998</v>
      </c>
      <c r="C30" s="40">
        <f>Long!C30-53.31</f>
        <v>9.5899999999999963</v>
      </c>
      <c r="D30" s="40">
        <f>Long!D30-52.82</f>
        <v>7.1000000000000014</v>
      </c>
      <c r="E30" s="40">
        <f>Long!E30-48.5</f>
        <v>9.5</v>
      </c>
      <c r="F30" s="40">
        <f>Long!F30-46.99</f>
        <v>10.68</v>
      </c>
      <c r="G30" s="40">
        <f>Long!G30-40.45</f>
        <v>6.9399999999999977</v>
      </c>
      <c r="H30" s="40">
        <f>Long!H30-60.23</f>
        <v>13.640000000000008</v>
      </c>
      <c r="I30" s="40">
        <f>Long!I30-43.66</f>
        <v>10.780000000000001</v>
      </c>
      <c r="J30" s="40">
        <f>Long!J30-53.75</f>
        <v>10.709999999999994</v>
      </c>
      <c r="K30" s="40">
        <f>Long!K30-54.35</f>
        <v>9.9600000000000009</v>
      </c>
      <c r="L30" s="40">
        <f>Long!L30-48.68</f>
        <v>8.1700000000000017</v>
      </c>
      <c r="M30" s="40">
        <f>Long!M30-53.03</f>
        <v>7.5899999999999963</v>
      </c>
      <c r="N30" s="40">
        <f>Long!N30-34.07</f>
        <v>6.7299999999999969</v>
      </c>
      <c r="O30" s="40">
        <f>Long!O30-52.52</f>
        <v>10.299999999999997</v>
      </c>
      <c r="P30" s="40">
        <f>Long!P30-53.24</f>
        <v>9.7100000000000009</v>
      </c>
      <c r="Q30" s="40">
        <f>Long!Q30-57.71</f>
        <v>12.779999999999994</v>
      </c>
      <c r="R30" s="40">
        <f>Long!R30-38.57</f>
        <v>7.0300000000000011</v>
      </c>
      <c r="S30" s="40">
        <f>Long!S30-64.97</f>
        <v>12.420000000000002</v>
      </c>
      <c r="T30" s="40">
        <f>Long!T30-48.48</f>
        <v>12.020000000000003</v>
      </c>
      <c r="U30" s="11">
        <f>Long!U30-50.364</f>
        <v>9.6560000000000059</v>
      </c>
      <c r="V30" s="7"/>
      <c r="W30" s="15">
        <f>Long!X30</f>
        <v>19</v>
      </c>
      <c r="X30" s="8">
        <f>Long!Y30</f>
        <v>1140.3800000000001</v>
      </c>
      <c r="Y30" s="8"/>
    </row>
    <row r="31" spans="1:25" customFormat="1" x14ac:dyDescent="0.25">
      <c r="A31" s="2" t="str">
        <f>Long!A31</f>
        <v>tilleydad</v>
      </c>
      <c r="B31" s="41">
        <f>Long!B31-48.89</f>
        <v>9.240000000000002</v>
      </c>
      <c r="C31" s="40">
        <f>Long!C31-53.31</f>
        <v>10.29</v>
      </c>
      <c r="D31" s="40">
        <f>Long!D31-52.82</f>
        <v>8.7800000000000011</v>
      </c>
      <c r="E31" s="40">
        <f>Long!E31-48.5</f>
        <v>11.82</v>
      </c>
      <c r="F31" s="40">
        <f>Long!F31-46.99</f>
        <v>10.629999999999995</v>
      </c>
      <c r="G31" s="40">
        <f>Long!G31-40.45</f>
        <v>8.029999999999994</v>
      </c>
      <c r="H31" s="40">
        <f>Long!H31-60.23</f>
        <v>10.490000000000002</v>
      </c>
      <c r="I31" s="40">
        <f>Long!I31-43.66</f>
        <v>11.14</v>
      </c>
      <c r="J31" s="40">
        <f>Long!J31-53.75</f>
        <v>13.780000000000001</v>
      </c>
      <c r="K31" s="40">
        <f>Long!K31-54.35</f>
        <v>12.46</v>
      </c>
      <c r="L31" s="40">
        <f>Long!L31-48.68</f>
        <v>11.270000000000003</v>
      </c>
      <c r="M31" s="40">
        <f>Long!M31-53.03</f>
        <v>10.86</v>
      </c>
      <c r="N31" s="40">
        <f>Long!N31-34.07</f>
        <v>6.9200000000000017</v>
      </c>
      <c r="O31" s="40">
        <f>Long!O31-52.52</f>
        <v>13.189999999999991</v>
      </c>
      <c r="P31" s="40">
        <f>Long!P31-53.24</f>
        <v>10.79</v>
      </c>
      <c r="Q31" s="40">
        <f>Long!Q31-57.71</f>
        <v>9.529999999999994</v>
      </c>
      <c r="R31" s="40">
        <f>Long!R31-38.57</f>
        <v>8.4399999999999977</v>
      </c>
      <c r="S31" s="40">
        <f>Long!S31-64.97</f>
        <v>16.070000000000007</v>
      </c>
      <c r="T31" s="40">
        <f>Long!T31-48.48</f>
        <v>12.39</v>
      </c>
      <c r="U31" s="11">
        <f>Long!U31-50.364</f>
        <v>10.706526315789482</v>
      </c>
      <c r="V31" s="7"/>
      <c r="W31" s="15">
        <f>Long!X31</f>
        <v>19</v>
      </c>
      <c r="X31" s="8">
        <f>Long!Y31</f>
        <v>1160.3400000000001</v>
      </c>
      <c r="Y31" s="8"/>
    </row>
    <row r="32" spans="1:25" customFormat="1" x14ac:dyDescent="0.25">
      <c r="A32" s="3" t="str">
        <f>Long!A32</f>
        <v>dobilas</v>
      </c>
      <c r="B32" s="41">
        <f>Long!B32-48.89</f>
        <v>11.5</v>
      </c>
      <c r="C32" s="40">
        <f>Long!C32-53.31</f>
        <v>11.679999999999993</v>
      </c>
      <c r="D32" s="40">
        <f>Long!D32-52.82</f>
        <v>10.14</v>
      </c>
      <c r="E32" s="40">
        <f>Long!E32-48.5</f>
        <v>13.759999999999998</v>
      </c>
      <c r="F32" s="40">
        <f>Long!F32-46.99</f>
        <v>14.089999999999996</v>
      </c>
      <c r="G32" s="40">
        <f>Long!G32-40.45</f>
        <v>12.399999999999999</v>
      </c>
      <c r="H32" s="40">
        <f>Long!H32-60.23</f>
        <v>17.600000000000001</v>
      </c>
      <c r="I32" s="40">
        <f>Long!I32-43.66</f>
        <v>19.71</v>
      </c>
      <c r="J32" s="40">
        <f>Long!J32-53.75</f>
        <v>12.670000000000002</v>
      </c>
      <c r="K32" s="40">
        <f>Long!K32-54.35</f>
        <v>13.729999999999997</v>
      </c>
      <c r="L32" s="40">
        <f>Long!L32-48.68</f>
        <v>13.840000000000003</v>
      </c>
      <c r="M32" s="40">
        <f>Long!M32-53.03</f>
        <v>9.4200000000000017</v>
      </c>
      <c r="N32" s="40">
        <f>Long!N32-34.07</f>
        <v>8.3500000000000014</v>
      </c>
      <c r="O32" s="40">
        <f>Long!O32-52.52</f>
        <v>12.999999999999993</v>
      </c>
      <c r="P32" s="40">
        <f>Long!P32-53.24</f>
        <v>11.21</v>
      </c>
      <c r="Q32" s="40">
        <f>Long!Q32-57.71</f>
        <v>12.100000000000001</v>
      </c>
      <c r="R32" s="40">
        <f>Long!R32-38.57</f>
        <v>9.0899999999999963</v>
      </c>
      <c r="S32" s="40">
        <f>Long!S32-64.97</f>
        <v>18.810000000000002</v>
      </c>
      <c r="T32" s="40">
        <f>Long!T32-48.48</f>
        <v>20.990000000000002</v>
      </c>
      <c r="U32" s="11">
        <f>Long!U32-50.364</f>
        <v>13.231263157894752</v>
      </c>
      <c r="V32" s="7"/>
      <c r="W32" s="15">
        <f>Long!X32</f>
        <v>19</v>
      </c>
      <c r="X32" s="8">
        <f>Long!Y32</f>
        <v>1208.3100000000002</v>
      </c>
      <c r="Y32" s="8"/>
    </row>
    <row r="33" spans="1:25" customFormat="1" x14ac:dyDescent="0.25">
      <c r="A33" s="3" t="str">
        <f>Long!A33</f>
        <v>RONALDO321</v>
      </c>
      <c r="B33" s="41">
        <f>Long!B33-48.89</f>
        <v>13.04</v>
      </c>
      <c r="C33" s="40">
        <f>Long!C33-53.31</f>
        <v>12.789999999999992</v>
      </c>
      <c r="D33" s="40">
        <f>Long!D33-52.82</f>
        <v>12.029999999999994</v>
      </c>
      <c r="E33" s="40">
        <f>Long!E33-48.5</f>
        <v>10.939999999999998</v>
      </c>
      <c r="F33" s="40">
        <f>Long!F33-46.99</f>
        <v>17.410000000000004</v>
      </c>
      <c r="G33" s="40">
        <f>Long!G33-40.45</f>
        <v>9.5899999999999963</v>
      </c>
      <c r="H33" s="40">
        <f>Long!H33-60.23</f>
        <v>19.240000000000002</v>
      </c>
      <c r="I33" s="40">
        <f>Long!I33-43.66</f>
        <v>12.330000000000005</v>
      </c>
      <c r="J33" s="40">
        <f>Long!J33-53.75</f>
        <v>16.939999999999998</v>
      </c>
      <c r="K33" s="40">
        <f>Long!K33-54.35</f>
        <v>12.529999999999994</v>
      </c>
      <c r="L33" s="40">
        <f>Long!L33-48.68</f>
        <v>15.149999999999999</v>
      </c>
      <c r="M33" s="40">
        <f>Long!M33-53.03</f>
        <v>8.759999999999998</v>
      </c>
      <c r="N33" s="40">
        <f>Long!N33-34.07</f>
        <v>7.9600000000000009</v>
      </c>
      <c r="O33" s="40">
        <f>Long!O33-52.52</f>
        <v>17.990000000000002</v>
      </c>
      <c r="P33" s="40">
        <f>Long!P33-53.24</f>
        <v>7.6400000000000006</v>
      </c>
      <c r="Q33" s="40">
        <f>Long!Q33-57.71</f>
        <v>19.910000000000004</v>
      </c>
      <c r="R33" s="40">
        <f>Long!R33-38.57</f>
        <v>7.990000000000002</v>
      </c>
      <c r="S33" s="40">
        <f>Long!S33-64.97</f>
        <v>15.370000000000005</v>
      </c>
      <c r="T33" s="40">
        <f>Long!T33-48.48</f>
        <v>17.720000000000006</v>
      </c>
      <c r="U33" s="11">
        <f>Long!U33-50.364</f>
        <v>13.296526315789471</v>
      </c>
      <c r="V33" s="7"/>
      <c r="W33" s="15">
        <f>Long!X33</f>
        <v>19</v>
      </c>
      <c r="X33" s="8">
        <f>Long!Y33</f>
        <v>1209.55</v>
      </c>
      <c r="Y33" s="8"/>
    </row>
    <row r="34" spans="1:25" customFormat="1" x14ac:dyDescent="0.25">
      <c r="A34" s="2" t="str">
        <f>Long!A34</f>
        <v>gyongyi</v>
      </c>
      <c r="B34" s="41">
        <f>Long!B34-48.89</f>
        <v>12.969999999999999</v>
      </c>
      <c r="C34" s="40">
        <f>Long!C34-53.31</f>
        <v>5.5599999999999952</v>
      </c>
      <c r="D34" s="40">
        <f>Long!D34-52.82</f>
        <v>12.080000000000005</v>
      </c>
      <c r="E34" s="40">
        <f>Long!E34-48.5</f>
        <v>13.5</v>
      </c>
      <c r="F34" s="40">
        <f>Long!F34-46.99</f>
        <v>17.919999999999995</v>
      </c>
      <c r="G34" s="40">
        <f>Long!G34-40.45</f>
        <v>9.8499999999999943</v>
      </c>
      <c r="H34" s="40">
        <f>Long!H34-60.23</f>
        <v>12.640000000000008</v>
      </c>
      <c r="I34" s="40">
        <f>Long!I34-43.66</f>
        <v>26.210000000000008</v>
      </c>
      <c r="J34" s="40">
        <f>Long!J34-53.75</f>
        <v>11.14</v>
      </c>
      <c r="K34" s="40">
        <f>Long!K34-54.35</f>
        <v>18.240000000000002</v>
      </c>
      <c r="L34" s="40">
        <f>Long!L34-48.68</f>
        <v>17.119999999999997</v>
      </c>
      <c r="M34" s="40">
        <f>Long!M34-53.03</f>
        <v>8.0499999999999972</v>
      </c>
      <c r="N34" s="40">
        <f>Long!N34-34.07</f>
        <v>11.619999999999997</v>
      </c>
      <c r="O34" s="40">
        <f>Long!O34-52.52</f>
        <v>13.850000000000001</v>
      </c>
      <c r="P34" s="39">
        <f>Long!P34-53.24</f>
        <v>4.009999999999998</v>
      </c>
      <c r="Q34" s="40">
        <f>Long!Q34-57.71</f>
        <v>16.499999999999993</v>
      </c>
      <c r="R34" s="40">
        <f>Long!R34-38.57</f>
        <v>7.8699999999999974</v>
      </c>
      <c r="S34" s="40">
        <f>Long!S34-64.97</f>
        <v>15.480000000000004</v>
      </c>
      <c r="T34" s="40">
        <f>Long!T34-48.48</f>
        <v>24.000000000000007</v>
      </c>
      <c r="U34" s="11">
        <f>Long!U34-50.364</f>
        <v>13.469157894736853</v>
      </c>
      <c r="V34" s="7"/>
      <c r="W34" s="15">
        <f>Long!X34</f>
        <v>19</v>
      </c>
      <c r="X34" s="8">
        <f>Long!Y34</f>
        <v>1212.8300000000002</v>
      </c>
      <c r="Y34" s="8"/>
    </row>
    <row r="35" spans="1:25" customFormat="1" x14ac:dyDescent="0.25">
      <c r="A35" s="3" t="str">
        <f>Long!A35</f>
        <v>skunkbr420</v>
      </c>
      <c r="B35" s="41">
        <f>Long!B35-48.89</f>
        <v>14.64</v>
      </c>
      <c r="C35" s="40">
        <f>Long!C35-53.31</f>
        <v>13.969999999999999</v>
      </c>
      <c r="D35" s="40">
        <f>Long!D35-52.82</f>
        <v>9.4099999999999966</v>
      </c>
      <c r="E35" s="40">
        <f>Long!E35-48.5</f>
        <v>17.64</v>
      </c>
      <c r="F35" s="40">
        <f>Long!F35-46.99</f>
        <v>17.32</v>
      </c>
      <c r="G35" s="40">
        <f>Long!G35-40.45</f>
        <v>9.3299999999999983</v>
      </c>
      <c r="H35" s="40">
        <f>Long!H35-60.23</f>
        <v>19.720000000000006</v>
      </c>
      <c r="I35" s="40">
        <f>Long!I35-43.66</f>
        <v>15.540000000000006</v>
      </c>
      <c r="J35" s="40">
        <f>Long!J35-53.75</f>
        <v>15.450000000000003</v>
      </c>
      <c r="K35" s="40">
        <f>Long!K35-54.35</f>
        <v>14.550000000000004</v>
      </c>
      <c r="L35" s="40">
        <f>Long!L35-48.68</f>
        <v>11.270000000000003</v>
      </c>
      <c r="M35" s="40">
        <f>Long!M35-53.03</f>
        <v>9.259999999999998</v>
      </c>
      <c r="N35" s="40">
        <f>Long!N35-34.07</f>
        <v>9.9500000000000028</v>
      </c>
      <c r="O35" s="40">
        <f>Long!O35-52.52</f>
        <v>16.880000000000003</v>
      </c>
      <c r="P35" s="40">
        <f>Long!P35-53.24</f>
        <v>13.279999999999994</v>
      </c>
      <c r="Q35" s="40">
        <f>Long!Q35-57.71</f>
        <v>16.839999999999996</v>
      </c>
      <c r="R35" s="40">
        <f>Long!R35-38.57</f>
        <v>9.5499999999999972</v>
      </c>
      <c r="S35" s="40">
        <f>Long!S35-64.97</f>
        <v>19.489999999999995</v>
      </c>
      <c r="T35" s="40">
        <f>Long!T35-48.48</f>
        <v>17.550000000000004</v>
      </c>
      <c r="U35" s="11">
        <f>Long!U35-50.364</f>
        <v>14.154947368421055</v>
      </c>
      <c r="V35" s="7"/>
      <c r="W35" s="15">
        <f>Long!X35</f>
        <v>19</v>
      </c>
      <c r="X35" s="8">
        <f>Long!Y35</f>
        <v>1225.8599999999999</v>
      </c>
      <c r="Y35" s="8"/>
    </row>
    <row r="36" spans="1:25" customFormat="1" x14ac:dyDescent="0.25">
      <c r="A36" s="3" t="str">
        <f>Long!A36</f>
        <v>jeivi</v>
      </c>
      <c r="B36" s="41">
        <f>Long!B36-48.89</f>
        <v>11.269999999999996</v>
      </c>
      <c r="C36" s="40">
        <f>Long!C36-53.31</f>
        <v>14.129999999999995</v>
      </c>
      <c r="D36" s="40">
        <f>Long!D36-52.82</f>
        <v>15.630000000000003</v>
      </c>
      <c r="E36" s="40">
        <f>Long!E36-48.5</f>
        <v>14.170000000000002</v>
      </c>
      <c r="F36" s="40">
        <f>Long!F36-46.99</f>
        <v>19.919999999999995</v>
      </c>
      <c r="G36" s="40">
        <f>Long!G36-40.45</f>
        <v>3.2299999999999969</v>
      </c>
      <c r="H36" s="40">
        <f>Long!H36-60.23</f>
        <v>19.46</v>
      </c>
      <c r="I36" s="40">
        <f>Long!I36-43.66</f>
        <v>12.480000000000004</v>
      </c>
      <c r="J36" s="40">
        <f>Long!J36-53.75</f>
        <v>17.61</v>
      </c>
      <c r="K36" s="40">
        <f>Long!K36-54.35</f>
        <v>15.759999999999998</v>
      </c>
      <c r="L36" s="40">
        <f>Long!L36-48.68</f>
        <v>14.939999999999998</v>
      </c>
      <c r="M36" s="40">
        <f>Long!M36-53.03</f>
        <v>9.3100000000000023</v>
      </c>
      <c r="N36" s="40">
        <f>Long!N36-34.07</f>
        <v>12.520000000000003</v>
      </c>
      <c r="O36" s="40">
        <f>Long!O36-52.52</f>
        <v>18.139999999999993</v>
      </c>
      <c r="P36" s="40">
        <f>Long!P36-53.24</f>
        <v>11.609999999999992</v>
      </c>
      <c r="Q36" s="40">
        <f>Long!Q36-57.71</f>
        <v>15.359999999999992</v>
      </c>
      <c r="R36" s="40">
        <f>Long!R36-38.57</f>
        <v>11.07</v>
      </c>
      <c r="S36" s="40">
        <f>Long!S36-64.97</f>
        <v>21.210000000000008</v>
      </c>
      <c r="T36" s="40">
        <f>Long!T36-48.48</f>
        <v>20.610000000000007</v>
      </c>
      <c r="U36" s="11">
        <f>Long!U36-50.364</f>
        <v>14.512315789473696</v>
      </c>
      <c r="V36" s="7"/>
      <c r="W36" s="15">
        <f>Long!X36</f>
        <v>19</v>
      </c>
      <c r="X36" s="8">
        <f>Long!Y36</f>
        <v>1232.6500000000001</v>
      </c>
      <c r="Y36" s="8"/>
    </row>
    <row r="37" spans="1:25" customFormat="1" x14ac:dyDescent="0.25">
      <c r="A37" s="3" t="str">
        <f>Long!A37</f>
        <v>douaa</v>
      </c>
      <c r="B37" s="41">
        <f>Long!B37-48.89</f>
        <v>12.57</v>
      </c>
      <c r="C37" s="40">
        <f>Long!C37-53.31</f>
        <v>9.3799999999999955</v>
      </c>
      <c r="D37" s="40">
        <f>Long!D37-52.82</f>
        <v>7.43</v>
      </c>
      <c r="E37" s="40">
        <f>Long!E37-48.5</f>
        <v>14.329999999999998</v>
      </c>
      <c r="F37" s="40">
        <f>Long!F37-46.99</f>
        <v>25.490000000000002</v>
      </c>
      <c r="G37" s="40">
        <f>Long!G37-40.45</f>
        <v>12.939999999999998</v>
      </c>
      <c r="H37" s="40">
        <f>Long!H37-60.23</f>
        <v>20.630000000000003</v>
      </c>
      <c r="I37" s="40">
        <f>Long!I37-43.66</f>
        <v>10.920000000000002</v>
      </c>
      <c r="J37" s="40">
        <f>Long!J37-53.75</f>
        <v>12.260000000000005</v>
      </c>
      <c r="K37" s="40">
        <f>Long!K37-54.35</f>
        <v>13.309999999999995</v>
      </c>
      <c r="L37" s="40">
        <f>Long!L37-48.68</f>
        <v>21.309999999999995</v>
      </c>
      <c r="M37" s="40">
        <f>Long!M37-53.03</f>
        <v>9.9399999999999977</v>
      </c>
      <c r="N37" s="40">
        <f>Long!N37-34.07</f>
        <v>16.89</v>
      </c>
      <c r="O37" s="40">
        <f>Long!O37-52.52</f>
        <v>11.239999999999995</v>
      </c>
      <c r="P37" s="40">
        <f>Long!P37-53.24</f>
        <v>8.6899999999999977</v>
      </c>
      <c r="Q37" s="40">
        <f>Long!Q37-57.71</f>
        <v>12.270000000000003</v>
      </c>
      <c r="R37" s="40">
        <f>Long!R37-38.57</f>
        <v>10.299999999999997</v>
      </c>
      <c r="S37" s="40">
        <f>Long!S37-64.97</f>
        <v>27.340000000000003</v>
      </c>
      <c r="T37" s="40">
        <f>Long!T37-48.48</f>
        <v>21.640000000000008</v>
      </c>
      <c r="U37" s="11">
        <f>Long!U37-50.364</f>
        <v>14.535999999999994</v>
      </c>
      <c r="V37" s="7"/>
      <c r="W37" s="15">
        <f>Long!X37</f>
        <v>19</v>
      </c>
      <c r="X37" s="8">
        <f>Long!Y37</f>
        <v>1233.0999999999999</v>
      </c>
      <c r="Y37" s="8"/>
    </row>
    <row r="38" spans="1:25" customFormat="1" x14ac:dyDescent="0.25">
      <c r="A38" s="3" t="str">
        <f>Long!A38</f>
        <v>daltonDK</v>
      </c>
      <c r="B38" s="41">
        <f>Long!B38-48.89</f>
        <v>12.780000000000001</v>
      </c>
      <c r="C38" s="40">
        <f>Long!C38-53.31</f>
        <v>14.25</v>
      </c>
      <c r="D38" s="40">
        <f>Long!D38-52.82</f>
        <v>12.07</v>
      </c>
      <c r="E38" s="40">
        <f>Long!E38-48.5</f>
        <v>12.189999999999998</v>
      </c>
      <c r="F38" s="40">
        <f>Long!F38-46.99</f>
        <v>15.46</v>
      </c>
      <c r="G38" s="40">
        <f>Long!G38-40.45</f>
        <v>12.39</v>
      </c>
      <c r="H38" s="40">
        <f>Long!H38-60.23</f>
        <v>20.71</v>
      </c>
      <c r="I38" s="40">
        <f>Long!I38-43.66</f>
        <v>15.550000000000004</v>
      </c>
      <c r="J38" s="40">
        <f>Long!J38-53.75</f>
        <v>16.650000000000006</v>
      </c>
      <c r="K38" s="40">
        <f>Long!K38-54.35</f>
        <v>15.809999999999995</v>
      </c>
      <c r="L38" s="40">
        <f>Long!L38-48.68</f>
        <v>26.32</v>
      </c>
      <c r="M38" s="40">
        <f>Long!M38-53.03</f>
        <v>11.819999999999993</v>
      </c>
      <c r="N38" s="40">
        <f>Long!N38-34.07</f>
        <v>10.740000000000002</v>
      </c>
      <c r="O38" s="40">
        <f>Long!O38-52.52</f>
        <v>13.32</v>
      </c>
      <c r="P38" s="40">
        <f>Long!P38-53.24</f>
        <v>11.529999999999994</v>
      </c>
      <c r="Q38" s="40">
        <f>Long!Q38-57.71</f>
        <v>16.399999999999999</v>
      </c>
      <c r="R38" s="40">
        <f>Long!R38-38.57</f>
        <v>9.990000000000002</v>
      </c>
      <c r="S38" s="40">
        <f>Long!S38-64.97</f>
        <v>21.53</v>
      </c>
      <c r="T38" s="40">
        <f>Long!T38-48.48</f>
        <v>16.21</v>
      </c>
      <c r="U38" s="11">
        <f>Long!U38-50.364</f>
        <v>14.896000000000008</v>
      </c>
      <c r="V38" s="7"/>
      <c r="W38" s="15">
        <f>Long!X38</f>
        <v>19</v>
      </c>
      <c r="X38" s="8">
        <f>Long!Y38</f>
        <v>1239.94</v>
      </c>
      <c r="Y38" s="8"/>
    </row>
    <row r="39" spans="1:25" customFormat="1" x14ac:dyDescent="0.25">
      <c r="A39" s="3" t="str">
        <f>Long!A39</f>
        <v>TangoDetla</v>
      </c>
      <c r="B39" s="41">
        <f>Long!B39-48.89</f>
        <v>15.760000000000005</v>
      </c>
      <c r="C39" s="40">
        <f>Long!C39-53.31</f>
        <v>18.39</v>
      </c>
      <c r="D39" s="40">
        <f>Long!D39-52.82</f>
        <v>15.270000000000003</v>
      </c>
      <c r="E39" s="40">
        <f>Long!E39-48.5</f>
        <v>12.75</v>
      </c>
      <c r="F39" s="40">
        <f>Long!F39-46.99</f>
        <v>17.100000000000001</v>
      </c>
      <c r="G39" s="40">
        <f>Long!G39-40.45</f>
        <v>10.699999999999996</v>
      </c>
      <c r="H39" s="40">
        <f>Long!H39-60.23</f>
        <v>18.119999999999997</v>
      </c>
      <c r="I39" s="40">
        <f>Long!I39-43.66</f>
        <v>12.550000000000004</v>
      </c>
      <c r="J39" s="40">
        <f>Long!J39-53.75</f>
        <v>15.709999999999994</v>
      </c>
      <c r="K39" s="40">
        <f>Long!K39-54.35</f>
        <v>16.059999999999995</v>
      </c>
      <c r="L39" s="40">
        <f>Long!L39-48.68</f>
        <v>14.270000000000003</v>
      </c>
      <c r="M39" s="40">
        <f>Long!M39-53.03</f>
        <v>16.049999999999997</v>
      </c>
      <c r="N39" s="40">
        <f>Long!N39-34.07</f>
        <v>13.32</v>
      </c>
      <c r="O39" s="40">
        <f>Long!O39-52.52</f>
        <v>14.619999999999997</v>
      </c>
      <c r="P39" s="40">
        <f>Long!P39-53.24</f>
        <v>13.949999999999996</v>
      </c>
      <c r="Q39" s="40">
        <f>Long!Q39-57.71</f>
        <v>19.749999999999993</v>
      </c>
      <c r="R39" s="40">
        <f>Long!R39-38.57</f>
        <v>13.530000000000001</v>
      </c>
      <c r="S39" s="40">
        <f>Long!S39-64.97</f>
        <v>18.180000000000007</v>
      </c>
      <c r="T39" s="40">
        <f>Long!T39-48.48</f>
        <v>18.660000000000004</v>
      </c>
      <c r="U39" s="11">
        <f>Long!U39-50.364</f>
        <v>15.370736842105281</v>
      </c>
      <c r="V39" s="7"/>
      <c r="W39" s="15">
        <f>Long!X39</f>
        <v>19</v>
      </c>
      <c r="X39" s="8">
        <f>Long!Y39</f>
        <v>1248.9600000000003</v>
      </c>
      <c r="Y39" s="8"/>
    </row>
    <row r="40" spans="1:25" customFormat="1" x14ac:dyDescent="0.25">
      <c r="A40" s="3" t="str">
        <f>Long!A40</f>
        <v>Smiiiile</v>
      </c>
      <c r="B40" s="41">
        <f>Long!B40-48.89</f>
        <v>14.04</v>
      </c>
      <c r="C40" s="40">
        <f>Long!C40-53.31</f>
        <v>17.349999999999994</v>
      </c>
      <c r="D40" s="40">
        <f>Long!D40-52.82</f>
        <v>18.509999999999998</v>
      </c>
      <c r="E40" s="40">
        <f>Long!E40-48.5</f>
        <v>14.920000000000002</v>
      </c>
      <c r="F40" s="40">
        <f>Long!F40-46.99</f>
        <v>12.54</v>
      </c>
      <c r="G40" s="40">
        <f>Long!G40-40.45</f>
        <v>12.229999999999997</v>
      </c>
      <c r="H40" s="40">
        <f>Long!H40-60.23</f>
        <v>28.530000000000008</v>
      </c>
      <c r="I40" s="40">
        <f>Long!I40-43.66</f>
        <v>14.96</v>
      </c>
      <c r="J40" s="40">
        <f>Long!J40-53.75</f>
        <v>21.08</v>
      </c>
      <c r="K40" s="40">
        <f>Long!K40-54.35</f>
        <v>20.999999999999993</v>
      </c>
      <c r="L40" s="40">
        <f>Long!L40-48.68</f>
        <v>10.170000000000002</v>
      </c>
      <c r="M40" s="40">
        <f>Long!M40-53.03</f>
        <v>13.150000000000006</v>
      </c>
      <c r="N40" s="40">
        <f>Long!N40-34.07</f>
        <v>7.5</v>
      </c>
      <c r="O40" s="40">
        <f>Long!O40-52.52</f>
        <v>19.699999999999996</v>
      </c>
      <c r="P40" s="40">
        <f>Long!P40-53.24</f>
        <v>14.93</v>
      </c>
      <c r="Q40" s="40">
        <f>Long!Q40-57.71</f>
        <v>19.07</v>
      </c>
      <c r="R40" s="40">
        <f>Long!R40-38.57</f>
        <v>10.299999999999997</v>
      </c>
      <c r="S40" s="40">
        <f>Long!S40-64.97</f>
        <v>19.879999999999995</v>
      </c>
      <c r="T40" s="40">
        <f>Long!T40-48.48</f>
        <v>14.770000000000003</v>
      </c>
      <c r="U40" s="11">
        <f>Long!U40-50.364</f>
        <v>15.891263157894734</v>
      </c>
      <c r="V40" s="7"/>
      <c r="W40" s="15">
        <f>Long!X40</f>
        <v>19</v>
      </c>
      <c r="X40" s="8">
        <f>Long!Y40</f>
        <v>1258.8499999999999</v>
      </c>
      <c r="Y40" s="8"/>
    </row>
    <row r="41" spans="1:25" customFormat="1" x14ac:dyDescent="0.25">
      <c r="A41" s="3" t="str">
        <f>Long!A41</f>
        <v>Splash002</v>
      </c>
      <c r="B41" s="41">
        <f>Long!B41-48.89</f>
        <v>-10.439999999999998</v>
      </c>
      <c r="C41" s="40">
        <f>Long!C41-53.31</f>
        <v>-53.31</v>
      </c>
      <c r="D41" s="40">
        <f>Long!D41-52.82</f>
        <v>-52.82</v>
      </c>
      <c r="E41" s="40">
        <f>Long!E41-48.5</f>
        <v>-48.5</v>
      </c>
      <c r="F41" s="40">
        <f>Long!F41-46.99</f>
        <v>-46.99</v>
      </c>
      <c r="G41" s="40">
        <f>Long!G41-40.45</f>
        <v>-40.450000000000003</v>
      </c>
      <c r="H41" s="40">
        <f>Long!H41-60.23</f>
        <v>-60.23</v>
      </c>
      <c r="I41" s="40">
        <f>Long!I41-43.66</f>
        <v>-43.66</v>
      </c>
      <c r="J41" s="40">
        <f>Long!J41-53.75</f>
        <v>-53.75</v>
      </c>
      <c r="K41" s="40">
        <f>Long!K41-54.35</f>
        <v>-54.35</v>
      </c>
      <c r="L41" s="40">
        <f>Long!L41-48.68</f>
        <v>-48.68</v>
      </c>
      <c r="M41" s="40">
        <f>Long!M41-53.03</f>
        <v>-53.03</v>
      </c>
      <c r="N41" s="40">
        <f>Long!N41-34.07</f>
        <v>-34.07</v>
      </c>
      <c r="O41" s="40">
        <f>Long!O41-52.52</f>
        <v>-52.52</v>
      </c>
      <c r="P41" s="40">
        <f>Long!P41-53.24</f>
        <v>-53.24</v>
      </c>
      <c r="Q41" s="40">
        <f>Long!Q41-57.71</f>
        <v>-57.71</v>
      </c>
      <c r="R41" s="40">
        <f>Long!R41-38.57</f>
        <v>-38.57</v>
      </c>
      <c r="S41" s="40">
        <f>Long!S41-64.97</f>
        <v>-64.97</v>
      </c>
      <c r="T41" s="40">
        <f>Long!T41-48.48</f>
        <v>-48.48</v>
      </c>
      <c r="U41" s="11">
        <f>Long!U41-50.364</f>
        <v>-50.363999999999997</v>
      </c>
      <c r="V41" s="7"/>
      <c r="W41" s="15">
        <f>Long!X41</f>
        <v>1</v>
      </c>
      <c r="X41" s="8">
        <f>Long!Y41</f>
        <v>38.450000000000003</v>
      </c>
      <c r="Y41" s="8"/>
    </row>
    <row r="42" spans="1:25" customFormat="1" x14ac:dyDescent="0.25">
      <c r="A42" s="3" t="str">
        <f>Long!A42</f>
        <v>Parvolio</v>
      </c>
      <c r="B42" s="41">
        <f>Long!B42-48.89</f>
        <v>1.2199999999999989</v>
      </c>
      <c r="C42" s="40">
        <f>Long!C42-53.31</f>
        <v>0.78000000000000114</v>
      </c>
      <c r="D42" s="40">
        <f>Long!D42-52.82</f>
        <v>3.8299999999999983</v>
      </c>
      <c r="E42" s="40">
        <f>Long!E42-48.5</f>
        <v>3.8599999999999994</v>
      </c>
      <c r="F42" s="40">
        <f>Long!F42-46.99</f>
        <v>2.1799999999999997</v>
      </c>
      <c r="G42" s="40">
        <f>Long!G42-40.45</f>
        <v>0.25999999999999801</v>
      </c>
      <c r="H42" s="40">
        <f>Long!H42-60.23</f>
        <v>1.3300000000000054</v>
      </c>
      <c r="I42" s="40">
        <f>Long!I42-43.66</f>
        <v>1.5400000000000063</v>
      </c>
      <c r="J42" s="40">
        <f>Long!J42-53.75</f>
        <v>6.9200000000000017</v>
      </c>
      <c r="K42" s="40">
        <f>Long!K42-54.35</f>
        <v>5.57</v>
      </c>
      <c r="L42" s="40">
        <f>Long!L42-48.68</f>
        <v>5.5300000000000011</v>
      </c>
      <c r="M42" s="40">
        <f>Long!M42-53.03</f>
        <v>0.86999999999999744</v>
      </c>
      <c r="N42" s="40">
        <f>Long!N42-34.07</f>
        <v>1.509999999999998</v>
      </c>
      <c r="O42" s="40">
        <f>Long!O42-52.52</f>
        <v>0.82999999999999829</v>
      </c>
      <c r="P42" s="40">
        <f>Long!P42-53.24</f>
        <v>-53.24</v>
      </c>
      <c r="Q42" s="40">
        <f>Long!Q42-57.71</f>
        <v>1.6199999999999974</v>
      </c>
      <c r="R42" s="40">
        <f>Long!R42-38.57</f>
        <v>-38.57</v>
      </c>
      <c r="S42" s="40">
        <f>Long!S42-64.97</f>
        <v>-64.97</v>
      </c>
      <c r="T42" s="40">
        <f>Long!T42-48.48</f>
        <v>0.47000000000000597</v>
      </c>
      <c r="U42" s="11">
        <f>Long!U42-50.364</f>
        <v>-50.363999999999997</v>
      </c>
      <c r="V42" s="7"/>
      <c r="W42" s="15">
        <f>Long!X42</f>
        <v>16</v>
      </c>
      <c r="X42" s="8">
        <f>Long!Y42</f>
        <v>835.7600000000001</v>
      </c>
      <c r="Y42" s="8"/>
    </row>
    <row r="43" spans="1:25" customFormat="1" x14ac:dyDescent="0.25">
      <c r="A43" s="3" t="str">
        <f>Long!A43</f>
        <v>celestino77</v>
      </c>
      <c r="B43" s="41">
        <f>Long!B43-48.89</f>
        <v>1.4600000000000009</v>
      </c>
      <c r="C43" s="40">
        <f>Long!C43-53.31</f>
        <v>-53.31</v>
      </c>
      <c r="D43" s="40">
        <f>Long!D43-52.82</f>
        <v>-52.82</v>
      </c>
      <c r="E43" s="40">
        <f>Long!E43-48.5</f>
        <v>-48.5</v>
      </c>
      <c r="F43" s="40">
        <f>Long!F43-46.99</f>
        <v>-46.99</v>
      </c>
      <c r="G43" s="40">
        <f>Long!G43-40.45</f>
        <v>-40.450000000000003</v>
      </c>
      <c r="H43" s="40">
        <f>Long!H43-60.23</f>
        <v>-60.23</v>
      </c>
      <c r="I43" s="40">
        <f>Long!I43-43.66</f>
        <v>-43.66</v>
      </c>
      <c r="J43" s="40">
        <f>Long!J43-53.75</f>
        <v>-53.75</v>
      </c>
      <c r="K43" s="40">
        <f>Long!K43-54.35</f>
        <v>-54.35</v>
      </c>
      <c r="L43" s="40">
        <f>Long!L43-48.68</f>
        <v>-48.68</v>
      </c>
      <c r="M43" s="40">
        <f>Long!M43-53.03</f>
        <v>-53.03</v>
      </c>
      <c r="N43" s="40">
        <f>Long!N43-34.07</f>
        <v>-34.07</v>
      </c>
      <c r="O43" s="40">
        <f>Long!O43-52.52</f>
        <v>-52.52</v>
      </c>
      <c r="P43" s="40">
        <f>Long!P43-53.24</f>
        <v>-53.24</v>
      </c>
      <c r="Q43" s="40">
        <f>Long!Q43-57.71</f>
        <v>-57.71</v>
      </c>
      <c r="R43" s="40">
        <f>Long!R43-38.57</f>
        <v>-38.57</v>
      </c>
      <c r="S43" s="40">
        <f>Long!S43-64.97</f>
        <v>-64.97</v>
      </c>
      <c r="T43" s="40">
        <f>Long!T43-48.48</f>
        <v>-48.48</v>
      </c>
      <c r="U43" s="11">
        <f>Long!U43-50.364</f>
        <v>-50.363999999999997</v>
      </c>
      <c r="V43" s="7"/>
      <c r="W43" s="15">
        <f>Long!X43</f>
        <v>1</v>
      </c>
      <c r="X43" s="8">
        <f>Long!Y43</f>
        <v>50.35</v>
      </c>
      <c r="Y43" s="8"/>
    </row>
    <row r="44" spans="1:25" customFormat="1" x14ac:dyDescent="0.25">
      <c r="A44" s="3" t="str">
        <f>Long!A44</f>
        <v>LOOOOOOOOOOOOOOL</v>
      </c>
      <c r="B44" s="41">
        <f>Long!B44-48.89</f>
        <v>1.4799999999999969</v>
      </c>
      <c r="C44" s="40">
        <f>Long!C44-53.31</f>
        <v>1.2999999999999972</v>
      </c>
      <c r="D44" s="40">
        <f>Long!D44-52.82</f>
        <v>-52.82</v>
      </c>
      <c r="E44" s="40">
        <f>Long!E44-48.5</f>
        <v>-48.5</v>
      </c>
      <c r="F44" s="40">
        <f>Long!F44-46.99</f>
        <v>4.3099999999999952</v>
      </c>
      <c r="G44" s="40">
        <f>Long!G44-40.45</f>
        <v>-40.450000000000003</v>
      </c>
      <c r="H44" s="40">
        <f>Long!H44-60.23</f>
        <v>-60.23</v>
      </c>
      <c r="I44" s="40">
        <f>Long!I44-43.66</f>
        <v>4</v>
      </c>
      <c r="J44" s="40">
        <f>Long!J44-53.75</f>
        <v>-53.75</v>
      </c>
      <c r="K44" s="40">
        <f>Long!K44-54.35</f>
        <v>3.7899999999999991</v>
      </c>
      <c r="L44" s="40">
        <f>Long!L44-48.68</f>
        <v>-48.68</v>
      </c>
      <c r="M44" s="40">
        <f>Long!M44-53.03</f>
        <v>-53.03</v>
      </c>
      <c r="N44" s="40">
        <f>Long!N44-34.07</f>
        <v>-34.07</v>
      </c>
      <c r="O44" s="40">
        <f>Long!O44-52.52</f>
        <v>-52.52</v>
      </c>
      <c r="P44" s="40">
        <f>Long!P44-53.24</f>
        <v>-53.24</v>
      </c>
      <c r="Q44" s="40">
        <f>Long!Q44-57.71</f>
        <v>-57.71</v>
      </c>
      <c r="R44" s="40">
        <f>Long!R44-38.57</f>
        <v>-38.57</v>
      </c>
      <c r="S44" s="40">
        <f>Long!S44-64.97</f>
        <v>-64.97</v>
      </c>
      <c r="T44" s="40">
        <f>Long!T44-48.48</f>
        <v>-48.48</v>
      </c>
      <c r="U44" s="11">
        <f>Long!U44-50.364</f>
        <v>-50.363999999999997</v>
      </c>
      <c r="V44" s="7"/>
      <c r="W44" s="15">
        <f>Long!X44</f>
        <v>5</v>
      </c>
      <c r="X44" s="8">
        <f>Long!Y44</f>
        <v>262.08</v>
      </c>
      <c r="Y44" s="8"/>
    </row>
    <row r="45" spans="1:25" customFormat="1" x14ac:dyDescent="0.25">
      <c r="A45" s="3" t="str">
        <f>Long!A45</f>
        <v>BRZIIIIII</v>
      </c>
      <c r="B45" s="41">
        <f>Long!B45-48.89</f>
        <v>1.6899999999999977</v>
      </c>
      <c r="C45" s="40">
        <f>Long!C45-53.31</f>
        <v>2.4699999999999989</v>
      </c>
      <c r="D45" s="40">
        <f>Long!D45-52.82</f>
        <v>1.7100000000000009</v>
      </c>
      <c r="E45" s="40">
        <f>Long!E45-48.5</f>
        <v>2.3100000000000023</v>
      </c>
      <c r="F45" s="40">
        <f>Long!F45-46.99</f>
        <v>3.5599999999999952</v>
      </c>
      <c r="G45" s="40">
        <f>Long!G45-40.45</f>
        <v>2.3599999999999994</v>
      </c>
      <c r="H45" s="40">
        <f>Long!H45-60.23</f>
        <v>2.9000000000000057</v>
      </c>
      <c r="I45" s="40">
        <f>Long!I45-43.66</f>
        <v>3.3800000000000026</v>
      </c>
      <c r="J45" s="40">
        <f>Long!J45-53.75</f>
        <v>3.6899999999999977</v>
      </c>
      <c r="K45" s="40">
        <f>Long!K45-54.35</f>
        <v>3.6599999999999966</v>
      </c>
      <c r="L45" s="40">
        <f>Long!L45-48.68</f>
        <v>1.3400000000000034</v>
      </c>
      <c r="M45" s="40">
        <f>Long!M45-53.03</f>
        <v>3.1199999999999974</v>
      </c>
      <c r="N45" s="40">
        <f>Long!N45-34.07</f>
        <v>-34.07</v>
      </c>
      <c r="O45" s="40">
        <f>Long!O45-52.52</f>
        <v>-52.52</v>
      </c>
      <c r="P45" s="40">
        <f>Long!P45-53.24</f>
        <v>1.4199999999999946</v>
      </c>
      <c r="Q45" s="40">
        <f>Long!Q45-57.71</f>
        <v>2.2800000000000011</v>
      </c>
      <c r="R45" s="40">
        <f>Long!R45-38.57</f>
        <v>0.65999999999999659</v>
      </c>
      <c r="S45" s="40">
        <f>Long!S45-64.97</f>
        <v>-64.97</v>
      </c>
      <c r="T45" s="40">
        <f>Long!T45-48.48</f>
        <v>-48.48</v>
      </c>
      <c r="U45" s="11">
        <f>Long!U45-50.364</f>
        <v>-50.363999999999997</v>
      </c>
      <c r="V45" s="7"/>
      <c r="W45" s="15">
        <f>Long!X45</f>
        <v>15</v>
      </c>
      <c r="X45" s="8">
        <f>Long!Y45</f>
        <v>790.73</v>
      </c>
      <c r="Y45" s="8"/>
    </row>
    <row r="46" spans="1:25" customFormat="1" x14ac:dyDescent="0.25">
      <c r="A46" s="3" t="str">
        <f>Long!A46</f>
        <v>gedas73</v>
      </c>
      <c r="B46" s="41">
        <f>Long!B46-48.89</f>
        <v>1.75</v>
      </c>
      <c r="C46" s="40">
        <f>Long!C46-53.31</f>
        <v>1.8399999999999963</v>
      </c>
      <c r="D46" s="40">
        <f>Long!D46-52.82</f>
        <v>1.5799999999999983</v>
      </c>
      <c r="E46" s="40">
        <f>Long!E46-48.5</f>
        <v>2.2299999999999969</v>
      </c>
      <c r="F46" s="40">
        <f>Long!F46-46.99</f>
        <v>3.0599999999999952</v>
      </c>
      <c r="G46" s="40">
        <f>Long!G46-40.45</f>
        <v>1.7999999999999972</v>
      </c>
      <c r="H46" s="40">
        <f>Long!H46-60.23</f>
        <v>2.5600000000000023</v>
      </c>
      <c r="I46" s="40">
        <f>Long!I46-43.66</f>
        <v>3.8800000000000026</v>
      </c>
      <c r="J46" s="40">
        <f>Long!J46-53.75</f>
        <v>4.7199999999999989</v>
      </c>
      <c r="K46" s="40">
        <f>Long!K46-54.35</f>
        <v>-54.35</v>
      </c>
      <c r="L46" s="40">
        <f>Long!L46-48.68</f>
        <v>1.9799999999999969</v>
      </c>
      <c r="M46" s="40">
        <f>Long!M46-53.03</f>
        <v>2.8500000000000014</v>
      </c>
      <c r="N46" s="40">
        <f>Long!N46-34.07</f>
        <v>-34.07</v>
      </c>
      <c r="O46" s="40">
        <f>Long!O46-52.52</f>
        <v>-52.52</v>
      </c>
      <c r="P46" s="40">
        <f>Long!P46-53.24</f>
        <v>1.3299999999999983</v>
      </c>
      <c r="Q46" s="40">
        <f>Long!Q46-57.71</f>
        <v>2.4299999999999997</v>
      </c>
      <c r="R46" s="40">
        <f>Long!R46-38.57</f>
        <v>-38.57</v>
      </c>
      <c r="S46" s="40">
        <f>Long!S46-64.97</f>
        <v>-64.97</v>
      </c>
      <c r="T46" s="40">
        <f>Long!T46-48.48</f>
        <v>-48.48</v>
      </c>
      <c r="U46" s="11">
        <f>Long!U46-50.364</f>
        <v>-50.363999999999997</v>
      </c>
      <c r="V46" s="7"/>
      <c r="W46" s="15">
        <f>Long!X46</f>
        <v>13</v>
      </c>
      <c r="X46" s="8">
        <f>Long!Y46</f>
        <v>693.27</v>
      </c>
      <c r="Y46" s="8"/>
    </row>
    <row r="47" spans="1:25" customFormat="1" x14ac:dyDescent="0.25">
      <c r="A47" s="3" t="str">
        <f>Long!A47</f>
        <v>markisios</v>
      </c>
      <c r="B47" s="41">
        <f>Long!B47-48.89</f>
        <v>1.8100000000000023</v>
      </c>
      <c r="C47" s="40">
        <f>Long!C47-53.31</f>
        <v>-53.31</v>
      </c>
      <c r="D47" s="40">
        <f>Long!D47-52.82</f>
        <v>-52.82</v>
      </c>
      <c r="E47" s="40">
        <f>Long!E47-48.5</f>
        <v>1.6300000000000026</v>
      </c>
      <c r="F47" s="40">
        <f>Long!F47-46.99</f>
        <v>3.2999999999999972</v>
      </c>
      <c r="G47" s="40">
        <f>Long!G47-40.45</f>
        <v>1.3299999999999983</v>
      </c>
      <c r="H47" s="40">
        <f>Long!H47-60.23</f>
        <v>1.4500000000000028</v>
      </c>
      <c r="I47" s="40">
        <f>Long!I47-43.66</f>
        <v>4.25</v>
      </c>
      <c r="J47" s="40">
        <f>Long!J47-53.75</f>
        <v>2.9699999999999989</v>
      </c>
      <c r="K47" s="40">
        <f>Long!K47-54.35</f>
        <v>2.3900000000000006</v>
      </c>
      <c r="L47" s="40">
        <f>Long!L47-48.68</f>
        <v>-48.68</v>
      </c>
      <c r="M47" s="40">
        <f>Long!M47-53.03</f>
        <v>2.5600000000000023</v>
      </c>
      <c r="N47" s="40">
        <f>Long!N47-34.07</f>
        <v>-34.07</v>
      </c>
      <c r="O47" s="40">
        <f>Long!O47-52.52</f>
        <v>2.8899999999999935</v>
      </c>
      <c r="P47" s="40">
        <f>Long!P47-53.24</f>
        <v>-53.24</v>
      </c>
      <c r="Q47" s="40">
        <f>Long!Q47-57.71</f>
        <v>2.0300000000000011</v>
      </c>
      <c r="R47" s="40">
        <f>Long!R47-38.57</f>
        <v>-38.57</v>
      </c>
      <c r="S47" s="40">
        <f>Long!S47-64.97</f>
        <v>1.730000000000004</v>
      </c>
      <c r="T47" s="40">
        <f>Long!T47-48.48</f>
        <v>2.7800000000000011</v>
      </c>
      <c r="U47" s="11">
        <f>Long!U47-50.364</f>
        <v>-50.363999999999997</v>
      </c>
      <c r="V47" s="7"/>
      <c r="W47" s="15">
        <f>Long!X47</f>
        <v>13</v>
      </c>
      <c r="X47" s="8">
        <f>Long!Y47</f>
        <v>704.65000000000009</v>
      </c>
      <c r="Y47" s="8"/>
    </row>
    <row r="48" spans="1:25" customFormat="1" x14ac:dyDescent="0.25">
      <c r="A48" s="2" t="str">
        <f>Long!A48</f>
        <v>nikosk8</v>
      </c>
      <c r="B48" s="41">
        <f>Long!B48-48.89</f>
        <v>1.8299999999999983</v>
      </c>
      <c r="C48" s="40">
        <f>Long!C48-53.31</f>
        <v>-53.31</v>
      </c>
      <c r="D48" s="40">
        <f>Long!D48-52.82</f>
        <v>4.9399999999999977</v>
      </c>
      <c r="E48" s="40">
        <f>Long!E48-48.5</f>
        <v>3.0300000000000011</v>
      </c>
      <c r="F48" s="40">
        <f>Long!F48-46.99</f>
        <v>-46.99</v>
      </c>
      <c r="G48" s="40">
        <f>Long!G48-40.45</f>
        <v>4.8399999999999963</v>
      </c>
      <c r="H48" s="40">
        <f>Long!H48-60.23</f>
        <v>5.3699999999999974</v>
      </c>
      <c r="I48" s="40">
        <f>Long!I48-43.66</f>
        <v>3.6300000000000026</v>
      </c>
      <c r="J48" s="40">
        <f>Long!J48-53.75</f>
        <v>5.6199999999999974</v>
      </c>
      <c r="K48" s="40">
        <f>Long!K48-54.35</f>
        <v>-54.35</v>
      </c>
      <c r="L48" s="40">
        <f>Long!L48-48.68</f>
        <v>1.4500000000000028</v>
      </c>
      <c r="M48" s="40">
        <f>Long!M48-53.03</f>
        <v>-53.03</v>
      </c>
      <c r="N48" s="40">
        <f>Long!N48-34.07</f>
        <v>-34.07</v>
      </c>
      <c r="O48" s="40">
        <f>Long!O48-52.52</f>
        <v>-52.52</v>
      </c>
      <c r="P48" s="40">
        <f>Long!P48-53.24</f>
        <v>-53.24</v>
      </c>
      <c r="Q48" s="40">
        <f>Long!Q48-57.71</f>
        <v>7.07</v>
      </c>
      <c r="R48" s="40">
        <f>Long!R48-38.57</f>
        <v>-38.57</v>
      </c>
      <c r="S48" s="40">
        <f>Long!S48-64.97</f>
        <v>-64.97</v>
      </c>
      <c r="T48" s="40">
        <f>Long!T48-48.48</f>
        <v>4.0900000000000034</v>
      </c>
      <c r="U48" s="11">
        <f>Long!U48-50.364</f>
        <v>-50.363999999999997</v>
      </c>
      <c r="V48" s="7"/>
      <c r="W48" s="15">
        <f>Long!X48</f>
        <v>10</v>
      </c>
      <c r="X48" s="8">
        <f>Long!Y48</f>
        <v>545.04000000000008</v>
      </c>
      <c r="Y48" s="8"/>
    </row>
    <row r="49" spans="1:25" customFormat="1" x14ac:dyDescent="0.25">
      <c r="A49" s="3" t="str">
        <f>Long!A49</f>
        <v>goldeneaglesking</v>
      </c>
      <c r="B49" s="41">
        <f>Long!B49-48.89</f>
        <v>1.8399999999999963</v>
      </c>
      <c r="C49" s="40">
        <f>Long!C49-53.31</f>
        <v>1.1999999999999957</v>
      </c>
      <c r="D49" s="40">
        <f>Long!D49-52.82</f>
        <v>-52.82</v>
      </c>
      <c r="E49" s="40">
        <f>Long!E49-48.5</f>
        <v>-48.5</v>
      </c>
      <c r="F49" s="40">
        <f>Long!F49-46.99</f>
        <v>3.6599999999999966</v>
      </c>
      <c r="G49" s="40">
        <f>Long!G49-40.45</f>
        <v>-40.450000000000003</v>
      </c>
      <c r="H49" s="40">
        <f>Long!H49-60.23</f>
        <v>-60.23</v>
      </c>
      <c r="I49" s="40">
        <f>Long!I49-43.66</f>
        <v>-43.66</v>
      </c>
      <c r="J49" s="40">
        <f>Long!J49-53.75</f>
        <v>-53.75</v>
      </c>
      <c r="K49" s="40">
        <f>Long!K49-54.35</f>
        <v>-54.35</v>
      </c>
      <c r="L49" s="40">
        <f>Long!L49-48.68</f>
        <v>-48.68</v>
      </c>
      <c r="M49" s="40">
        <f>Long!M49-53.03</f>
        <v>-53.03</v>
      </c>
      <c r="N49" s="40">
        <f>Long!N49-34.07</f>
        <v>-34.07</v>
      </c>
      <c r="O49" s="40">
        <f>Long!O49-52.52</f>
        <v>-52.52</v>
      </c>
      <c r="P49" s="40">
        <f>Long!P49-53.24</f>
        <v>1.2999999999999972</v>
      </c>
      <c r="Q49" s="40">
        <f>Long!Q49-57.71</f>
        <v>-57.71</v>
      </c>
      <c r="R49" s="40">
        <f>Long!R49-38.57</f>
        <v>-38.57</v>
      </c>
      <c r="S49" s="40">
        <f>Long!S49-64.97</f>
        <v>-64.97</v>
      </c>
      <c r="T49" s="40">
        <f>Long!T49-48.48</f>
        <v>-48.48</v>
      </c>
      <c r="U49" s="11">
        <f>Long!U49-50.364</f>
        <v>-50.363999999999997</v>
      </c>
      <c r="V49" s="7"/>
      <c r="W49" s="15">
        <f>Long!X49</f>
        <v>4</v>
      </c>
      <c r="X49" s="8">
        <f>Long!Y49</f>
        <v>210.42999999999998</v>
      </c>
      <c r="Y49" s="8"/>
    </row>
    <row r="50" spans="1:25" customFormat="1" x14ac:dyDescent="0.25">
      <c r="A50" s="3" t="str">
        <f>Long!A50</f>
        <v>chochanaso</v>
      </c>
      <c r="B50" s="41">
        <f>Long!B50-48.89</f>
        <v>1.8599999999999994</v>
      </c>
      <c r="C50" s="40">
        <f>Long!C50-53.31</f>
        <v>2.3999999999999986</v>
      </c>
      <c r="D50" s="40">
        <f>Long!D50-52.82</f>
        <v>-52.82</v>
      </c>
      <c r="E50" s="40">
        <f>Long!E50-48.5</f>
        <v>1.9699999999999989</v>
      </c>
      <c r="F50" s="40">
        <f>Long!F50-46.99</f>
        <v>2.8099999999999952</v>
      </c>
      <c r="G50" s="40">
        <f>Long!G50-40.45</f>
        <v>2.4299999999999997</v>
      </c>
      <c r="H50" s="40">
        <f>Long!H50-60.23</f>
        <v>2.4000000000000057</v>
      </c>
      <c r="I50" s="40">
        <f>Long!I50-43.66</f>
        <v>-43.66</v>
      </c>
      <c r="J50" s="40">
        <f>Long!J50-53.75</f>
        <v>2.75</v>
      </c>
      <c r="K50" s="40">
        <f>Long!K50-54.35</f>
        <v>1.8699999999999974</v>
      </c>
      <c r="L50" s="40">
        <f>Long!L50-48.68</f>
        <v>-48.68</v>
      </c>
      <c r="M50" s="40">
        <f>Long!M50-53.03</f>
        <v>2.3799999999999955</v>
      </c>
      <c r="N50" s="40">
        <f>Long!N50-34.07</f>
        <v>-34.07</v>
      </c>
      <c r="O50" s="40">
        <f>Long!O50-52.52</f>
        <v>2.5599999999999952</v>
      </c>
      <c r="P50" s="40">
        <f>Long!P50-53.24</f>
        <v>1.019999999999996</v>
      </c>
      <c r="Q50" s="40">
        <f>Long!Q50-57.71</f>
        <v>2.0799999999999983</v>
      </c>
      <c r="R50" s="40">
        <f>Long!R50-38.57</f>
        <v>-38.57</v>
      </c>
      <c r="S50" s="40">
        <f>Long!S50-64.97</f>
        <v>-64.97</v>
      </c>
      <c r="T50" s="40">
        <f>Long!T50-48.48</f>
        <v>3.2000000000000028</v>
      </c>
      <c r="U50" s="11">
        <f>Long!U50-50.364</f>
        <v>-50.363999999999997</v>
      </c>
      <c r="V50" s="7"/>
      <c r="W50" s="15">
        <f>Long!X50</f>
        <v>13</v>
      </c>
      <c r="X50" s="8">
        <f>Long!Y50</f>
        <v>701.18</v>
      </c>
      <c r="Y50" s="8"/>
    </row>
    <row r="51" spans="1:25" customFormat="1" x14ac:dyDescent="0.25">
      <c r="A51" s="3" t="str">
        <f>Long!A51</f>
        <v>Crom</v>
      </c>
      <c r="B51" s="41">
        <f>Long!B51-48.89</f>
        <v>1.9600000000000009</v>
      </c>
      <c r="C51" s="40">
        <f>Long!C51-53.31</f>
        <v>-53.31</v>
      </c>
      <c r="D51" s="40">
        <f>Long!D51-52.82</f>
        <v>-52.82</v>
      </c>
      <c r="E51" s="40">
        <f>Long!E51-48.5</f>
        <v>-48.5</v>
      </c>
      <c r="F51" s="40">
        <f>Long!F51-46.99</f>
        <v>-46.99</v>
      </c>
      <c r="G51" s="40">
        <f>Long!G51-40.45</f>
        <v>-40.450000000000003</v>
      </c>
      <c r="H51" s="40">
        <f>Long!H51-60.23</f>
        <v>-60.23</v>
      </c>
      <c r="I51" s="40">
        <f>Long!I51-43.66</f>
        <v>-43.66</v>
      </c>
      <c r="J51" s="40">
        <f>Long!J51-53.75</f>
        <v>-53.75</v>
      </c>
      <c r="K51" s="40">
        <f>Long!K51-54.35</f>
        <v>-54.35</v>
      </c>
      <c r="L51" s="40">
        <f>Long!L51-48.68</f>
        <v>-48.68</v>
      </c>
      <c r="M51" s="40">
        <f>Long!M51-53.03</f>
        <v>-53.03</v>
      </c>
      <c r="N51" s="40">
        <f>Long!N51-34.07</f>
        <v>-34.07</v>
      </c>
      <c r="O51" s="40">
        <f>Long!O51-52.52</f>
        <v>-52.52</v>
      </c>
      <c r="P51" s="40">
        <f>Long!P51-53.24</f>
        <v>-53.24</v>
      </c>
      <c r="Q51" s="40">
        <f>Long!Q51-57.71</f>
        <v>-57.71</v>
      </c>
      <c r="R51" s="40">
        <f>Long!R51-38.57</f>
        <v>-38.57</v>
      </c>
      <c r="S51" s="40">
        <f>Long!S51-64.97</f>
        <v>-64.97</v>
      </c>
      <c r="T51" s="40">
        <f>Long!T51-48.48</f>
        <v>-48.48</v>
      </c>
      <c r="U51" s="11">
        <f>Long!U51-50.364</f>
        <v>-50.363999999999997</v>
      </c>
      <c r="V51" s="7"/>
      <c r="W51" s="15">
        <f>Long!X51</f>
        <v>1</v>
      </c>
      <c r="X51" s="8">
        <f>Long!Y51</f>
        <v>50.85</v>
      </c>
      <c r="Y51" s="8"/>
    </row>
    <row r="52" spans="1:25" customFormat="1" x14ac:dyDescent="0.25">
      <c r="A52" s="2" t="str">
        <f>Long!A52</f>
        <v>Jonas_</v>
      </c>
      <c r="B52" s="41">
        <f>Long!B52-48.89</f>
        <v>1.9799999999999969</v>
      </c>
      <c r="C52" s="40">
        <f>Long!C52-53.31</f>
        <v>1.6199999999999974</v>
      </c>
      <c r="D52" s="40">
        <f>Long!D52-52.82</f>
        <v>1.3500000000000014</v>
      </c>
      <c r="E52" s="40">
        <f>Long!E52-48.5</f>
        <v>1.8299999999999983</v>
      </c>
      <c r="F52" s="40">
        <f>Long!F52-46.99</f>
        <v>3.1499999999999986</v>
      </c>
      <c r="G52" s="40">
        <f>Long!G52-40.45</f>
        <v>1.4199999999999946</v>
      </c>
      <c r="H52" s="40">
        <f>Long!H52-60.23</f>
        <v>4.6900000000000048</v>
      </c>
      <c r="I52" s="40">
        <f>Long!I52-43.66</f>
        <v>2.0700000000000003</v>
      </c>
      <c r="J52" s="40">
        <f>Long!J52-53.75</f>
        <v>2.7899999999999991</v>
      </c>
      <c r="K52" s="40">
        <f>Long!K52-54.35</f>
        <v>2.1700000000000017</v>
      </c>
      <c r="L52" s="40">
        <f>Long!L52-48.68</f>
        <v>2</v>
      </c>
      <c r="M52" s="40">
        <f>Long!M52-53.03</f>
        <v>3.3100000000000023</v>
      </c>
      <c r="N52" s="40">
        <f>Long!N52-34.07</f>
        <v>-34.07</v>
      </c>
      <c r="O52" s="40">
        <f>Long!O52-52.52</f>
        <v>3.029999999999994</v>
      </c>
      <c r="P52" s="40">
        <f>Long!P52-53.24</f>
        <v>1.8299999999999983</v>
      </c>
      <c r="Q52" s="40">
        <f>Long!Q52-57.71</f>
        <v>2.2800000000000011</v>
      </c>
      <c r="R52" s="40">
        <f>Long!R52-38.57</f>
        <v>-38.57</v>
      </c>
      <c r="S52" s="40">
        <f>Long!S52-64.97</f>
        <v>-64.97</v>
      </c>
      <c r="T52" s="40">
        <f>Long!T52-48.48</f>
        <v>-48.48</v>
      </c>
      <c r="U52" s="11">
        <f>Long!U52-50.364</f>
        <v>-50.363999999999997</v>
      </c>
      <c r="V52" s="7"/>
      <c r="W52" s="15">
        <f>Long!X52</f>
        <v>15</v>
      </c>
      <c r="X52" s="8">
        <f>Long!Y52</f>
        <v>803.65000000000009</v>
      </c>
      <c r="Y52" s="8"/>
    </row>
    <row r="53" spans="1:25" customFormat="1" x14ac:dyDescent="0.25">
      <c r="A53" s="3" t="str">
        <f>Long!A53</f>
        <v>Emmet_Cullen</v>
      </c>
      <c r="B53" s="41">
        <f>Long!B53-48.89</f>
        <v>2.019999999999996</v>
      </c>
      <c r="C53" s="40">
        <f>Long!C53-53.31</f>
        <v>-53.31</v>
      </c>
      <c r="D53" s="40">
        <f>Long!D53-52.82</f>
        <v>-52.82</v>
      </c>
      <c r="E53" s="40">
        <f>Long!E53-48.5</f>
        <v>-48.5</v>
      </c>
      <c r="F53" s="40">
        <f>Long!F53-46.99</f>
        <v>-46.99</v>
      </c>
      <c r="G53" s="40">
        <f>Long!G53-40.45</f>
        <v>-40.450000000000003</v>
      </c>
      <c r="H53" s="40">
        <f>Long!H53-60.23</f>
        <v>-60.23</v>
      </c>
      <c r="I53" s="40">
        <f>Long!I53-43.66</f>
        <v>-43.66</v>
      </c>
      <c r="J53" s="40">
        <f>Long!J53-53.75</f>
        <v>-53.75</v>
      </c>
      <c r="K53" s="40">
        <f>Long!K53-54.35</f>
        <v>-54.35</v>
      </c>
      <c r="L53" s="40">
        <f>Long!L53-48.68</f>
        <v>-48.68</v>
      </c>
      <c r="M53" s="40">
        <f>Long!M53-53.03</f>
        <v>-53.03</v>
      </c>
      <c r="N53" s="40">
        <f>Long!N53-34.07</f>
        <v>-34.07</v>
      </c>
      <c r="O53" s="40">
        <f>Long!O53-52.52</f>
        <v>-52.52</v>
      </c>
      <c r="P53" s="40">
        <f>Long!P53-53.24</f>
        <v>-53.24</v>
      </c>
      <c r="Q53" s="40">
        <f>Long!Q53-57.71</f>
        <v>-57.71</v>
      </c>
      <c r="R53" s="40">
        <f>Long!R53-38.57</f>
        <v>-38.57</v>
      </c>
      <c r="S53" s="40">
        <f>Long!S53-64.97</f>
        <v>-64.97</v>
      </c>
      <c r="T53" s="40">
        <f>Long!T53-48.48</f>
        <v>-48.48</v>
      </c>
      <c r="U53" s="11">
        <f>Long!U53-50.364</f>
        <v>-50.363999999999997</v>
      </c>
      <c r="V53" s="7"/>
      <c r="W53" s="15">
        <f>Long!X53</f>
        <v>1</v>
      </c>
      <c r="X53" s="8">
        <f>Long!Y53</f>
        <v>50.91</v>
      </c>
      <c r="Y53" s="8"/>
    </row>
    <row r="54" spans="1:25" customFormat="1" x14ac:dyDescent="0.25">
      <c r="A54" s="3" t="str">
        <f>Long!A54</f>
        <v>Legendary</v>
      </c>
      <c r="B54" s="41">
        <f>Long!B54-48.89</f>
        <v>2.0300000000000011</v>
      </c>
      <c r="C54" s="40">
        <f>Long!C54-53.31</f>
        <v>-53.31</v>
      </c>
      <c r="D54" s="40">
        <f>Long!D54-52.82</f>
        <v>-52.82</v>
      </c>
      <c r="E54" s="40">
        <f>Long!E54-48.5</f>
        <v>2.6899999999999977</v>
      </c>
      <c r="F54" s="40">
        <f>Long!F54-46.99</f>
        <v>4.0599999999999952</v>
      </c>
      <c r="G54" s="40">
        <f>Long!G54-40.45</f>
        <v>1.509999999999998</v>
      </c>
      <c r="H54" s="40">
        <f>Long!H54-60.23</f>
        <v>4.0399999999999991</v>
      </c>
      <c r="I54" s="40">
        <f>Long!I54-43.66</f>
        <v>3.3900000000000006</v>
      </c>
      <c r="J54" s="40">
        <f>Long!J54-53.75</f>
        <v>4.1599999999999966</v>
      </c>
      <c r="K54" s="40">
        <f>Long!K54-54.35</f>
        <v>-54.35</v>
      </c>
      <c r="L54" s="40">
        <f>Long!L54-48.68</f>
        <v>-48.68</v>
      </c>
      <c r="M54" s="40">
        <f>Long!M54-53.03</f>
        <v>3.0899999999999963</v>
      </c>
      <c r="N54" s="40">
        <f>Long!N54-34.07</f>
        <v>-34.07</v>
      </c>
      <c r="O54" s="40">
        <f>Long!O54-52.52</f>
        <v>-52.52</v>
      </c>
      <c r="P54" s="40">
        <f>Long!P54-53.24</f>
        <v>-53.24</v>
      </c>
      <c r="Q54" s="40">
        <f>Long!Q54-57.71</f>
        <v>-57.71</v>
      </c>
      <c r="R54" s="40">
        <f>Long!R54-38.57</f>
        <v>-38.57</v>
      </c>
      <c r="S54" s="40">
        <f>Long!S54-64.97</f>
        <v>-64.97</v>
      </c>
      <c r="T54" s="40">
        <f>Long!T54-48.48</f>
        <v>3.0700000000000003</v>
      </c>
      <c r="U54" s="11">
        <f>Long!U54-50.364</f>
        <v>-50.363999999999997</v>
      </c>
      <c r="V54" s="7"/>
      <c r="W54" s="15">
        <f>Long!X54</f>
        <v>9</v>
      </c>
      <c r="X54" s="8">
        <f>Long!Y54</f>
        <v>472.02000000000004</v>
      </c>
      <c r="Y54" s="8"/>
    </row>
    <row r="55" spans="1:25" customFormat="1" x14ac:dyDescent="0.25">
      <c r="A55" s="2" t="str">
        <f>Long!A55</f>
        <v>jobenen_02</v>
      </c>
      <c r="B55" s="41">
        <f>Long!B55-48.89</f>
        <v>2.0899999999999963</v>
      </c>
      <c r="C55" s="40">
        <f>Long!C55-53.31</f>
        <v>-53.31</v>
      </c>
      <c r="D55" s="40">
        <f>Long!D55-52.82</f>
        <v>2.5</v>
      </c>
      <c r="E55" s="40">
        <f>Long!E55-48.5</f>
        <v>2.6899999999999977</v>
      </c>
      <c r="F55" s="40">
        <f>Long!F55-46.99</f>
        <v>4.5899999999999963</v>
      </c>
      <c r="G55" s="40">
        <f>Long!G55-40.45</f>
        <v>1.7899999999999991</v>
      </c>
      <c r="H55" s="40">
        <f>Long!H55-60.23</f>
        <v>-60.23</v>
      </c>
      <c r="I55" s="40">
        <f>Long!I55-43.66</f>
        <v>2.8200000000000003</v>
      </c>
      <c r="J55" s="40">
        <f>Long!J55-53.75</f>
        <v>3.1099999999999994</v>
      </c>
      <c r="K55" s="40">
        <f>Long!K55-54.35</f>
        <v>2.9099999999999966</v>
      </c>
      <c r="L55" s="40">
        <f>Long!L55-48.68</f>
        <v>2.5300000000000011</v>
      </c>
      <c r="M55" s="40">
        <f>Long!M55-53.03</f>
        <v>-53.03</v>
      </c>
      <c r="N55" s="40">
        <f>Long!N55-34.07</f>
        <v>-34.07</v>
      </c>
      <c r="O55" s="40">
        <f>Long!O55-52.52</f>
        <v>-52.52</v>
      </c>
      <c r="P55" s="40">
        <f>Long!P55-53.24</f>
        <v>-53.24</v>
      </c>
      <c r="Q55" s="40">
        <f>Long!Q55-57.71</f>
        <v>-57.71</v>
      </c>
      <c r="R55" s="40">
        <f>Long!R55-38.57</f>
        <v>-38.57</v>
      </c>
      <c r="S55" s="40">
        <f>Long!S55-64.97</f>
        <v>-64.97</v>
      </c>
      <c r="T55" s="40">
        <f>Long!T55-48.48</f>
        <v>2.4299999999999997</v>
      </c>
      <c r="U55" s="11">
        <f>Long!U55-50.364</f>
        <v>-50.363999999999997</v>
      </c>
      <c r="V55" s="7"/>
      <c r="W55" s="15">
        <f>Long!X55</f>
        <v>10</v>
      </c>
      <c r="X55" s="8">
        <f>Long!Y55</f>
        <v>514.03</v>
      </c>
      <c r="Y55" s="8"/>
    </row>
    <row r="56" spans="1:25" customFormat="1" x14ac:dyDescent="0.25">
      <c r="A56" s="3" t="str">
        <f>Long!A56</f>
        <v>MisterWorldWide</v>
      </c>
      <c r="B56" s="41">
        <f>Long!B56-48.89</f>
        <v>2.1199999999999974</v>
      </c>
      <c r="C56" s="40">
        <f>Long!C56-53.31</f>
        <v>-53.31</v>
      </c>
      <c r="D56" s="40">
        <f>Long!D56-52.82</f>
        <v>2.8599999999999994</v>
      </c>
      <c r="E56" s="40">
        <f>Long!E56-48.5</f>
        <v>3.0799999999999983</v>
      </c>
      <c r="F56" s="40">
        <f>Long!F56-46.99</f>
        <v>-46.99</v>
      </c>
      <c r="G56" s="40">
        <f>Long!G56-40.45</f>
        <v>1.269999999999996</v>
      </c>
      <c r="H56" s="40">
        <f>Long!H56-60.23</f>
        <v>-60.23</v>
      </c>
      <c r="I56" s="40">
        <f>Long!I56-43.66</f>
        <v>1.5300000000000011</v>
      </c>
      <c r="J56" s="40">
        <f>Long!J56-53.75</f>
        <v>5.1400000000000006</v>
      </c>
      <c r="K56" s="40">
        <f>Long!K56-54.35</f>
        <v>1.9799999999999969</v>
      </c>
      <c r="L56" s="40">
        <f>Long!L56-48.68</f>
        <v>-48.68</v>
      </c>
      <c r="M56" s="40">
        <f>Long!M56-53.03</f>
        <v>3.5</v>
      </c>
      <c r="N56" s="40">
        <f>Long!N56-34.07</f>
        <v>-34.07</v>
      </c>
      <c r="O56" s="40">
        <f>Long!O56-52.52</f>
        <v>1.529999999999994</v>
      </c>
      <c r="P56" s="40">
        <f>Long!P56-53.24</f>
        <v>0</v>
      </c>
      <c r="Q56" s="40">
        <f>Long!Q56-57.71</f>
        <v>2.25</v>
      </c>
      <c r="R56" s="40">
        <f>Long!R56-38.57</f>
        <v>0.32000000000000028</v>
      </c>
      <c r="S56" s="40">
        <f>Long!S56-64.97</f>
        <v>2.1800000000000068</v>
      </c>
      <c r="T56" s="40">
        <f>Long!T56-48.48</f>
        <v>3.7800000000000011</v>
      </c>
      <c r="U56" s="11">
        <f>Long!U56-50.364</f>
        <v>-50.363999999999997</v>
      </c>
      <c r="V56" s="7"/>
      <c r="W56" s="15">
        <f>Long!X56</f>
        <v>14</v>
      </c>
      <c r="X56" s="8">
        <f>Long!Y56</f>
        <v>742.4799999999999</v>
      </c>
      <c r="Y56" s="8"/>
    </row>
    <row r="57" spans="1:25" customFormat="1" x14ac:dyDescent="0.25">
      <c r="A57" s="3" t="str">
        <f>Long!A57</f>
        <v>pepoyo</v>
      </c>
      <c r="B57" s="41">
        <f>Long!B57-48.89</f>
        <v>2.1400000000000006</v>
      </c>
      <c r="C57" s="40">
        <f>Long!C57-53.31</f>
        <v>-53.31</v>
      </c>
      <c r="D57" s="40">
        <f>Long!D57-52.82</f>
        <v>2.9699999999999989</v>
      </c>
      <c r="E57" s="40">
        <f>Long!E57-48.5</f>
        <v>-48.5</v>
      </c>
      <c r="F57" s="40">
        <f>Long!F57-46.99</f>
        <v>-46.99</v>
      </c>
      <c r="G57" s="40">
        <f>Long!G57-40.45</f>
        <v>1.4299999999999997</v>
      </c>
      <c r="H57" s="40">
        <f>Long!H57-60.23</f>
        <v>-60.23</v>
      </c>
      <c r="I57" s="40">
        <f>Long!I57-43.66</f>
        <v>-43.66</v>
      </c>
      <c r="J57" s="40">
        <f>Long!J57-53.75</f>
        <v>-53.75</v>
      </c>
      <c r="K57" s="40">
        <f>Long!K57-54.35</f>
        <v>-54.35</v>
      </c>
      <c r="L57" s="40">
        <f>Long!L57-48.68</f>
        <v>-48.68</v>
      </c>
      <c r="M57" s="40">
        <f>Long!M57-53.03</f>
        <v>2.9299999999999997</v>
      </c>
      <c r="N57" s="40">
        <f>Long!N57-34.07</f>
        <v>-34.07</v>
      </c>
      <c r="O57" s="40">
        <f>Long!O57-52.52</f>
        <v>-52.52</v>
      </c>
      <c r="P57" s="40">
        <f>Long!P57-53.24</f>
        <v>0.57999999999999829</v>
      </c>
      <c r="Q57" s="40">
        <f>Long!Q57-57.71</f>
        <v>1.9399999999999977</v>
      </c>
      <c r="R57" s="40">
        <f>Long!R57-38.57</f>
        <v>-38.57</v>
      </c>
      <c r="S57" s="40">
        <f>Long!S57-64.97</f>
        <v>-64.97</v>
      </c>
      <c r="T57" s="40">
        <f>Long!T57-48.48</f>
        <v>3.5700000000000003</v>
      </c>
      <c r="U57" s="11">
        <f>Long!U57-50.364</f>
        <v>-50.363999999999997</v>
      </c>
      <c r="V57" s="7"/>
      <c r="W57" s="15">
        <f>Long!X57</f>
        <v>7</v>
      </c>
      <c r="X57" s="8">
        <f>Long!Y57</f>
        <v>370.18</v>
      </c>
      <c r="Y57" s="8"/>
    </row>
    <row r="58" spans="1:25" customFormat="1" x14ac:dyDescent="0.25">
      <c r="A58" s="3" t="str">
        <f>Long!A58</f>
        <v>hihike</v>
      </c>
      <c r="B58" s="41">
        <f>Long!B58-48.89</f>
        <v>2.1700000000000017</v>
      </c>
      <c r="C58" s="40">
        <f>Long!C58-53.31</f>
        <v>-53.31</v>
      </c>
      <c r="D58" s="40">
        <f>Long!D58-52.82</f>
        <v>-52.82</v>
      </c>
      <c r="E58" s="40">
        <f>Long!E58-48.5</f>
        <v>-48.5</v>
      </c>
      <c r="F58" s="40">
        <f>Long!F58-46.99</f>
        <v>-46.99</v>
      </c>
      <c r="G58" s="40">
        <f>Long!G58-40.45</f>
        <v>1.5599999999999952</v>
      </c>
      <c r="H58" s="40">
        <f>Long!H58-60.23</f>
        <v>-60.23</v>
      </c>
      <c r="I58" s="40">
        <f>Long!I58-43.66</f>
        <v>-43.66</v>
      </c>
      <c r="J58" s="40">
        <f>Long!J58-53.75</f>
        <v>-53.75</v>
      </c>
      <c r="K58" s="40">
        <f>Long!K58-54.35</f>
        <v>-54.35</v>
      </c>
      <c r="L58" s="40">
        <f>Long!L58-48.68</f>
        <v>-48.68</v>
      </c>
      <c r="M58" s="40">
        <f>Long!M58-53.03</f>
        <v>2.769999999999996</v>
      </c>
      <c r="N58" s="40">
        <f>Long!N58-34.07</f>
        <v>-34.07</v>
      </c>
      <c r="O58" s="40">
        <f>Long!O58-52.52</f>
        <v>-52.52</v>
      </c>
      <c r="P58" s="40">
        <f>Long!P58-53.24</f>
        <v>1.8999999999999986</v>
      </c>
      <c r="Q58" s="40">
        <f>Long!Q58-57.71</f>
        <v>-57.71</v>
      </c>
      <c r="R58" s="40">
        <f>Long!R58-38.57</f>
        <v>-38.57</v>
      </c>
      <c r="S58" s="40">
        <f>Long!S58-64.97</f>
        <v>-64.97</v>
      </c>
      <c r="T58" s="40">
        <f>Long!T58-48.48</f>
        <v>-48.48</v>
      </c>
      <c r="U58" s="11">
        <f>Long!U58-50.364</f>
        <v>-50.363999999999997</v>
      </c>
      <c r="V58" s="7"/>
      <c r="W58" s="15">
        <f>Long!X58</f>
        <v>4</v>
      </c>
      <c r="X58" s="8">
        <f>Long!Y58</f>
        <v>204.01</v>
      </c>
      <c r="Y58" s="8"/>
    </row>
    <row r="59" spans="1:25" customFormat="1" x14ac:dyDescent="0.25">
      <c r="A59" s="3" t="str">
        <f>Long!A59</f>
        <v>St1cky</v>
      </c>
      <c r="B59" s="41">
        <f>Long!B59-48.89</f>
        <v>2.2100000000000009</v>
      </c>
      <c r="C59" s="40">
        <f>Long!C59-53.31</f>
        <v>1.2100000000000009</v>
      </c>
      <c r="D59" s="40">
        <f>Long!D59-52.82</f>
        <v>-52.82</v>
      </c>
      <c r="E59" s="40">
        <f>Long!E59-48.5</f>
        <v>1.2000000000000028</v>
      </c>
      <c r="F59" s="40">
        <f>Long!F59-46.99</f>
        <v>3.0599999999999952</v>
      </c>
      <c r="G59" s="40">
        <f>Long!G59-40.45</f>
        <v>1.3200000000000003</v>
      </c>
      <c r="H59" s="40">
        <f>Long!H59-60.23</f>
        <v>2.7600000000000051</v>
      </c>
      <c r="I59" s="40">
        <f>Long!I59-43.66</f>
        <v>-43.66</v>
      </c>
      <c r="J59" s="40">
        <f>Long!J59-53.75</f>
        <v>-53.75</v>
      </c>
      <c r="K59" s="40">
        <f>Long!K59-54.35</f>
        <v>-54.35</v>
      </c>
      <c r="L59" s="40">
        <f>Long!L59-48.68</f>
        <v>-48.68</v>
      </c>
      <c r="M59" s="40">
        <f>Long!M59-53.03</f>
        <v>-53.03</v>
      </c>
      <c r="N59" s="40">
        <f>Long!N59-34.07</f>
        <v>-34.07</v>
      </c>
      <c r="O59" s="40">
        <f>Long!O59-52.52</f>
        <v>-52.52</v>
      </c>
      <c r="P59" s="40">
        <f>Long!P59-53.24</f>
        <v>5.8999999999999986</v>
      </c>
      <c r="Q59" s="40">
        <f>Long!Q59-57.71</f>
        <v>-57.71</v>
      </c>
      <c r="R59" s="40">
        <f>Long!R59-38.57</f>
        <v>-38.57</v>
      </c>
      <c r="S59" s="40">
        <f>Long!S59-64.97</f>
        <v>-64.97</v>
      </c>
      <c r="T59" s="40">
        <f>Long!T59-48.48</f>
        <v>-48.48</v>
      </c>
      <c r="U59" s="11">
        <f>Long!U59-50.364</f>
        <v>-50.363999999999997</v>
      </c>
      <c r="V59" s="7"/>
      <c r="W59" s="15">
        <f>Long!X59</f>
        <v>7</v>
      </c>
      <c r="X59" s="8">
        <f>Long!Y59</f>
        <v>369.27</v>
      </c>
      <c r="Y59" s="8"/>
    </row>
    <row r="60" spans="1:25" customFormat="1" x14ac:dyDescent="0.25">
      <c r="A60" s="2" t="str">
        <f>Long!A60</f>
        <v>hooppie</v>
      </c>
      <c r="B60" s="41">
        <f>Long!B60-48.89</f>
        <v>2.2199999999999989</v>
      </c>
      <c r="C60" s="40">
        <f>Long!C60-53.31</f>
        <v>1.6499999999999986</v>
      </c>
      <c r="D60" s="40">
        <f>Long!D60-52.82</f>
        <v>-52.82</v>
      </c>
      <c r="E60" s="40">
        <f>Long!E60-48.5</f>
        <v>-48.5</v>
      </c>
      <c r="F60" s="40">
        <f>Long!F60-46.99</f>
        <v>3.5499999999999972</v>
      </c>
      <c r="G60" s="40">
        <f>Long!G60-40.45</f>
        <v>1.779999999999994</v>
      </c>
      <c r="H60" s="40">
        <f>Long!H60-60.23</f>
        <v>3.0400000000000063</v>
      </c>
      <c r="I60" s="40">
        <f>Long!I60-43.66</f>
        <v>-43.66</v>
      </c>
      <c r="J60" s="40">
        <f>Long!J60-53.75</f>
        <v>5.0200000000000031</v>
      </c>
      <c r="K60" s="40">
        <f>Long!K60-54.35</f>
        <v>-54.35</v>
      </c>
      <c r="L60" s="40">
        <f>Long!L60-48.68</f>
        <v>-48.68</v>
      </c>
      <c r="M60" s="40">
        <f>Long!M60-53.03</f>
        <v>3.2800000000000011</v>
      </c>
      <c r="N60" s="40">
        <f>Long!N60-34.07</f>
        <v>-34.07</v>
      </c>
      <c r="O60" s="40">
        <f>Long!O60-52.52</f>
        <v>-52.52</v>
      </c>
      <c r="P60" s="40">
        <f>Long!P60-53.24</f>
        <v>-53.24</v>
      </c>
      <c r="Q60" s="40">
        <f>Long!Q60-57.71</f>
        <v>-57.71</v>
      </c>
      <c r="R60" s="40">
        <f>Long!R60-38.57</f>
        <v>-38.57</v>
      </c>
      <c r="S60" s="40">
        <f>Long!S60-64.97</f>
        <v>3.1599999999999966</v>
      </c>
      <c r="T60" s="40">
        <f>Long!T60-48.48</f>
        <v>3.1400000000000006</v>
      </c>
      <c r="U60" s="11">
        <f>Long!U60-50.364</f>
        <v>-50.363999999999997</v>
      </c>
      <c r="V60" s="7"/>
      <c r="W60" s="15">
        <f>Long!X60</f>
        <v>9</v>
      </c>
      <c r="X60" s="8">
        <f>Long!Y60</f>
        <v>496.93999999999994</v>
      </c>
      <c r="Y60" s="8"/>
    </row>
    <row r="61" spans="1:25" customFormat="1" x14ac:dyDescent="0.25">
      <c r="A61" s="3" t="str">
        <f>Long!A61</f>
        <v>vldthmplr</v>
      </c>
      <c r="B61" s="41">
        <f>Long!B61-48.89</f>
        <v>2.25</v>
      </c>
      <c r="C61" s="40">
        <f>Long!C61-53.31</f>
        <v>1.9099999999999966</v>
      </c>
      <c r="D61" s="40">
        <f>Long!D61-52.82</f>
        <v>-52.82</v>
      </c>
      <c r="E61" s="40">
        <f>Long!E61-48.5</f>
        <v>-48.5</v>
      </c>
      <c r="F61" s="40">
        <f>Long!F61-46.99</f>
        <v>3.6099999999999994</v>
      </c>
      <c r="G61" s="40">
        <f>Long!G61-40.45</f>
        <v>-40.450000000000003</v>
      </c>
      <c r="H61" s="40">
        <f>Long!H61-60.23</f>
        <v>2.990000000000002</v>
      </c>
      <c r="I61" s="40">
        <f>Long!I61-43.66</f>
        <v>-43.66</v>
      </c>
      <c r="J61" s="40">
        <f>Long!J61-53.75</f>
        <v>-53.75</v>
      </c>
      <c r="K61" s="40">
        <f>Long!K61-54.35</f>
        <v>3.0700000000000003</v>
      </c>
      <c r="L61" s="40">
        <f>Long!L61-48.68</f>
        <v>-48.68</v>
      </c>
      <c r="M61" s="40">
        <f>Long!M61-53.03</f>
        <v>-53.03</v>
      </c>
      <c r="N61" s="40">
        <f>Long!N61-34.07</f>
        <v>-34.07</v>
      </c>
      <c r="O61" s="40">
        <f>Long!O61-52.52</f>
        <v>-52.52</v>
      </c>
      <c r="P61" s="40">
        <f>Long!P61-53.24</f>
        <v>-53.24</v>
      </c>
      <c r="Q61" s="40">
        <f>Long!Q61-57.71</f>
        <v>2.7899999999999991</v>
      </c>
      <c r="R61" s="40">
        <f>Long!R61-38.57</f>
        <v>-38.57</v>
      </c>
      <c r="S61" s="40">
        <f>Long!S61-64.97</f>
        <v>-64.97</v>
      </c>
      <c r="T61" s="40">
        <f>Long!T61-48.48</f>
        <v>3.9200000000000017</v>
      </c>
      <c r="U61" s="11">
        <f>Long!U61-50.364</f>
        <v>-50.363999999999997</v>
      </c>
      <c r="V61" s="7"/>
      <c r="W61" s="15">
        <f>Long!X61</f>
        <v>7</v>
      </c>
      <c r="X61" s="8">
        <f>Long!Y61</f>
        <v>390.5</v>
      </c>
      <c r="Y61" s="8"/>
    </row>
    <row r="62" spans="1:25" customFormat="1" x14ac:dyDescent="0.25">
      <c r="A62" s="3" t="str">
        <f>Long!A62</f>
        <v>lucy15</v>
      </c>
      <c r="B62" s="41">
        <f>Long!B62-48.89</f>
        <v>2.259999999999998</v>
      </c>
      <c r="C62" s="40">
        <f>Long!C62-53.31</f>
        <v>1.9799999999999969</v>
      </c>
      <c r="D62" s="40">
        <f>Long!D62-52.82</f>
        <v>-52.82</v>
      </c>
      <c r="E62" s="40">
        <f>Long!E62-48.5</f>
        <v>3.1199999999999974</v>
      </c>
      <c r="F62" s="40">
        <f>Long!F62-46.99</f>
        <v>-46.99</v>
      </c>
      <c r="G62" s="40">
        <f>Long!G62-40.45</f>
        <v>-40.450000000000003</v>
      </c>
      <c r="H62" s="40">
        <f>Long!H62-60.23</f>
        <v>3.990000000000002</v>
      </c>
      <c r="I62" s="40">
        <f>Long!I62-43.66</f>
        <v>-43.66</v>
      </c>
      <c r="J62" s="40">
        <f>Long!J62-53.75</f>
        <v>-53.75</v>
      </c>
      <c r="K62" s="40">
        <f>Long!K62-54.35</f>
        <v>-54.35</v>
      </c>
      <c r="L62" s="40">
        <f>Long!L62-48.68</f>
        <v>-48.68</v>
      </c>
      <c r="M62" s="40">
        <f>Long!M62-53.03</f>
        <v>-53.03</v>
      </c>
      <c r="N62" s="40">
        <f>Long!N62-34.07</f>
        <v>-34.07</v>
      </c>
      <c r="O62" s="40">
        <f>Long!O62-52.52</f>
        <v>-52.52</v>
      </c>
      <c r="P62" s="40">
        <f>Long!P62-53.24</f>
        <v>1.7399999999999949</v>
      </c>
      <c r="Q62" s="40">
        <f>Long!Q62-57.71</f>
        <v>2.2999999999999972</v>
      </c>
      <c r="R62" s="40">
        <f>Long!R62-38.57</f>
        <v>-38.57</v>
      </c>
      <c r="S62" s="40">
        <f>Long!S62-64.97</f>
        <v>-64.97</v>
      </c>
      <c r="T62" s="40">
        <f>Long!T62-48.48</f>
        <v>-48.48</v>
      </c>
      <c r="U62" s="11">
        <f>Long!U62-50.364</f>
        <v>-50.363999999999997</v>
      </c>
      <c r="V62" s="7"/>
      <c r="W62" s="15">
        <f>Long!X62</f>
        <v>6</v>
      </c>
      <c r="X62" s="8">
        <f>Long!Y62</f>
        <v>337.27</v>
      </c>
      <c r="Y62" s="8"/>
    </row>
    <row r="63" spans="1:25" customFormat="1" x14ac:dyDescent="0.25">
      <c r="A63" s="3" t="str">
        <f>Long!A63</f>
        <v>Glorioso23</v>
      </c>
      <c r="B63" s="41">
        <f>Long!B63-48.89</f>
        <v>2.259999999999998</v>
      </c>
      <c r="C63" s="40">
        <f>Long!C63-53.31</f>
        <v>0.5</v>
      </c>
      <c r="D63" s="40">
        <f>Long!D63-52.82</f>
        <v>2.0799999999999983</v>
      </c>
      <c r="E63" s="40">
        <f>Long!E63-48.5</f>
        <v>2.7899999999999991</v>
      </c>
      <c r="F63" s="40">
        <f>Long!F63-46.99</f>
        <v>2.3099999999999952</v>
      </c>
      <c r="G63" s="40">
        <f>Long!G63-40.45</f>
        <v>1.259999999999998</v>
      </c>
      <c r="H63" s="40">
        <f>Long!H63-60.23</f>
        <v>2.6500000000000057</v>
      </c>
      <c r="I63" s="40">
        <f>Long!I63-43.66</f>
        <v>4</v>
      </c>
      <c r="J63" s="40">
        <f>Long!J63-53.75</f>
        <v>-53.75</v>
      </c>
      <c r="K63" s="40">
        <f>Long!K63-54.35</f>
        <v>2.9799999999999969</v>
      </c>
      <c r="L63" s="40">
        <f>Long!L63-48.68</f>
        <v>1.9399999999999977</v>
      </c>
      <c r="M63" s="40">
        <f>Long!M63-53.03</f>
        <v>2.7800000000000011</v>
      </c>
      <c r="N63" s="40">
        <f>Long!N63-34.07</f>
        <v>1.2000000000000028</v>
      </c>
      <c r="O63" s="40">
        <f>Long!O63-52.52</f>
        <v>2.8899999999999935</v>
      </c>
      <c r="P63" s="40">
        <f>Long!P63-53.24</f>
        <v>1.8200000000000003</v>
      </c>
      <c r="Q63" s="40">
        <f>Long!Q63-57.71</f>
        <v>3.0899999999999963</v>
      </c>
      <c r="R63" s="40">
        <f>Long!R63-38.57</f>
        <v>-38.57</v>
      </c>
      <c r="S63" s="40">
        <f>Long!S63-64.97</f>
        <v>2.2800000000000011</v>
      </c>
      <c r="T63" s="40">
        <f>Long!T63-48.48</f>
        <v>2.740000000000002</v>
      </c>
      <c r="U63" s="11">
        <f>Long!U63-50.364</f>
        <v>-50.363999999999997</v>
      </c>
      <c r="V63" s="7"/>
      <c r="W63" s="15">
        <f>Long!X63</f>
        <v>17</v>
      </c>
      <c r="X63" s="8">
        <f>Long!Y63</f>
        <v>901.4699999999998</v>
      </c>
      <c r="Y63" s="8"/>
    </row>
    <row r="64" spans="1:25" customFormat="1" x14ac:dyDescent="0.25">
      <c r="A64" s="3" t="str">
        <f>Long!A64</f>
        <v>zpower</v>
      </c>
      <c r="B64" s="41">
        <f>Long!B64-48.89</f>
        <v>2.2800000000000011</v>
      </c>
      <c r="C64" s="40">
        <f>Long!C64-53.31</f>
        <v>1.3799999999999955</v>
      </c>
      <c r="D64" s="40">
        <f>Long!D64-52.82</f>
        <v>-52.82</v>
      </c>
      <c r="E64" s="40">
        <f>Long!E64-48.5</f>
        <v>3.3900000000000006</v>
      </c>
      <c r="F64" s="40">
        <f>Long!F64-46.99</f>
        <v>3.0399999999999991</v>
      </c>
      <c r="G64" s="40">
        <f>Long!G64-40.45</f>
        <v>1.8699999999999974</v>
      </c>
      <c r="H64" s="40">
        <f>Long!H64-60.23</f>
        <v>3.75</v>
      </c>
      <c r="I64" s="40">
        <f>Long!I64-43.66</f>
        <v>-43.66</v>
      </c>
      <c r="J64" s="40">
        <f>Long!J64-53.75</f>
        <v>3.1300000000000026</v>
      </c>
      <c r="K64" s="40">
        <f>Long!K64-54.35</f>
        <v>-54.35</v>
      </c>
      <c r="L64" s="40">
        <f>Long!L64-48.68</f>
        <v>-48.68</v>
      </c>
      <c r="M64" s="40">
        <f>Long!M64-53.03</f>
        <v>3.509999999999998</v>
      </c>
      <c r="N64" s="40">
        <f>Long!N64-34.07</f>
        <v>-34.07</v>
      </c>
      <c r="O64" s="40">
        <f>Long!O64-52.52</f>
        <v>-52.52</v>
      </c>
      <c r="P64" s="40">
        <f>Long!P64-53.24</f>
        <v>-53.24</v>
      </c>
      <c r="Q64" s="40">
        <f>Long!Q64-57.71</f>
        <v>-57.71</v>
      </c>
      <c r="R64" s="40">
        <f>Long!R64-38.57</f>
        <v>-38.57</v>
      </c>
      <c r="S64" s="40">
        <f>Long!S64-64.97</f>
        <v>3.0600000000000023</v>
      </c>
      <c r="T64" s="40">
        <f>Long!T64-48.48</f>
        <v>2.8500000000000014</v>
      </c>
      <c r="U64" s="11">
        <f>Long!U64-50.364</f>
        <v>-50.363999999999997</v>
      </c>
      <c r="V64" s="7"/>
      <c r="W64" s="15">
        <f>Long!X64</f>
        <v>10</v>
      </c>
      <c r="X64" s="8">
        <f>Long!Y64</f>
        <v>546.86</v>
      </c>
      <c r="Y64" s="8"/>
    </row>
    <row r="65" spans="1:25" customFormat="1" x14ac:dyDescent="0.25">
      <c r="A65" s="3" t="str">
        <f>Long!A65</f>
        <v>SOI</v>
      </c>
      <c r="B65" s="41">
        <f>Long!B65-48.89</f>
        <v>2.2899999999999991</v>
      </c>
      <c r="C65" s="40">
        <f>Long!C65-53.31</f>
        <v>2.6299999999999955</v>
      </c>
      <c r="D65" s="40">
        <f>Long!D65-52.82</f>
        <v>-52.82</v>
      </c>
      <c r="E65" s="40">
        <f>Long!E65-48.5</f>
        <v>-48.5</v>
      </c>
      <c r="F65" s="40">
        <f>Long!F65-46.99</f>
        <v>-46.99</v>
      </c>
      <c r="G65" s="40">
        <f>Long!G65-40.45</f>
        <v>-40.450000000000003</v>
      </c>
      <c r="H65" s="40">
        <f>Long!H65-60.23</f>
        <v>-60.23</v>
      </c>
      <c r="I65" s="40">
        <f>Long!I65-43.66</f>
        <v>2.6700000000000017</v>
      </c>
      <c r="J65" s="40">
        <f>Long!J65-53.75</f>
        <v>-53.75</v>
      </c>
      <c r="K65" s="40">
        <f>Long!K65-54.35</f>
        <v>-54.35</v>
      </c>
      <c r="L65" s="40">
        <f>Long!L65-48.68</f>
        <v>-48.68</v>
      </c>
      <c r="M65" s="40">
        <f>Long!M65-53.03</f>
        <v>3.1700000000000017</v>
      </c>
      <c r="N65" s="40">
        <f>Long!N65-34.07</f>
        <v>-34.07</v>
      </c>
      <c r="O65" s="40">
        <f>Long!O65-52.52</f>
        <v>-52.52</v>
      </c>
      <c r="P65" s="40">
        <f>Long!P65-53.24</f>
        <v>-53.24</v>
      </c>
      <c r="Q65" s="40">
        <f>Long!Q65-57.71</f>
        <v>-57.71</v>
      </c>
      <c r="R65" s="40">
        <f>Long!R65-38.57</f>
        <v>-38.57</v>
      </c>
      <c r="S65" s="40">
        <f>Long!S65-64.97</f>
        <v>-64.97</v>
      </c>
      <c r="T65" s="40">
        <f>Long!T65-48.48</f>
        <v>2.9000000000000057</v>
      </c>
      <c r="U65" s="11">
        <f>Long!U65-50.364</f>
        <v>-50.363999999999997</v>
      </c>
      <c r="V65" s="7"/>
      <c r="W65" s="15">
        <f>Long!X65</f>
        <v>5</v>
      </c>
      <c r="X65" s="8">
        <f>Long!Y65</f>
        <v>261.02999999999997</v>
      </c>
      <c r="Y65" s="8"/>
    </row>
    <row r="66" spans="1:25" customFormat="1" x14ac:dyDescent="0.25">
      <c r="A66" s="2" t="str">
        <f>Long!A66</f>
        <v>Flames_YO</v>
      </c>
      <c r="B66" s="41">
        <f>Long!B66-48.89</f>
        <v>2.3399999999999963</v>
      </c>
      <c r="C66" s="40">
        <f>Long!C66-53.31</f>
        <v>-53.31</v>
      </c>
      <c r="D66" s="40">
        <f>Long!D66-52.82</f>
        <v>2.7100000000000009</v>
      </c>
      <c r="E66" s="40">
        <f>Long!E66-48.5</f>
        <v>-48.5</v>
      </c>
      <c r="F66" s="40">
        <f>Long!F66-46.99</f>
        <v>-46.99</v>
      </c>
      <c r="G66" s="40">
        <f>Long!G66-40.45</f>
        <v>-40.450000000000003</v>
      </c>
      <c r="H66" s="40">
        <f>Long!H66-60.23</f>
        <v>-60.23</v>
      </c>
      <c r="I66" s="40">
        <f>Long!I66-43.66</f>
        <v>-43.66</v>
      </c>
      <c r="J66" s="40">
        <f>Long!J66-53.75</f>
        <v>4.5900000000000034</v>
      </c>
      <c r="K66" s="40">
        <f>Long!K66-54.35</f>
        <v>3.1000000000000014</v>
      </c>
      <c r="L66" s="40">
        <f>Long!L66-48.68</f>
        <v>-48.68</v>
      </c>
      <c r="M66" s="40">
        <f>Long!M66-53.03</f>
        <v>-53.03</v>
      </c>
      <c r="N66" s="40">
        <f>Long!N66-34.07</f>
        <v>-34.07</v>
      </c>
      <c r="O66" s="40">
        <f>Long!O66-52.52</f>
        <v>-52.52</v>
      </c>
      <c r="P66" s="40">
        <f>Long!P66-53.24</f>
        <v>1.269999999999996</v>
      </c>
      <c r="Q66" s="40">
        <f>Long!Q66-57.71</f>
        <v>-57.71</v>
      </c>
      <c r="R66" s="40">
        <f>Long!R66-38.57</f>
        <v>-38.57</v>
      </c>
      <c r="S66" s="40">
        <f>Long!S66-64.97</f>
        <v>-64.97</v>
      </c>
      <c r="T66" s="40">
        <f>Long!T66-48.48</f>
        <v>-48.48</v>
      </c>
      <c r="U66" s="11">
        <f>Long!U66-50.364</f>
        <v>-50.363999999999997</v>
      </c>
      <c r="V66" s="7"/>
      <c r="W66" s="15">
        <f>Long!X66</f>
        <v>5</v>
      </c>
      <c r="X66" s="8">
        <f>Long!Y66</f>
        <v>277.06</v>
      </c>
      <c r="Y66" s="8"/>
    </row>
    <row r="67" spans="1:25" customFormat="1" x14ac:dyDescent="0.25">
      <c r="A67" s="3" t="str">
        <f>Long!A67</f>
        <v>panionara1995</v>
      </c>
      <c r="B67" s="41">
        <f>Long!B67-48.89</f>
        <v>2.3599999999999994</v>
      </c>
      <c r="C67" s="40">
        <f>Long!C67-53.31</f>
        <v>-53.31</v>
      </c>
      <c r="D67" s="40">
        <f>Long!D67-52.82</f>
        <v>2.9500000000000028</v>
      </c>
      <c r="E67" s="40">
        <f>Long!E67-48.5</f>
        <v>3.2899999999999991</v>
      </c>
      <c r="F67" s="40">
        <f>Long!F67-46.99</f>
        <v>3.8500000000000014</v>
      </c>
      <c r="G67" s="40">
        <f>Long!G67-40.45</f>
        <v>2.4499999999999957</v>
      </c>
      <c r="H67" s="40">
        <f>Long!H67-60.23</f>
        <v>3.7700000000000031</v>
      </c>
      <c r="I67" s="40">
        <f>Long!I67-43.66</f>
        <v>-43.66</v>
      </c>
      <c r="J67" s="40">
        <f>Long!J67-53.75</f>
        <v>5.1099999999999994</v>
      </c>
      <c r="K67" s="40">
        <f>Long!K67-54.35</f>
        <v>3.769999999999996</v>
      </c>
      <c r="L67" s="40">
        <f>Long!L67-48.68</f>
        <v>-48.68</v>
      </c>
      <c r="M67" s="40">
        <f>Long!M67-53.03</f>
        <v>2.5799999999999983</v>
      </c>
      <c r="N67" s="40">
        <f>Long!N67-34.07</f>
        <v>-34.07</v>
      </c>
      <c r="O67" s="40">
        <f>Long!O67-52.52</f>
        <v>-52.52</v>
      </c>
      <c r="P67" s="40">
        <f>Long!P67-53.24</f>
        <v>-53.24</v>
      </c>
      <c r="Q67" s="40">
        <f>Long!Q67-57.71</f>
        <v>-57.71</v>
      </c>
      <c r="R67" s="40">
        <f>Long!R67-38.57</f>
        <v>-38.57</v>
      </c>
      <c r="S67" s="40">
        <f>Long!S67-64.97</f>
        <v>-64.97</v>
      </c>
      <c r="T67" s="40">
        <f>Long!T67-48.48</f>
        <v>-48.48</v>
      </c>
      <c r="U67" s="11">
        <f>Long!U67-50.364</f>
        <v>-50.363999999999997</v>
      </c>
      <c r="V67" s="7"/>
      <c r="W67" s="15">
        <f>Long!X67</f>
        <v>9</v>
      </c>
      <c r="X67" s="8">
        <f>Long!Y67</f>
        <v>489.14000000000004</v>
      </c>
      <c r="Y67" s="8"/>
    </row>
    <row r="68" spans="1:25" customFormat="1" x14ac:dyDescent="0.25">
      <c r="A68" s="2" t="str">
        <f>Long!A68</f>
        <v>Antolin</v>
      </c>
      <c r="B68" s="41">
        <f>Long!B68-48.89</f>
        <v>2.3800000000000026</v>
      </c>
      <c r="C68" s="40">
        <f>Long!C68-53.31</f>
        <v>2.4199999999999946</v>
      </c>
      <c r="D68" s="40">
        <f>Long!D68-52.82</f>
        <v>-52.82</v>
      </c>
      <c r="E68" s="40">
        <f>Long!E68-48.5</f>
        <v>-48.5</v>
      </c>
      <c r="F68" s="40">
        <f>Long!F68-46.99</f>
        <v>-46.99</v>
      </c>
      <c r="G68" s="40">
        <f>Long!G68-40.45</f>
        <v>-40.450000000000003</v>
      </c>
      <c r="H68" s="40">
        <f>Long!H68-60.23</f>
        <v>-60.23</v>
      </c>
      <c r="I68" s="40">
        <f>Long!I68-43.66</f>
        <v>-43.66</v>
      </c>
      <c r="J68" s="40">
        <f>Long!J68-53.75</f>
        <v>-53.75</v>
      </c>
      <c r="K68" s="40">
        <f>Long!K68-54.35</f>
        <v>3.7999999999999972</v>
      </c>
      <c r="L68" s="40">
        <f>Long!L68-48.68</f>
        <v>-48.68</v>
      </c>
      <c r="M68" s="40">
        <f>Long!M68-53.03</f>
        <v>-53.03</v>
      </c>
      <c r="N68" s="40">
        <f>Long!N68-34.07</f>
        <v>1.0700000000000003</v>
      </c>
      <c r="O68" s="40">
        <f>Long!O68-52.52</f>
        <v>1.8599999999999994</v>
      </c>
      <c r="P68" s="40">
        <f>Long!P68-53.24</f>
        <v>1.0599999999999952</v>
      </c>
      <c r="Q68" s="40">
        <f>Long!Q68-57.71</f>
        <v>2.7800000000000011</v>
      </c>
      <c r="R68" s="40">
        <f>Long!R68-38.57</f>
        <v>-38.57</v>
      </c>
      <c r="S68" s="40">
        <f>Long!S68-64.97</f>
        <v>-64.97</v>
      </c>
      <c r="T68" s="40">
        <f>Long!T68-48.48</f>
        <v>3.2700000000000031</v>
      </c>
      <c r="U68" s="11">
        <f>Long!U68-50.364</f>
        <v>-50.363999999999997</v>
      </c>
      <c r="V68" s="7"/>
      <c r="W68" s="15">
        <f>Long!X68</f>
        <v>8</v>
      </c>
      <c r="X68" s="8">
        <f>Long!Y68</f>
        <v>421.21000000000004</v>
      </c>
      <c r="Y68" s="8"/>
    </row>
    <row r="69" spans="1:25" customFormat="1" x14ac:dyDescent="0.25">
      <c r="A69" s="2" t="str">
        <f>Long!A69</f>
        <v>Nicolasni</v>
      </c>
      <c r="B69" s="41">
        <f>Long!B69-48.89</f>
        <v>2.4099999999999966</v>
      </c>
      <c r="C69" s="40">
        <f>Long!C69-53.31</f>
        <v>-53.31</v>
      </c>
      <c r="D69" s="40">
        <f>Long!D69-52.82</f>
        <v>-52.82</v>
      </c>
      <c r="E69" s="40">
        <f>Long!E69-48.5</f>
        <v>-48.5</v>
      </c>
      <c r="F69" s="40">
        <f>Long!F69-46.99</f>
        <v>-46.99</v>
      </c>
      <c r="G69" s="40">
        <f>Long!G69-40.45</f>
        <v>-40.450000000000003</v>
      </c>
      <c r="H69" s="40">
        <f>Long!H69-60.23</f>
        <v>-60.23</v>
      </c>
      <c r="I69" s="40">
        <f>Long!I69-43.66</f>
        <v>3.3900000000000006</v>
      </c>
      <c r="J69" s="40">
        <f>Long!J69-53.75</f>
        <v>3.7899999999999991</v>
      </c>
      <c r="K69" s="40">
        <f>Long!K69-54.35</f>
        <v>2.6799999999999997</v>
      </c>
      <c r="L69" s="40">
        <f>Long!L69-48.68</f>
        <v>-48.68</v>
      </c>
      <c r="M69" s="40">
        <f>Long!M69-53.03</f>
        <v>2.6700000000000017</v>
      </c>
      <c r="N69" s="40">
        <f>Long!N69-34.07</f>
        <v>1.1599999999999966</v>
      </c>
      <c r="O69" s="40">
        <f>Long!O69-52.52</f>
        <v>-52.52</v>
      </c>
      <c r="P69" s="40">
        <f>Long!P69-53.24</f>
        <v>-53.24</v>
      </c>
      <c r="Q69" s="40">
        <f>Long!Q69-57.71</f>
        <v>-57.71</v>
      </c>
      <c r="R69" s="40">
        <f>Long!R69-38.57</f>
        <v>-38.57</v>
      </c>
      <c r="S69" s="40">
        <f>Long!S69-64.97</f>
        <v>3.0499999999999972</v>
      </c>
      <c r="T69" s="40">
        <f>Long!T69-48.48</f>
        <v>2.490000000000002</v>
      </c>
      <c r="U69" s="11">
        <f>Long!U69-50.364</f>
        <v>-50.363999999999997</v>
      </c>
      <c r="V69" s="7"/>
      <c r="W69" s="15">
        <f>Long!X69</f>
        <v>8</v>
      </c>
      <c r="X69" s="8">
        <f>Long!Y69</f>
        <v>422.84000000000003</v>
      </c>
      <c r="Y69" s="8"/>
    </row>
    <row r="70" spans="1:25" customFormat="1" x14ac:dyDescent="0.25">
      <c r="A70" s="3" t="str">
        <f>Long!A70</f>
        <v>Crush911</v>
      </c>
      <c r="B70" s="41">
        <f>Long!B70-48.89</f>
        <v>2.4799999999999969</v>
      </c>
      <c r="C70" s="40">
        <f>Long!C70-53.31</f>
        <v>-53.31</v>
      </c>
      <c r="D70" s="40">
        <f>Long!D70-52.82</f>
        <v>3.2800000000000011</v>
      </c>
      <c r="E70" s="40">
        <f>Long!E70-48.5</f>
        <v>-48.5</v>
      </c>
      <c r="F70" s="40">
        <f>Long!F70-46.99</f>
        <v>-46.99</v>
      </c>
      <c r="G70" s="40">
        <f>Long!G70-40.45</f>
        <v>-40.450000000000003</v>
      </c>
      <c r="H70" s="40">
        <f>Long!H70-60.23</f>
        <v>4.4600000000000009</v>
      </c>
      <c r="I70" s="40">
        <f>Long!I70-43.66</f>
        <v>-43.66</v>
      </c>
      <c r="J70" s="40">
        <f>Long!J70-53.75</f>
        <v>5.4200000000000017</v>
      </c>
      <c r="K70" s="40">
        <f>Long!K70-54.35</f>
        <v>3.4499999999999957</v>
      </c>
      <c r="L70" s="40">
        <f>Long!L70-48.68</f>
        <v>2.5200000000000031</v>
      </c>
      <c r="M70" s="40">
        <f>Long!M70-53.03</f>
        <v>-53.03</v>
      </c>
      <c r="N70" s="40">
        <f>Long!N70-34.07</f>
        <v>-34.07</v>
      </c>
      <c r="O70" s="40">
        <f>Long!O70-52.52</f>
        <v>-52.52</v>
      </c>
      <c r="P70" s="40">
        <f>Long!P70-53.24</f>
        <v>1.6599999999999966</v>
      </c>
      <c r="Q70" s="40">
        <f>Long!Q70-57.71</f>
        <v>-57.71</v>
      </c>
      <c r="R70" s="40">
        <f>Long!R70-38.57</f>
        <v>-38.57</v>
      </c>
      <c r="S70" s="40">
        <f>Long!S70-64.97</f>
        <v>-64.97</v>
      </c>
      <c r="T70" s="40">
        <f>Long!T70-48.48</f>
        <v>-48.48</v>
      </c>
      <c r="U70" s="11">
        <f>Long!U70-50.364</f>
        <v>-50.363999999999997</v>
      </c>
      <c r="V70" s="7"/>
      <c r="W70" s="15">
        <f>Long!X70</f>
        <v>7</v>
      </c>
      <c r="X70" s="8">
        <f>Long!Y70</f>
        <v>395.22999999999996</v>
      </c>
      <c r="Y70" s="8"/>
    </row>
    <row r="71" spans="1:25" customFormat="1" x14ac:dyDescent="0.25">
      <c r="A71" s="3" t="str">
        <f>Long!A71</f>
        <v>Luigi0815</v>
      </c>
      <c r="B71" s="41">
        <f>Long!B71-48.89</f>
        <v>2.5</v>
      </c>
      <c r="C71" s="40">
        <f>Long!C71-53.31</f>
        <v>-53.31</v>
      </c>
      <c r="D71" s="40">
        <f>Long!D71-52.82</f>
        <v>-52.82</v>
      </c>
      <c r="E71" s="40">
        <f>Long!E71-48.5</f>
        <v>-48.5</v>
      </c>
      <c r="F71" s="40">
        <f>Long!F71-46.99</f>
        <v>-46.99</v>
      </c>
      <c r="G71" s="40">
        <f>Long!G71-40.45</f>
        <v>2.3699999999999974</v>
      </c>
      <c r="H71" s="40">
        <f>Long!H71-60.23</f>
        <v>4.8300000000000054</v>
      </c>
      <c r="I71" s="40">
        <f>Long!I71-43.66</f>
        <v>3.6300000000000026</v>
      </c>
      <c r="J71" s="40">
        <f>Long!J71-53.75</f>
        <v>4.2000000000000028</v>
      </c>
      <c r="K71" s="40">
        <f>Long!K71-54.35</f>
        <v>3.1000000000000014</v>
      </c>
      <c r="L71" s="40">
        <f>Long!L71-48.68</f>
        <v>-48.68</v>
      </c>
      <c r="M71" s="40">
        <f>Long!M71-53.03</f>
        <v>-53.03</v>
      </c>
      <c r="N71" s="40">
        <f>Long!N71-34.07</f>
        <v>-34.07</v>
      </c>
      <c r="O71" s="40">
        <f>Long!O71-52.52</f>
        <v>-52.52</v>
      </c>
      <c r="P71" s="40">
        <f>Long!P71-53.24</f>
        <v>-53.24</v>
      </c>
      <c r="Q71" s="40">
        <f>Long!Q71-57.71</f>
        <v>-57.71</v>
      </c>
      <c r="R71" s="40">
        <f>Long!R71-38.57</f>
        <v>-38.57</v>
      </c>
      <c r="S71" s="40">
        <f>Long!S71-64.97</f>
        <v>-64.97</v>
      </c>
      <c r="T71" s="40">
        <f>Long!T71-48.48</f>
        <v>-48.48</v>
      </c>
      <c r="U71" s="11">
        <f>Long!U71-50.364</f>
        <v>-50.363999999999997</v>
      </c>
      <c r="V71" s="7"/>
      <c r="W71" s="15">
        <f>Long!X71</f>
        <v>6</v>
      </c>
      <c r="X71" s="8">
        <f>Long!Y71</f>
        <v>321.95999999999998</v>
      </c>
      <c r="Y71" s="8"/>
    </row>
    <row r="72" spans="1:25" customFormat="1" x14ac:dyDescent="0.25">
      <c r="A72" s="3" t="str">
        <f>Long!A72</f>
        <v>Sk4M</v>
      </c>
      <c r="B72" s="41">
        <f>Long!B72-48.89</f>
        <v>2.5</v>
      </c>
      <c r="C72" s="40">
        <f>Long!C72-53.31</f>
        <v>-53.31</v>
      </c>
      <c r="D72" s="40">
        <f>Long!D72-52.82</f>
        <v>-52.82</v>
      </c>
      <c r="E72" s="40">
        <f>Long!E72-48.5</f>
        <v>-48.5</v>
      </c>
      <c r="F72" s="40">
        <f>Long!F72-46.99</f>
        <v>-46.99</v>
      </c>
      <c r="G72" s="40">
        <f>Long!G72-40.45</f>
        <v>2.1799999999999997</v>
      </c>
      <c r="H72" s="40">
        <f>Long!H72-60.23</f>
        <v>-60.23</v>
      </c>
      <c r="I72" s="40">
        <f>Long!I72-43.66</f>
        <v>-43.66</v>
      </c>
      <c r="J72" s="40">
        <f>Long!J72-53.75</f>
        <v>-53.75</v>
      </c>
      <c r="K72" s="40">
        <f>Long!K72-54.35</f>
        <v>-54.35</v>
      </c>
      <c r="L72" s="40">
        <f>Long!L72-48.68</f>
        <v>-48.68</v>
      </c>
      <c r="M72" s="40">
        <f>Long!M72-53.03</f>
        <v>3.3900000000000006</v>
      </c>
      <c r="N72" s="40">
        <f>Long!N72-34.07</f>
        <v>-34.07</v>
      </c>
      <c r="O72" s="40">
        <f>Long!O72-52.52</f>
        <v>-52.52</v>
      </c>
      <c r="P72" s="40">
        <f>Long!P72-53.24</f>
        <v>-53.24</v>
      </c>
      <c r="Q72" s="40">
        <f>Long!Q72-57.71</f>
        <v>-57.71</v>
      </c>
      <c r="R72" s="40">
        <f>Long!R72-38.57</f>
        <v>-38.57</v>
      </c>
      <c r="S72" s="40">
        <f>Long!S72-64.97</f>
        <v>-64.97</v>
      </c>
      <c r="T72" s="40">
        <f>Long!T72-48.48</f>
        <v>-48.48</v>
      </c>
      <c r="U72" s="11">
        <f>Long!U72-50.364</f>
        <v>-50.363999999999997</v>
      </c>
      <c r="V72" s="7"/>
      <c r="W72" s="15">
        <f>Long!X72</f>
        <v>3</v>
      </c>
      <c r="X72" s="8">
        <f>Long!Y72</f>
        <v>150.44</v>
      </c>
      <c r="Y72" s="8"/>
    </row>
    <row r="73" spans="1:25" customFormat="1" x14ac:dyDescent="0.25">
      <c r="A73" s="3" t="str">
        <f>Long!A73</f>
        <v>Erd0</v>
      </c>
      <c r="B73" s="41">
        <f>Long!B73-48.89</f>
        <v>2.509999999999998</v>
      </c>
      <c r="C73" s="40">
        <f>Long!C73-53.31</f>
        <v>1.7899999999999991</v>
      </c>
      <c r="D73" s="40">
        <f>Long!D73-52.82</f>
        <v>-52.82</v>
      </c>
      <c r="E73" s="40">
        <f>Long!E73-48.5</f>
        <v>-48.5</v>
      </c>
      <c r="F73" s="40">
        <f>Long!F73-46.99</f>
        <v>-46.99</v>
      </c>
      <c r="G73" s="40">
        <f>Long!G73-40.45</f>
        <v>-40.450000000000003</v>
      </c>
      <c r="H73" s="40">
        <f>Long!H73-60.23</f>
        <v>-60.23</v>
      </c>
      <c r="I73" s="40">
        <f>Long!I73-43.66</f>
        <v>-43.66</v>
      </c>
      <c r="J73" s="40">
        <f>Long!J73-53.75</f>
        <v>4.2100000000000009</v>
      </c>
      <c r="K73" s="40">
        <f>Long!K73-54.35</f>
        <v>-54.35</v>
      </c>
      <c r="L73" s="40">
        <f>Long!L73-48.68</f>
        <v>-48.68</v>
      </c>
      <c r="M73" s="40">
        <f>Long!M73-53.03</f>
        <v>3.6099999999999994</v>
      </c>
      <c r="N73" s="40">
        <f>Long!N73-34.07</f>
        <v>-34.07</v>
      </c>
      <c r="O73" s="40">
        <f>Long!O73-52.52</f>
        <v>-52.52</v>
      </c>
      <c r="P73" s="40">
        <f>Long!P73-53.24</f>
        <v>-53.24</v>
      </c>
      <c r="Q73" s="40">
        <f>Long!Q73-57.71</f>
        <v>-57.71</v>
      </c>
      <c r="R73" s="40">
        <f>Long!R73-38.57</f>
        <v>-38.57</v>
      </c>
      <c r="S73" s="40">
        <f>Long!S73-64.97</f>
        <v>-64.97</v>
      </c>
      <c r="T73" s="40">
        <f>Long!T73-48.48</f>
        <v>-48.48</v>
      </c>
      <c r="U73" s="11">
        <f>Long!U73-50.364</f>
        <v>-50.363999999999997</v>
      </c>
      <c r="V73" s="7"/>
      <c r="W73" s="15">
        <f>Long!X73</f>
        <v>4</v>
      </c>
      <c r="X73" s="8">
        <f>Long!Y73</f>
        <v>221.10000000000002</v>
      </c>
      <c r="Y73" s="8"/>
    </row>
    <row r="74" spans="1:25" customFormat="1" x14ac:dyDescent="0.25">
      <c r="A74" s="3" t="str">
        <f>Long!A74</f>
        <v>Pjason</v>
      </c>
      <c r="B74" s="41">
        <f>Long!B74-48.89</f>
        <v>2.5300000000000011</v>
      </c>
      <c r="C74" s="40">
        <f>Long!C74-53.31</f>
        <v>1.7299999999999969</v>
      </c>
      <c r="D74" s="40">
        <f>Long!D74-52.82</f>
        <v>-52.82</v>
      </c>
      <c r="E74" s="40">
        <f>Long!E74-48.5</f>
        <v>2.990000000000002</v>
      </c>
      <c r="F74" s="40">
        <f>Long!F74-46.99</f>
        <v>3.6000000000000014</v>
      </c>
      <c r="G74" s="40">
        <f>Long!G74-40.45</f>
        <v>2.1599999999999966</v>
      </c>
      <c r="H74" s="40">
        <f>Long!H74-60.23</f>
        <v>-60.23</v>
      </c>
      <c r="I74" s="40">
        <f>Long!I74-43.66</f>
        <v>13.170000000000002</v>
      </c>
      <c r="J74" s="40">
        <f>Long!J74-53.75</f>
        <v>-53.75</v>
      </c>
      <c r="K74" s="40">
        <f>Long!K74-54.35</f>
        <v>-54.35</v>
      </c>
      <c r="L74" s="40">
        <f>Long!L74-48.68</f>
        <v>-48.68</v>
      </c>
      <c r="M74" s="40">
        <f>Long!M74-53.03</f>
        <v>2.019999999999996</v>
      </c>
      <c r="N74" s="40">
        <f>Long!N74-34.07</f>
        <v>-34.07</v>
      </c>
      <c r="O74" s="40">
        <f>Long!O74-52.52</f>
        <v>-52.52</v>
      </c>
      <c r="P74" s="40">
        <f>Long!P74-53.24</f>
        <v>0.98999999999999488</v>
      </c>
      <c r="Q74" s="40">
        <f>Long!Q74-57.71</f>
        <v>2.7899999999999991</v>
      </c>
      <c r="R74" s="40">
        <f>Long!R74-38.57</f>
        <v>-38.57</v>
      </c>
      <c r="S74" s="40">
        <f>Long!S74-64.97</f>
        <v>-64.97</v>
      </c>
      <c r="T74" s="40">
        <f>Long!T74-48.48</f>
        <v>2.7600000000000051</v>
      </c>
      <c r="U74" s="11">
        <f>Long!U74-50.364</f>
        <v>-50.363999999999997</v>
      </c>
      <c r="V74" s="7"/>
      <c r="W74" s="15">
        <f>Long!X74</f>
        <v>10</v>
      </c>
      <c r="X74" s="8">
        <f>Long!Y74</f>
        <v>529</v>
      </c>
      <c r="Y74" s="8"/>
    </row>
    <row r="75" spans="1:25" customFormat="1" x14ac:dyDescent="0.25">
      <c r="A75" s="3" t="str">
        <f>Long!A75</f>
        <v>Samuel</v>
      </c>
      <c r="B75" s="41">
        <f>Long!B75-48.89</f>
        <v>2.5600000000000023</v>
      </c>
      <c r="C75" s="40">
        <f>Long!C75-53.31</f>
        <v>-53.31</v>
      </c>
      <c r="D75" s="40">
        <f>Long!D75-52.82</f>
        <v>2.6000000000000014</v>
      </c>
      <c r="E75" s="40">
        <f>Long!E75-48.5</f>
        <v>3.3900000000000006</v>
      </c>
      <c r="F75" s="40">
        <f>Long!F75-46.99</f>
        <v>-46.99</v>
      </c>
      <c r="G75" s="40">
        <f>Long!G75-40.45</f>
        <v>-40.450000000000003</v>
      </c>
      <c r="H75" s="40">
        <f>Long!H75-60.23</f>
        <v>-60.23</v>
      </c>
      <c r="I75" s="40">
        <f>Long!I75-43.66</f>
        <v>-43.66</v>
      </c>
      <c r="J75" s="40">
        <f>Long!J75-53.75</f>
        <v>-53.75</v>
      </c>
      <c r="K75" s="40">
        <f>Long!K75-54.35</f>
        <v>-54.35</v>
      </c>
      <c r="L75" s="40">
        <f>Long!L75-48.68</f>
        <v>-48.68</v>
      </c>
      <c r="M75" s="40">
        <f>Long!M75-53.03</f>
        <v>-53.03</v>
      </c>
      <c r="N75" s="40">
        <f>Long!N75-34.07</f>
        <v>-34.07</v>
      </c>
      <c r="O75" s="40">
        <f>Long!O75-52.52</f>
        <v>-52.52</v>
      </c>
      <c r="P75" s="40">
        <f>Long!P75-53.24</f>
        <v>-53.24</v>
      </c>
      <c r="Q75" s="40">
        <f>Long!Q75-57.71</f>
        <v>-57.71</v>
      </c>
      <c r="R75" s="40">
        <f>Long!R75-38.57</f>
        <v>-38.57</v>
      </c>
      <c r="S75" s="40">
        <f>Long!S75-64.97</f>
        <v>-64.97</v>
      </c>
      <c r="T75" s="40">
        <f>Long!T75-48.48</f>
        <v>-48.48</v>
      </c>
      <c r="U75" s="11">
        <f>Long!U75-50.364</f>
        <v>-50.363999999999997</v>
      </c>
      <c r="V75" s="7"/>
      <c r="W75" s="15">
        <f>Long!X75</f>
        <v>3</v>
      </c>
      <c r="X75" s="8">
        <f>Long!Y75</f>
        <v>158.76</v>
      </c>
      <c r="Y75" s="8"/>
    </row>
    <row r="76" spans="1:25" customFormat="1" x14ac:dyDescent="0.25">
      <c r="A76" s="3" t="str">
        <f>Long!A76</f>
        <v>Alexiluis</v>
      </c>
      <c r="B76" s="41">
        <f>Long!B76-48.89</f>
        <v>2.6300000000000026</v>
      </c>
      <c r="C76" s="40">
        <f>Long!C76-53.31</f>
        <v>2.3599999999999994</v>
      </c>
      <c r="D76" s="40">
        <f>Long!D76-52.82</f>
        <v>1.3900000000000006</v>
      </c>
      <c r="E76" s="40">
        <f>Long!E76-48.5</f>
        <v>1.3900000000000006</v>
      </c>
      <c r="F76" s="40">
        <f>Long!F76-46.99</f>
        <v>4.07</v>
      </c>
      <c r="G76" s="40">
        <f>Long!G76-40.45</f>
        <v>1.1199999999999974</v>
      </c>
      <c r="H76" s="40">
        <f>Long!H76-60.23</f>
        <v>3.6700000000000017</v>
      </c>
      <c r="I76" s="40">
        <f>Long!I76-43.66</f>
        <v>-43.66</v>
      </c>
      <c r="J76" s="40">
        <f>Long!J76-53.75</f>
        <v>3.7999999999999972</v>
      </c>
      <c r="K76" s="40">
        <f>Long!K76-54.35</f>
        <v>2.3099999999999952</v>
      </c>
      <c r="L76" s="40">
        <f>Long!L76-48.68</f>
        <v>1.3400000000000034</v>
      </c>
      <c r="M76" s="40">
        <f>Long!M76-53.03</f>
        <v>2.8399999999999963</v>
      </c>
      <c r="N76" s="40">
        <f>Long!N76-34.07</f>
        <v>-34.07</v>
      </c>
      <c r="O76" s="40">
        <f>Long!O76-52.52</f>
        <v>2.8399999999999963</v>
      </c>
      <c r="P76" s="40">
        <f>Long!P76-53.24</f>
        <v>0.68999999999999773</v>
      </c>
      <c r="Q76" s="40">
        <f>Long!Q76-57.71</f>
        <v>2.3699999999999974</v>
      </c>
      <c r="R76" s="40">
        <f>Long!R76-38.57</f>
        <v>-38.57</v>
      </c>
      <c r="S76" s="40">
        <f>Long!S76-64.97</f>
        <v>-64.97</v>
      </c>
      <c r="T76" s="40">
        <f>Long!T76-48.48</f>
        <v>3.7000000000000028</v>
      </c>
      <c r="U76" s="11">
        <f>Long!U76-50.364</f>
        <v>-50.363999999999997</v>
      </c>
      <c r="V76" s="7"/>
      <c r="W76" s="15">
        <f>Long!X76</f>
        <v>15</v>
      </c>
      <c r="X76" s="8">
        <f>Long!Y76</f>
        <v>809.46999999999991</v>
      </c>
      <c r="Y76" s="8"/>
    </row>
    <row r="77" spans="1:25" customFormat="1" x14ac:dyDescent="0.25">
      <c r="A77" s="3" t="str">
        <f>Long!A77</f>
        <v>CHAMP009</v>
      </c>
      <c r="B77" s="41">
        <f>Long!B77-48.89</f>
        <v>2.6300000000000026</v>
      </c>
      <c r="C77" s="40">
        <f>Long!C77-53.31</f>
        <v>2.509999999999998</v>
      </c>
      <c r="D77" s="40">
        <f>Long!D77-52.82</f>
        <v>-52.82</v>
      </c>
      <c r="E77" s="40">
        <f>Long!E77-48.5</f>
        <v>-48.5</v>
      </c>
      <c r="F77" s="40">
        <f>Long!F77-46.99</f>
        <v>3.6499999999999986</v>
      </c>
      <c r="G77" s="40">
        <f>Long!G77-40.45</f>
        <v>2.1099999999999994</v>
      </c>
      <c r="H77" s="40">
        <f>Long!H77-60.23</f>
        <v>3.8000000000000043</v>
      </c>
      <c r="I77" s="40">
        <f>Long!I77-43.66</f>
        <v>3.5700000000000003</v>
      </c>
      <c r="J77" s="40">
        <f>Long!J77-53.75</f>
        <v>-53.75</v>
      </c>
      <c r="K77" s="40">
        <f>Long!K77-54.35</f>
        <v>-54.35</v>
      </c>
      <c r="L77" s="40">
        <f>Long!L77-48.68</f>
        <v>-48.68</v>
      </c>
      <c r="M77" s="40">
        <f>Long!M77-53.03</f>
        <v>-53.03</v>
      </c>
      <c r="N77" s="40">
        <f>Long!N77-34.07</f>
        <v>-34.07</v>
      </c>
      <c r="O77" s="40">
        <f>Long!O77-52.52</f>
        <v>-52.52</v>
      </c>
      <c r="P77" s="40">
        <f>Long!P77-53.24</f>
        <v>-53.24</v>
      </c>
      <c r="Q77" s="40">
        <f>Long!Q77-57.71</f>
        <v>-57.71</v>
      </c>
      <c r="R77" s="40">
        <f>Long!R77-38.57</f>
        <v>-38.57</v>
      </c>
      <c r="S77" s="40">
        <f>Long!S77-64.97</f>
        <v>-64.97</v>
      </c>
      <c r="T77" s="40">
        <f>Long!T77-48.48</f>
        <v>-48.48</v>
      </c>
      <c r="U77" s="11">
        <f>Long!U77-50.364</f>
        <v>-50.363999999999997</v>
      </c>
      <c r="V77" s="7"/>
      <c r="W77" s="15">
        <f>Long!X77</f>
        <v>6</v>
      </c>
      <c r="X77" s="8">
        <f>Long!Y77</f>
        <v>311.80000000000007</v>
      </c>
      <c r="Y77" s="8"/>
    </row>
    <row r="78" spans="1:25" x14ac:dyDescent="0.25">
      <c r="A78" s="3" t="str">
        <f>Long!A78</f>
        <v>Mr_Sakis</v>
      </c>
      <c r="B78" s="41">
        <f>Long!B78-48.89</f>
        <v>2.6300000000000026</v>
      </c>
      <c r="C78" s="40">
        <f>Long!C78-53.31</f>
        <v>-53.31</v>
      </c>
      <c r="D78" s="40">
        <f>Long!D78-52.82</f>
        <v>-52.82</v>
      </c>
      <c r="E78" s="40">
        <f>Long!E78-48.5</f>
        <v>-48.5</v>
      </c>
      <c r="F78" s="40">
        <f>Long!F78-46.99</f>
        <v>4.3900000000000006</v>
      </c>
      <c r="G78" s="40">
        <f>Long!G78-40.45</f>
        <v>-40.450000000000003</v>
      </c>
      <c r="H78" s="40">
        <f>Long!H78-60.23</f>
        <v>3.3300000000000054</v>
      </c>
      <c r="I78" s="40">
        <f>Long!I78-43.66</f>
        <v>-43.66</v>
      </c>
      <c r="J78" s="40">
        <f>Long!J78-53.75</f>
        <v>4.9699999999999989</v>
      </c>
      <c r="K78" s="40">
        <f>Long!K78-54.35</f>
        <v>3.6899999999999977</v>
      </c>
      <c r="L78" s="40">
        <f>Long!L78-48.68</f>
        <v>-48.68</v>
      </c>
      <c r="M78" s="40">
        <f>Long!M78-53.03</f>
        <v>-53.03</v>
      </c>
      <c r="N78" s="40">
        <f>Long!N78-34.07</f>
        <v>-34.07</v>
      </c>
      <c r="O78" s="40">
        <f>Long!O78-52.52</f>
        <v>-52.52</v>
      </c>
      <c r="P78" s="40">
        <f>Long!P78-53.24</f>
        <v>-53.24</v>
      </c>
      <c r="Q78" s="40">
        <f>Long!Q78-57.71</f>
        <v>-57.71</v>
      </c>
      <c r="R78" s="40">
        <f>Long!R78-38.57</f>
        <v>-38.57</v>
      </c>
      <c r="S78" s="40">
        <f>Long!S78-64.97</f>
        <v>-64.97</v>
      </c>
      <c r="T78" s="40">
        <f>Long!T78-48.48</f>
        <v>-48.48</v>
      </c>
      <c r="U78" s="11">
        <f>Long!U78-50.364</f>
        <v>-50.363999999999997</v>
      </c>
      <c r="W78" s="15">
        <f>Long!X78</f>
        <v>5</v>
      </c>
      <c r="X78" s="8">
        <f>Long!Y78</f>
        <v>283.22000000000003</v>
      </c>
    </row>
    <row r="79" spans="1:25" x14ac:dyDescent="0.25">
      <c r="A79" s="3" t="str">
        <f>Long!A79</f>
        <v>Aquajet776</v>
      </c>
      <c r="B79" s="41">
        <f>Long!B79-48.89</f>
        <v>2.6400000000000006</v>
      </c>
      <c r="C79" s="40">
        <f>Long!C79-53.31</f>
        <v>1.6299999999999955</v>
      </c>
      <c r="D79" s="40">
        <f>Long!D79-52.82</f>
        <v>3.490000000000002</v>
      </c>
      <c r="E79" s="40">
        <f>Long!E79-48.5</f>
        <v>2.9200000000000017</v>
      </c>
      <c r="F79" s="40">
        <f>Long!F79-46.99</f>
        <v>-46.99</v>
      </c>
      <c r="G79" s="40">
        <f>Long!G79-40.45</f>
        <v>1.9599999999999937</v>
      </c>
      <c r="H79" s="40">
        <f>Long!H79-60.23</f>
        <v>4.6100000000000065</v>
      </c>
      <c r="I79" s="40">
        <f>Long!I79-43.66</f>
        <v>3.8400000000000034</v>
      </c>
      <c r="J79" s="40">
        <f>Long!J79-53.75</f>
        <v>5.3400000000000034</v>
      </c>
      <c r="K79" s="40">
        <f>Long!K79-54.35</f>
        <v>5.5799999999999983</v>
      </c>
      <c r="L79" s="40">
        <f>Long!L79-48.68</f>
        <v>-48.68</v>
      </c>
      <c r="M79" s="40">
        <f>Long!M79-53.03</f>
        <v>2.3399999999999963</v>
      </c>
      <c r="N79" s="40">
        <f>Long!N79-34.07</f>
        <v>-34.07</v>
      </c>
      <c r="O79" s="40">
        <f>Long!O79-52.52</f>
        <v>-52.52</v>
      </c>
      <c r="P79" s="40">
        <f>Long!P79-53.24</f>
        <v>1.1099999999999994</v>
      </c>
      <c r="Q79" s="40">
        <f>Long!Q79-57.71</f>
        <v>-57.71</v>
      </c>
      <c r="R79" s="40">
        <f>Long!R79-38.57</f>
        <v>-38.57</v>
      </c>
      <c r="S79" s="40">
        <f>Long!S79-64.97</f>
        <v>-64.97</v>
      </c>
      <c r="T79" s="40">
        <f>Long!T79-48.48</f>
        <v>-48.48</v>
      </c>
      <c r="U79" s="11">
        <f>Long!U79-50.364</f>
        <v>-50.363999999999997</v>
      </c>
      <c r="W79" s="15">
        <f>Long!X79</f>
        <v>11</v>
      </c>
      <c r="X79" s="8">
        <f>Long!Y79</f>
        <v>597.69000000000005</v>
      </c>
    </row>
    <row r="80" spans="1:25" x14ac:dyDescent="0.25">
      <c r="A80" s="3" t="str">
        <f>Long!A80</f>
        <v>Leonelrp</v>
      </c>
      <c r="B80" s="41">
        <f>Long!B80-48.89</f>
        <v>2.6599999999999966</v>
      </c>
      <c r="C80" s="40">
        <f>Long!C80-53.31</f>
        <v>-53.31</v>
      </c>
      <c r="D80" s="40">
        <f>Long!D80-52.82</f>
        <v>-52.82</v>
      </c>
      <c r="E80" s="40">
        <f>Long!E80-48.5</f>
        <v>-48.5</v>
      </c>
      <c r="F80" s="40">
        <f>Long!F80-46.99</f>
        <v>-46.99</v>
      </c>
      <c r="G80" s="40">
        <f>Long!G80-40.45</f>
        <v>-40.450000000000003</v>
      </c>
      <c r="H80" s="40">
        <f>Long!H80-60.23</f>
        <v>-60.23</v>
      </c>
      <c r="I80" s="40">
        <f>Long!I80-43.66</f>
        <v>-43.66</v>
      </c>
      <c r="J80" s="40">
        <f>Long!J80-53.75</f>
        <v>-53.75</v>
      </c>
      <c r="K80" s="40">
        <f>Long!K80-54.35</f>
        <v>-54.35</v>
      </c>
      <c r="L80" s="40">
        <f>Long!L80-48.68</f>
        <v>-48.68</v>
      </c>
      <c r="M80" s="40">
        <f>Long!M80-53.03</f>
        <v>-53.03</v>
      </c>
      <c r="N80" s="40">
        <f>Long!N80-34.07</f>
        <v>-34.07</v>
      </c>
      <c r="O80" s="40">
        <f>Long!O80-52.52</f>
        <v>-52.52</v>
      </c>
      <c r="P80" s="40">
        <f>Long!P80-53.24</f>
        <v>-53.24</v>
      </c>
      <c r="Q80" s="40">
        <f>Long!Q80-57.71</f>
        <v>-57.71</v>
      </c>
      <c r="R80" s="40">
        <f>Long!R80-38.57</f>
        <v>-38.57</v>
      </c>
      <c r="S80" s="40">
        <f>Long!S80-64.97</f>
        <v>-64.97</v>
      </c>
      <c r="T80" s="40">
        <f>Long!T80-48.48</f>
        <v>-48.48</v>
      </c>
      <c r="U80" s="11">
        <f>Long!U80-50.364</f>
        <v>-50.363999999999997</v>
      </c>
      <c r="W80" s="15">
        <f>Long!X80</f>
        <v>1</v>
      </c>
      <c r="X80" s="8">
        <f>Long!Y80</f>
        <v>51.55</v>
      </c>
    </row>
    <row r="81" spans="1:24" x14ac:dyDescent="0.25">
      <c r="A81" s="3" t="str">
        <f>Long!A81</f>
        <v>aquajack</v>
      </c>
      <c r="B81" s="41">
        <f>Long!B81-48.89</f>
        <v>2.6799999999999997</v>
      </c>
      <c r="C81" s="40">
        <f>Long!C81-53.31</f>
        <v>2.1299999999999955</v>
      </c>
      <c r="D81" s="40">
        <f>Long!D81-52.82</f>
        <v>2.1899999999999977</v>
      </c>
      <c r="E81" s="40">
        <f>Long!E81-48.5</f>
        <v>2.6099999999999994</v>
      </c>
      <c r="F81" s="40">
        <f>Long!F81-46.99</f>
        <v>3.0399999999999991</v>
      </c>
      <c r="G81" s="40">
        <f>Long!G81-40.45</f>
        <v>1.9499999999999957</v>
      </c>
      <c r="H81" s="40">
        <f>Long!H81-60.23</f>
        <v>2.8000000000000043</v>
      </c>
      <c r="I81" s="40">
        <f>Long!I81-43.66</f>
        <v>4.0100000000000051</v>
      </c>
      <c r="J81" s="40">
        <f>Long!J81-53.75</f>
        <v>2.6700000000000017</v>
      </c>
      <c r="K81" s="40">
        <f>Long!K81-54.35</f>
        <v>2.6099999999999994</v>
      </c>
      <c r="L81" s="40">
        <f>Long!L81-48.68</f>
        <v>1.4399999999999977</v>
      </c>
      <c r="M81" s="40">
        <f>Long!M81-53.03</f>
        <v>2.740000000000002</v>
      </c>
      <c r="N81" s="40">
        <f>Long!N81-34.07</f>
        <v>1.7199999999999989</v>
      </c>
      <c r="O81" s="40">
        <f>Long!O81-52.52</f>
        <v>3.3200000000000003</v>
      </c>
      <c r="P81" s="40">
        <f>Long!P81-53.24</f>
        <v>1.7800000000000011</v>
      </c>
      <c r="Q81" s="40">
        <f>Long!Q81-57.71</f>
        <v>-57.71</v>
      </c>
      <c r="R81" s="40">
        <f>Long!R81-38.57</f>
        <v>-38.57</v>
      </c>
      <c r="S81" s="40">
        <f>Long!S81-64.97</f>
        <v>-64.97</v>
      </c>
      <c r="T81" s="40">
        <f>Long!T81-48.48</f>
        <v>3.0300000000000011</v>
      </c>
      <c r="U81" s="11">
        <f>Long!U81-50.364</f>
        <v>-50.363999999999997</v>
      </c>
      <c r="W81" s="15">
        <f>Long!X81</f>
        <v>16</v>
      </c>
      <c r="X81" s="8">
        <f>Long!Y81</f>
        <v>833.68999999999994</v>
      </c>
    </row>
    <row r="82" spans="1:24" x14ac:dyDescent="0.25">
      <c r="A82" s="2" t="str">
        <f>Long!A82</f>
        <v>legolomus3</v>
      </c>
      <c r="B82" s="41">
        <f>Long!B82-48.89</f>
        <v>2.7000000000000028</v>
      </c>
      <c r="C82" s="40">
        <f>Long!C82-53.31</f>
        <v>-53.31</v>
      </c>
      <c r="D82" s="40">
        <f>Long!D82-52.82</f>
        <v>-52.82</v>
      </c>
      <c r="E82" s="40">
        <f>Long!E82-48.5</f>
        <v>-48.5</v>
      </c>
      <c r="F82" s="40">
        <f>Long!F82-46.99</f>
        <v>-46.99</v>
      </c>
      <c r="G82" s="40">
        <f>Long!G82-40.45</f>
        <v>1.9799999999999969</v>
      </c>
      <c r="H82" s="40">
        <f>Long!H82-60.23</f>
        <v>4.7700000000000031</v>
      </c>
      <c r="I82" s="40">
        <f>Long!I82-43.66</f>
        <v>2.6100000000000065</v>
      </c>
      <c r="J82" s="40">
        <f>Long!J82-53.75</f>
        <v>4.0900000000000034</v>
      </c>
      <c r="K82" s="40">
        <f>Long!K82-54.35</f>
        <v>2.6999999999999957</v>
      </c>
      <c r="L82" s="40">
        <f>Long!L82-48.68</f>
        <v>2.1000000000000014</v>
      </c>
      <c r="M82" s="40">
        <f>Long!M82-53.03</f>
        <v>2.1299999999999955</v>
      </c>
      <c r="N82" s="40">
        <f>Long!N82-34.07</f>
        <v>1.4200000000000017</v>
      </c>
      <c r="O82" s="40">
        <f>Long!O82-52.52</f>
        <v>1.8299999999999983</v>
      </c>
      <c r="P82" s="40">
        <f>Long!P82-53.24</f>
        <v>1.3900000000000006</v>
      </c>
      <c r="Q82" s="40">
        <f>Long!Q82-57.71</f>
        <v>-57.71</v>
      </c>
      <c r="R82" s="40">
        <f>Long!R82-38.57</f>
        <v>-38.57</v>
      </c>
      <c r="S82" s="40">
        <f>Long!S82-64.97</f>
        <v>-64.97</v>
      </c>
      <c r="T82" s="40">
        <f>Long!T82-48.48</f>
        <v>3.6100000000000065</v>
      </c>
      <c r="U82" s="11">
        <f>Long!U82-50.364</f>
        <v>-50.363999999999997</v>
      </c>
      <c r="W82" s="15">
        <f>Long!X82</f>
        <v>12</v>
      </c>
      <c r="X82" s="8">
        <f>Long!Y82</f>
        <v>622.68000000000006</v>
      </c>
    </row>
    <row r="83" spans="1:24" x14ac:dyDescent="0.25">
      <c r="A83" s="2" t="str">
        <f>Long!A83</f>
        <v>SpeedDemon3000</v>
      </c>
      <c r="B83" s="41">
        <f>Long!B83-48.89</f>
        <v>-48.89</v>
      </c>
      <c r="C83" s="40">
        <f>Long!C83-53.31</f>
        <v>0.92999999999999972</v>
      </c>
      <c r="D83" s="40">
        <f>Long!D83-52.82</f>
        <v>-1.1899999999999977</v>
      </c>
      <c r="E83" s="40">
        <f>Long!E83-48.5</f>
        <v>-48.5</v>
      </c>
      <c r="F83" s="40">
        <f>Long!F83-46.99</f>
        <v>2.509999999999998</v>
      </c>
      <c r="G83" s="40">
        <f>Long!G83-40.45</f>
        <v>0.82999999999999829</v>
      </c>
      <c r="H83" s="40">
        <f>Long!H83-60.23</f>
        <v>3.5</v>
      </c>
      <c r="I83" s="40">
        <f>Long!I83-43.66</f>
        <v>2.2600000000000051</v>
      </c>
      <c r="J83" s="40">
        <f>Long!J83-53.75</f>
        <v>2.5499999999999972</v>
      </c>
      <c r="K83" s="40">
        <f>Long!K83-54.35</f>
        <v>1.5</v>
      </c>
      <c r="L83" s="40">
        <f>Long!L83-48.68</f>
        <v>1.75</v>
      </c>
      <c r="M83" s="40">
        <f>Long!M83-53.03</f>
        <v>1.6999999999999957</v>
      </c>
      <c r="N83" s="40">
        <f>Long!N83-34.07</f>
        <v>0.77000000000000313</v>
      </c>
      <c r="O83" s="40">
        <f>Long!O83-52.52</f>
        <v>1.529999999999994</v>
      </c>
      <c r="P83" s="40">
        <f>Long!P83-53.24</f>
        <v>0.55999999999999517</v>
      </c>
      <c r="Q83" s="40">
        <f>Long!Q83-57.71</f>
        <v>1.6799999999999997</v>
      </c>
      <c r="R83" s="40">
        <f>Long!R83-38.57</f>
        <v>0.83999999999999631</v>
      </c>
      <c r="S83" s="40">
        <f>Long!S83-64.97</f>
        <v>1.7800000000000011</v>
      </c>
      <c r="T83" s="40">
        <f>Long!T83-48.48</f>
        <v>1.7800000000000011</v>
      </c>
      <c r="U83" s="11">
        <f>Long!U83-50.364</f>
        <v>-50.363999999999997</v>
      </c>
      <c r="W83" s="15">
        <f>Long!X83</f>
        <v>17</v>
      </c>
      <c r="X83" s="8">
        <f>Long!Y83</f>
        <v>882.1099999999999</v>
      </c>
    </row>
    <row r="84" spans="1:24" x14ac:dyDescent="0.25">
      <c r="A84" s="3" t="str">
        <f>Long!A84</f>
        <v>speedemon182</v>
      </c>
      <c r="B84" s="41">
        <f>Long!B84-48.89</f>
        <v>2.7199999999999989</v>
      </c>
      <c r="C84" s="40">
        <f>Long!C84-53.31</f>
        <v>-53.31</v>
      </c>
      <c r="D84" s="40">
        <f>Long!D84-52.82</f>
        <v>-52.82</v>
      </c>
      <c r="E84" s="40">
        <f>Long!E84-48.5</f>
        <v>-48.5</v>
      </c>
      <c r="F84" s="40">
        <f>Long!F84-46.99</f>
        <v>-46.99</v>
      </c>
      <c r="G84" s="40">
        <f>Long!G84-40.45</f>
        <v>-40.450000000000003</v>
      </c>
      <c r="H84" s="40">
        <f>Long!H84-60.23</f>
        <v>-60.23</v>
      </c>
      <c r="I84" s="40">
        <f>Long!I84-43.66</f>
        <v>-43.66</v>
      </c>
      <c r="J84" s="40">
        <f>Long!J84-53.75</f>
        <v>-53.75</v>
      </c>
      <c r="K84" s="40">
        <f>Long!K84-54.35</f>
        <v>3.6000000000000014</v>
      </c>
      <c r="L84" s="40">
        <f>Long!L84-48.68</f>
        <v>-48.68</v>
      </c>
      <c r="M84" s="40">
        <f>Long!M84-53.03</f>
        <v>3.5</v>
      </c>
      <c r="N84" s="40">
        <f>Long!N84-34.07</f>
        <v>-34.07</v>
      </c>
      <c r="O84" s="40">
        <f>Long!O84-52.52</f>
        <v>-52.52</v>
      </c>
      <c r="P84" s="40">
        <f>Long!P84-53.24</f>
        <v>0.44999999999999574</v>
      </c>
      <c r="Q84" s="40">
        <f>Long!Q84-57.71</f>
        <v>-57.71</v>
      </c>
      <c r="R84" s="40">
        <f>Long!R84-38.57</f>
        <v>1.1599999999999966</v>
      </c>
      <c r="S84" s="40">
        <f>Long!S84-64.97</f>
        <v>-64.97</v>
      </c>
      <c r="T84" s="40">
        <f>Long!T84-48.48</f>
        <v>-48.48</v>
      </c>
      <c r="U84" s="11">
        <f>Long!U84-50.364</f>
        <v>-50.363999999999997</v>
      </c>
      <c r="W84" s="15">
        <f>Long!X84</f>
        <v>5</v>
      </c>
      <c r="X84" s="8">
        <f>Long!Y84</f>
        <v>259.51</v>
      </c>
    </row>
    <row r="85" spans="1:24" x14ac:dyDescent="0.25">
      <c r="A85" s="3" t="str">
        <f>Long!A85</f>
        <v>Guna0</v>
      </c>
      <c r="B85" s="41">
        <f>Long!B85-48.89</f>
        <v>2.7199999999999989</v>
      </c>
      <c r="C85" s="40">
        <f>Long!C85-53.31</f>
        <v>2.3099999999999952</v>
      </c>
      <c r="D85" s="40">
        <f>Long!D85-52.82</f>
        <v>3.1599999999999966</v>
      </c>
      <c r="E85" s="40">
        <f>Long!E85-48.5</f>
        <v>-48.5</v>
      </c>
      <c r="F85" s="40">
        <f>Long!F85-46.99</f>
        <v>-46.99</v>
      </c>
      <c r="G85" s="40">
        <f>Long!G85-40.45</f>
        <v>-40.450000000000003</v>
      </c>
      <c r="H85" s="40">
        <f>Long!H85-60.23</f>
        <v>-60.23</v>
      </c>
      <c r="I85" s="40">
        <f>Long!I85-43.66</f>
        <v>2.980000000000004</v>
      </c>
      <c r="J85" s="40">
        <f>Long!J85-53.75</f>
        <v>5.0900000000000034</v>
      </c>
      <c r="K85" s="40">
        <f>Long!K85-54.35</f>
        <v>2.740000000000002</v>
      </c>
      <c r="L85" s="40">
        <f>Long!L85-48.68</f>
        <v>2.4500000000000028</v>
      </c>
      <c r="M85" s="40">
        <f>Long!M85-53.03</f>
        <v>3.3299999999999983</v>
      </c>
      <c r="N85" s="40">
        <f>Long!N85-34.07</f>
        <v>1.6899999999999977</v>
      </c>
      <c r="O85" s="40">
        <f>Long!O85-52.52</f>
        <v>2.779999999999994</v>
      </c>
      <c r="P85" s="40">
        <f>Long!P85-53.24</f>
        <v>1.8999999999999986</v>
      </c>
      <c r="Q85" s="40">
        <f>Long!Q85-57.71</f>
        <v>-57.71</v>
      </c>
      <c r="R85" s="40">
        <f>Long!R85-38.57</f>
        <v>-38.57</v>
      </c>
      <c r="S85" s="40">
        <f>Long!S85-64.97</f>
        <v>-64.97</v>
      </c>
      <c r="T85" s="40">
        <f>Long!T85-48.48</f>
        <v>-48.48</v>
      </c>
      <c r="U85" s="11">
        <f>Long!U85-50.364</f>
        <v>-50.363999999999997</v>
      </c>
      <c r="W85" s="15">
        <f>Long!X85</f>
        <v>11</v>
      </c>
      <c r="X85" s="8">
        <f>Long!Y85</f>
        <v>579.46999999999991</v>
      </c>
    </row>
    <row r="86" spans="1:24" x14ac:dyDescent="0.25">
      <c r="A86" s="3" t="str">
        <f>Long!A86</f>
        <v>junior3d</v>
      </c>
      <c r="B86" s="41">
        <f>Long!B86-48.89</f>
        <v>2.75</v>
      </c>
      <c r="C86" s="40">
        <f>Long!C86-53.31</f>
        <v>-53.31</v>
      </c>
      <c r="D86" s="40">
        <f>Long!D86-52.82</f>
        <v>-52.82</v>
      </c>
      <c r="E86" s="40">
        <f>Long!E86-48.5</f>
        <v>-48.5</v>
      </c>
      <c r="F86" s="40">
        <f>Long!F86-46.99</f>
        <v>-46.99</v>
      </c>
      <c r="G86" s="40">
        <f>Long!G86-40.45</f>
        <v>-40.450000000000003</v>
      </c>
      <c r="H86" s="40">
        <f>Long!H86-60.23</f>
        <v>-60.23</v>
      </c>
      <c r="I86" s="40">
        <f>Long!I86-43.66</f>
        <v>-43.66</v>
      </c>
      <c r="J86" s="40">
        <f>Long!J86-53.75</f>
        <v>-53.75</v>
      </c>
      <c r="K86" s="40">
        <f>Long!K86-54.35</f>
        <v>-54.35</v>
      </c>
      <c r="L86" s="40">
        <f>Long!L86-48.68</f>
        <v>-48.68</v>
      </c>
      <c r="M86" s="40">
        <f>Long!M86-53.03</f>
        <v>-53.03</v>
      </c>
      <c r="N86" s="40">
        <f>Long!N86-34.07</f>
        <v>-34.07</v>
      </c>
      <c r="O86" s="40">
        <f>Long!O86-52.52</f>
        <v>-52.52</v>
      </c>
      <c r="P86" s="40">
        <f>Long!P86-53.24</f>
        <v>-53.24</v>
      </c>
      <c r="Q86" s="40">
        <f>Long!Q86-57.71</f>
        <v>-57.71</v>
      </c>
      <c r="R86" s="40">
        <f>Long!R86-38.57</f>
        <v>-38.57</v>
      </c>
      <c r="S86" s="40">
        <f>Long!S86-64.97</f>
        <v>-64.97</v>
      </c>
      <c r="T86" s="40">
        <f>Long!T86-48.48</f>
        <v>-48.48</v>
      </c>
      <c r="U86" s="11">
        <f>Long!U86-50.364</f>
        <v>-50.363999999999997</v>
      </c>
      <c r="W86" s="15">
        <f>Long!X86</f>
        <v>1</v>
      </c>
      <c r="X86" s="8">
        <f>Long!Y86</f>
        <v>51.64</v>
      </c>
    </row>
    <row r="87" spans="1:24" x14ac:dyDescent="0.25">
      <c r="A87" s="3" t="str">
        <f>Long!A87</f>
        <v>Ummmm</v>
      </c>
      <c r="B87" s="41">
        <f>Long!B87-48.89</f>
        <v>2.7899999999999991</v>
      </c>
      <c r="C87" s="40">
        <f>Long!C87-53.31</f>
        <v>2.3299999999999983</v>
      </c>
      <c r="D87" s="40">
        <f>Long!D87-52.82</f>
        <v>3.3800000000000026</v>
      </c>
      <c r="E87" s="40">
        <f>Long!E87-48.5</f>
        <v>1.5300000000000011</v>
      </c>
      <c r="F87" s="40">
        <f>Long!F87-46.99</f>
        <v>5.8900000000000006</v>
      </c>
      <c r="G87" s="40">
        <f>Long!G87-40.45</f>
        <v>1.9799999999999969</v>
      </c>
      <c r="H87" s="40">
        <f>Long!H87-60.23</f>
        <v>6.4600000000000009</v>
      </c>
      <c r="I87" s="40">
        <f>Long!I87-43.66</f>
        <v>3.3700000000000045</v>
      </c>
      <c r="J87" s="40">
        <f>Long!J87-53.75</f>
        <v>2.990000000000002</v>
      </c>
      <c r="K87" s="40">
        <f>Long!K87-54.35</f>
        <v>1.509999999999998</v>
      </c>
      <c r="L87" s="40">
        <f>Long!L87-48.68</f>
        <v>1.5499999999999972</v>
      </c>
      <c r="M87" s="40">
        <f>Long!M87-53.03</f>
        <v>2.4499999999999957</v>
      </c>
      <c r="N87" s="40">
        <f>Long!N87-34.07</f>
        <v>1.3699999999999974</v>
      </c>
      <c r="O87" s="40">
        <f>Long!O87-52.52</f>
        <v>1.3899999999999935</v>
      </c>
      <c r="P87" s="40">
        <f>Long!P87-53.24</f>
        <v>1.2899999999999991</v>
      </c>
      <c r="Q87" s="40">
        <f>Long!Q87-57.71</f>
        <v>1.7199999999999989</v>
      </c>
      <c r="R87" s="40">
        <f>Long!R87-38.57</f>
        <v>1.2999999999999972</v>
      </c>
      <c r="S87" s="40">
        <f>Long!S87-64.97</f>
        <v>1.0700000000000074</v>
      </c>
      <c r="T87" s="40">
        <f>Long!T87-48.48</f>
        <v>3.240000000000002</v>
      </c>
      <c r="U87" s="11">
        <f>Long!U87-50.364</f>
        <v>-50.363999999999997</v>
      </c>
      <c r="W87" s="15">
        <f>Long!X87</f>
        <v>19</v>
      </c>
      <c r="X87" s="8">
        <f>Long!Y87</f>
        <v>1001.83</v>
      </c>
    </row>
    <row r="88" spans="1:24" x14ac:dyDescent="0.25">
      <c r="A88" s="3" t="str">
        <f>Long!A88</f>
        <v>jojo1996</v>
      </c>
      <c r="B88" s="41">
        <f>Long!B88-48.89</f>
        <v>2.7999999999999972</v>
      </c>
      <c r="C88" s="40">
        <f>Long!C88-53.31</f>
        <v>-53.31</v>
      </c>
      <c r="D88" s="40">
        <f>Long!D88-52.82</f>
        <v>-52.82</v>
      </c>
      <c r="E88" s="40">
        <f>Long!E88-48.5</f>
        <v>-48.5</v>
      </c>
      <c r="F88" s="40">
        <f>Long!F88-46.99</f>
        <v>-46.99</v>
      </c>
      <c r="G88" s="40">
        <f>Long!G88-40.45</f>
        <v>-40.450000000000003</v>
      </c>
      <c r="H88" s="40">
        <f>Long!H88-60.23</f>
        <v>-60.23</v>
      </c>
      <c r="I88" s="40">
        <f>Long!I88-43.66</f>
        <v>2.7700000000000031</v>
      </c>
      <c r="J88" s="40">
        <f>Long!J88-53.75</f>
        <v>-53.75</v>
      </c>
      <c r="K88" s="40">
        <f>Long!K88-54.35</f>
        <v>-54.35</v>
      </c>
      <c r="L88" s="40">
        <f>Long!L88-48.68</f>
        <v>-48.68</v>
      </c>
      <c r="M88" s="40">
        <f>Long!M88-53.03</f>
        <v>-53.03</v>
      </c>
      <c r="N88" s="40">
        <f>Long!N88-34.07</f>
        <v>-34.07</v>
      </c>
      <c r="O88" s="40">
        <f>Long!O88-52.52</f>
        <v>-52.52</v>
      </c>
      <c r="P88" s="40">
        <f>Long!P88-53.24</f>
        <v>-53.24</v>
      </c>
      <c r="Q88" s="40">
        <f>Long!Q88-57.71</f>
        <v>-57.71</v>
      </c>
      <c r="R88" s="40">
        <f>Long!R88-38.57</f>
        <v>-38.57</v>
      </c>
      <c r="S88" s="40">
        <f>Long!S88-64.97</f>
        <v>-64.97</v>
      </c>
      <c r="T88" s="40">
        <f>Long!T88-48.48</f>
        <v>-48.48</v>
      </c>
      <c r="U88" s="11">
        <f>Long!U88-50.364</f>
        <v>-50.363999999999997</v>
      </c>
      <c r="W88" s="15">
        <f>Long!X88</f>
        <v>2</v>
      </c>
      <c r="X88" s="8">
        <f>Long!Y88</f>
        <v>98.12</v>
      </c>
    </row>
    <row r="89" spans="1:24" x14ac:dyDescent="0.25">
      <c r="A89" s="2" t="str">
        <f>Long!A89</f>
        <v>pedrolucero</v>
      </c>
      <c r="B89" s="41">
        <f>Long!B89-48.89</f>
        <v>2.8100000000000023</v>
      </c>
      <c r="C89" s="40">
        <f>Long!C89-53.31</f>
        <v>-53.31</v>
      </c>
      <c r="D89" s="40">
        <f>Long!D89-52.82</f>
        <v>-52.82</v>
      </c>
      <c r="E89" s="40">
        <f>Long!E89-48.5</f>
        <v>3.3999999999999986</v>
      </c>
      <c r="F89" s="40">
        <f>Long!F89-46.99</f>
        <v>-46.99</v>
      </c>
      <c r="G89" s="40">
        <f>Long!G89-40.45</f>
        <v>-40.450000000000003</v>
      </c>
      <c r="H89" s="40">
        <f>Long!H89-60.23</f>
        <v>-60.23</v>
      </c>
      <c r="I89" s="40">
        <f>Long!I89-43.66</f>
        <v>-43.66</v>
      </c>
      <c r="J89" s="40">
        <f>Long!J89-53.75</f>
        <v>4.3900000000000006</v>
      </c>
      <c r="K89" s="40">
        <f>Long!K89-54.35</f>
        <v>3.259999999999998</v>
      </c>
      <c r="L89" s="40">
        <f>Long!L89-48.68</f>
        <v>-48.68</v>
      </c>
      <c r="M89" s="40">
        <f>Long!M89-53.03</f>
        <v>-53.03</v>
      </c>
      <c r="N89" s="40">
        <f>Long!N89-34.07</f>
        <v>-34.07</v>
      </c>
      <c r="O89" s="40">
        <f>Long!O89-52.52</f>
        <v>-52.52</v>
      </c>
      <c r="P89" s="40">
        <f>Long!P89-53.24</f>
        <v>-53.24</v>
      </c>
      <c r="Q89" s="40">
        <f>Long!Q89-57.71</f>
        <v>-57.71</v>
      </c>
      <c r="R89" s="40">
        <f>Long!R89-38.57</f>
        <v>-38.57</v>
      </c>
      <c r="S89" s="40">
        <f>Long!S89-64.97</f>
        <v>-64.97</v>
      </c>
      <c r="T89" s="40">
        <f>Long!T89-48.48</f>
        <v>-48.48</v>
      </c>
      <c r="U89" s="11">
        <f>Long!U89-50.364</f>
        <v>-50.363999999999997</v>
      </c>
      <c r="W89" s="15">
        <f>Long!X89</f>
        <v>4</v>
      </c>
      <c r="X89" s="8">
        <f>Long!Y89</f>
        <v>219.35000000000002</v>
      </c>
    </row>
    <row r="90" spans="1:24" x14ac:dyDescent="0.25">
      <c r="A90" s="3" t="str">
        <f>Long!A90</f>
        <v>ciumpau</v>
      </c>
      <c r="B90" s="41">
        <f>Long!B90-48.89</f>
        <v>2.8100000000000023</v>
      </c>
      <c r="C90" s="40">
        <f>Long!C90-53.31</f>
        <v>-53.31</v>
      </c>
      <c r="D90" s="40">
        <f>Long!D90-52.82</f>
        <v>2.3200000000000003</v>
      </c>
      <c r="E90" s="40">
        <f>Long!E90-48.5</f>
        <v>2.3900000000000006</v>
      </c>
      <c r="F90" s="40">
        <f>Long!F90-46.99</f>
        <v>3.1999999999999957</v>
      </c>
      <c r="G90" s="40">
        <f>Long!G90-40.45</f>
        <v>2.3900000000000006</v>
      </c>
      <c r="H90" s="40">
        <f>Long!H90-60.23</f>
        <v>3.4000000000000057</v>
      </c>
      <c r="I90" s="40">
        <f>Long!I90-43.66</f>
        <v>4.2800000000000011</v>
      </c>
      <c r="J90" s="40">
        <f>Long!J90-53.75</f>
        <v>2.3500000000000014</v>
      </c>
      <c r="K90" s="40">
        <f>Long!K90-54.35</f>
        <v>3.3299999999999983</v>
      </c>
      <c r="L90" s="40">
        <f>Long!L90-48.68</f>
        <v>-48.68</v>
      </c>
      <c r="M90" s="40">
        <f>Long!M90-53.03</f>
        <v>-53.03</v>
      </c>
      <c r="N90" s="40">
        <f>Long!N90-34.07</f>
        <v>-34.07</v>
      </c>
      <c r="O90" s="40">
        <f>Long!O90-52.52</f>
        <v>-52.52</v>
      </c>
      <c r="P90" s="40">
        <f>Long!P90-53.24</f>
        <v>-53.24</v>
      </c>
      <c r="Q90" s="40">
        <f>Long!Q90-57.71</f>
        <v>-57.71</v>
      </c>
      <c r="R90" s="40">
        <f>Long!R90-38.57</f>
        <v>-38.57</v>
      </c>
      <c r="S90" s="40">
        <f>Long!S90-64.97</f>
        <v>-64.97</v>
      </c>
      <c r="T90" s="40">
        <f>Long!T90-48.48</f>
        <v>-48.48</v>
      </c>
      <c r="U90" s="11">
        <f>Long!U90-50.364</f>
        <v>-50.363999999999997</v>
      </c>
      <c r="W90" s="15">
        <f>Long!X90</f>
        <v>9</v>
      </c>
      <c r="X90" s="8">
        <f>Long!Y90</f>
        <v>476.11000000000007</v>
      </c>
    </row>
    <row r="91" spans="1:24" x14ac:dyDescent="0.25">
      <c r="A91" s="3" t="str">
        <f>Long!A91</f>
        <v>nofotis</v>
      </c>
      <c r="B91" s="41">
        <f>Long!B91-48.89</f>
        <v>2.8299999999999983</v>
      </c>
      <c r="C91" s="40">
        <f>Long!C91-53.31</f>
        <v>-53.31</v>
      </c>
      <c r="D91" s="40">
        <f>Long!D91-52.82</f>
        <v>-52.82</v>
      </c>
      <c r="E91" s="40">
        <f>Long!E91-48.5</f>
        <v>-48.5</v>
      </c>
      <c r="F91" s="40">
        <f>Long!F91-46.99</f>
        <v>4.1699999999999946</v>
      </c>
      <c r="G91" s="40">
        <f>Long!G91-40.45</f>
        <v>2.1699999999999946</v>
      </c>
      <c r="H91" s="40">
        <f>Long!H91-60.23</f>
        <v>4.2800000000000082</v>
      </c>
      <c r="I91" s="40">
        <f>Long!I91-43.66</f>
        <v>3.5</v>
      </c>
      <c r="J91" s="40">
        <f>Long!J91-53.75</f>
        <v>-53.75</v>
      </c>
      <c r="K91" s="40">
        <f>Long!K91-54.35</f>
        <v>3.6700000000000017</v>
      </c>
      <c r="L91" s="40">
        <f>Long!L91-48.68</f>
        <v>-48.68</v>
      </c>
      <c r="M91" s="40">
        <f>Long!M91-53.03</f>
        <v>-53.03</v>
      </c>
      <c r="N91" s="40">
        <f>Long!N91-34.07</f>
        <v>-34.07</v>
      </c>
      <c r="O91" s="40">
        <f>Long!O91-52.52</f>
        <v>-52.52</v>
      </c>
      <c r="P91" s="40">
        <f>Long!P91-53.24</f>
        <v>-53.24</v>
      </c>
      <c r="Q91" s="40">
        <f>Long!Q91-57.71</f>
        <v>-57.71</v>
      </c>
      <c r="R91" s="40">
        <f>Long!R91-38.57</f>
        <v>-38.57</v>
      </c>
      <c r="S91" s="40">
        <f>Long!S91-64.97</f>
        <v>-64.97</v>
      </c>
      <c r="T91" s="40">
        <f>Long!T91-48.48</f>
        <v>3.7600000000000051</v>
      </c>
      <c r="U91" s="11">
        <f>Long!U91-50.364</f>
        <v>-50.363999999999997</v>
      </c>
      <c r="W91" s="15">
        <f>Long!X91</f>
        <v>7</v>
      </c>
      <c r="X91" s="8">
        <f>Long!Y91</f>
        <v>367.42999999999995</v>
      </c>
    </row>
    <row r="92" spans="1:24" x14ac:dyDescent="0.25">
      <c r="A92" s="2" t="str">
        <f>Long!A92</f>
        <v>tornado_RUS</v>
      </c>
      <c r="B92" s="41">
        <f>Long!B92-48.89</f>
        <v>2.8599999999999994</v>
      </c>
      <c r="C92" s="40">
        <f>Long!C92-53.31</f>
        <v>-53.31</v>
      </c>
      <c r="D92" s="40">
        <f>Long!D92-52.82</f>
        <v>-52.82</v>
      </c>
      <c r="E92" s="40">
        <f>Long!E92-48.5</f>
        <v>2.9399999999999977</v>
      </c>
      <c r="F92" s="40">
        <f>Long!F92-46.99</f>
        <v>3.3099999999999952</v>
      </c>
      <c r="G92" s="40">
        <f>Long!G92-40.45</f>
        <v>1.8799999999999955</v>
      </c>
      <c r="H92" s="40">
        <f>Long!H92-60.23</f>
        <v>3.9200000000000088</v>
      </c>
      <c r="I92" s="40">
        <f>Long!I92-43.66</f>
        <v>4.1600000000000037</v>
      </c>
      <c r="J92" s="40">
        <f>Long!J92-53.75</f>
        <v>4.3699999999999974</v>
      </c>
      <c r="K92" s="40">
        <f>Long!K92-54.35</f>
        <v>3.019999999999996</v>
      </c>
      <c r="L92" s="40">
        <f>Long!L92-48.68</f>
        <v>-48.68</v>
      </c>
      <c r="M92" s="40">
        <f>Long!M92-53.03</f>
        <v>-53.03</v>
      </c>
      <c r="N92" s="40">
        <f>Long!N92-34.07</f>
        <v>-34.07</v>
      </c>
      <c r="O92" s="40">
        <f>Long!O92-52.52</f>
        <v>-52.52</v>
      </c>
      <c r="P92" s="40">
        <f>Long!P92-53.24</f>
        <v>-53.24</v>
      </c>
      <c r="Q92" s="40">
        <f>Long!Q92-57.71</f>
        <v>-57.71</v>
      </c>
      <c r="R92" s="40">
        <f>Long!R92-38.57</f>
        <v>-38.57</v>
      </c>
      <c r="S92" s="40">
        <f>Long!S92-64.97</f>
        <v>-64.97</v>
      </c>
      <c r="T92" s="40">
        <f>Long!T92-48.48</f>
        <v>3.2800000000000011</v>
      </c>
      <c r="U92" s="11">
        <f>Long!U92-50.364</f>
        <v>-50.363999999999997</v>
      </c>
      <c r="W92" s="15">
        <f>Long!X92</f>
        <v>9</v>
      </c>
      <c r="X92" s="8">
        <f>Long!Y92</f>
        <v>475.04</v>
      </c>
    </row>
    <row r="93" spans="1:24" x14ac:dyDescent="0.25">
      <c r="A93" s="2" t="str">
        <f>Long!A93</f>
        <v>JulioFelix</v>
      </c>
      <c r="B93" s="41">
        <f>Long!B93-48.89</f>
        <v>2.8599999999999994</v>
      </c>
      <c r="C93" s="40">
        <f>Long!C93-53.31</f>
        <v>1.509999999999998</v>
      </c>
      <c r="D93" s="40">
        <f>Long!D93-52.82</f>
        <v>-52.82</v>
      </c>
      <c r="E93" s="40">
        <f>Long!E93-48.5</f>
        <v>2.8900000000000006</v>
      </c>
      <c r="F93" s="40">
        <f>Long!F93-46.99</f>
        <v>2.5799999999999983</v>
      </c>
      <c r="G93" s="40">
        <f>Long!G93-40.45</f>
        <v>1.259999999999998</v>
      </c>
      <c r="H93" s="40">
        <f>Long!H93-60.23</f>
        <v>2.0300000000000011</v>
      </c>
      <c r="I93" s="40">
        <f>Long!I93-43.66</f>
        <v>-43.66</v>
      </c>
      <c r="J93" s="40">
        <f>Long!J93-53.75</f>
        <v>5</v>
      </c>
      <c r="K93" s="40">
        <f>Long!K93-54.35</f>
        <v>2.7800000000000011</v>
      </c>
      <c r="L93" s="40">
        <f>Long!L93-48.68</f>
        <v>2.4100000000000037</v>
      </c>
      <c r="M93" s="40">
        <f>Long!M93-53.03</f>
        <v>-53.03</v>
      </c>
      <c r="N93" s="40">
        <f>Long!N93-34.07</f>
        <v>-34.07</v>
      </c>
      <c r="O93" s="40">
        <f>Long!O93-52.52</f>
        <v>-52.52</v>
      </c>
      <c r="P93" s="40">
        <f>Long!P93-53.24</f>
        <v>-53.24</v>
      </c>
      <c r="Q93" s="40">
        <f>Long!Q93-57.71</f>
        <v>1.8800000000000026</v>
      </c>
      <c r="R93" s="40">
        <f>Long!R93-38.57</f>
        <v>1.1700000000000017</v>
      </c>
      <c r="S93" s="40">
        <f>Long!S93-64.97</f>
        <v>1.9699999999999989</v>
      </c>
      <c r="T93" s="40">
        <f>Long!T93-48.48</f>
        <v>2.490000000000002</v>
      </c>
      <c r="U93" s="11">
        <f>Long!U93-50.364</f>
        <v>-50.363999999999997</v>
      </c>
      <c r="W93" s="15">
        <f>Long!X93</f>
        <v>13</v>
      </c>
      <c r="X93" s="8">
        <f>Long!Y93</f>
        <v>695.71</v>
      </c>
    </row>
    <row r="94" spans="1:24" x14ac:dyDescent="0.25">
      <c r="A94" s="2" t="str">
        <f>Long!A94</f>
        <v>marcos_2009</v>
      </c>
      <c r="B94" s="41">
        <f>Long!B94-48.89</f>
        <v>2.8800000000000026</v>
      </c>
      <c r="C94" s="40">
        <f>Long!C94-53.31</f>
        <v>2.1400000000000006</v>
      </c>
      <c r="D94" s="40">
        <f>Long!D94-52.82</f>
        <v>2.0600000000000023</v>
      </c>
      <c r="E94" s="40">
        <f>Long!E94-48.5</f>
        <v>2.1799999999999997</v>
      </c>
      <c r="F94" s="40">
        <f>Long!F94-46.99</f>
        <v>3.5</v>
      </c>
      <c r="G94" s="40">
        <f>Long!G94-40.45</f>
        <v>-40.450000000000003</v>
      </c>
      <c r="H94" s="40">
        <f>Long!H94-60.23</f>
        <v>3.5</v>
      </c>
      <c r="I94" s="40">
        <f>Long!I94-43.66</f>
        <v>3.5200000000000031</v>
      </c>
      <c r="J94" s="40">
        <f>Long!J94-53.75</f>
        <v>2.9600000000000009</v>
      </c>
      <c r="K94" s="40">
        <f>Long!K94-54.35</f>
        <v>-54.35</v>
      </c>
      <c r="L94" s="40">
        <f>Long!L94-48.68</f>
        <v>2.1700000000000017</v>
      </c>
      <c r="M94" s="40">
        <f>Long!M94-53.03</f>
        <v>2</v>
      </c>
      <c r="N94" s="40">
        <f>Long!N94-34.07</f>
        <v>20.939999999999998</v>
      </c>
      <c r="O94" s="40">
        <f>Long!O94-52.52</f>
        <v>-52.52</v>
      </c>
      <c r="P94" s="40">
        <f>Long!P94-53.24</f>
        <v>1.9199999999999946</v>
      </c>
      <c r="Q94" s="40">
        <f>Long!Q94-57.71</f>
        <v>-57.71</v>
      </c>
      <c r="R94" s="40">
        <f>Long!R94-38.57</f>
        <v>-38.57</v>
      </c>
      <c r="S94" s="40">
        <f>Long!S94-64.97</f>
        <v>-64.97</v>
      </c>
      <c r="T94" s="40">
        <f>Long!T94-48.48</f>
        <v>3.7900000000000063</v>
      </c>
      <c r="U94" s="11">
        <f>Long!U94-50.364</f>
        <v>-50.363999999999997</v>
      </c>
      <c r="W94" s="15">
        <f>Long!X94</f>
        <v>13</v>
      </c>
      <c r="X94" s="8">
        <f>Long!Y94</f>
        <v>699.20999999999992</v>
      </c>
    </row>
    <row r="95" spans="1:24" x14ac:dyDescent="0.25">
      <c r="A95" s="2" t="str">
        <f>Long!A95</f>
        <v>Lucas0808</v>
      </c>
      <c r="B95" s="41">
        <f>Long!B95-48.89</f>
        <v>2.8999999999999986</v>
      </c>
      <c r="C95" s="40">
        <f>Long!C95-53.31</f>
        <v>0.32999999999999829</v>
      </c>
      <c r="D95" s="40">
        <f>Long!D95-52.82</f>
        <v>2.8699999999999974</v>
      </c>
      <c r="E95" s="40">
        <f>Long!E95-48.5</f>
        <v>0.15999999999999659</v>
      </c>
      <c r="F95" s="40">
        <f>Long!F95-46.99</f>
        <v>-6.1700000000000017</v>
      </c>
      <c r="G95" s="40">
        <f>Long!G95-40.45</f>
        <v>-40.450000000000003</v>
      </c>
      <c r="H95" s="40">
        <f>Long!H95-60.23</f>
        <v>2.3200000000000003</v>
      </c>
      <c r="I95" s="40">
        <f>Long!I95-43.66</f>
        <v>2.2100000000000009</v>
      </c>
      <c r="J95" s="40">
        <f>Long!J95-53.75</f>
        <v>5.3900000000000006</v>
      </c>
      <c r="K95" s="40">
        <f>Long!K95-54.35</f>
        <v>1.7100000000000009</v>
      </c>
      <c r="L95" s="40">
        <f>Long!L95-48.68</f>
        <v>-48.68</v>
      </c>
      <c r="M95" s="40">
        <f>Long!M95-53.03</f>
        <v>1.9399999999999977</v>
      </c>
      <c r="N95" s="40">
        <f>Long!N95-34.07</f>
        <v>0.92000000000000171</v>
      </c>
      <c r="O95" s="40">
        <f>Long!O95-52.52</f>
        <v>1.0599999999999952</v>
      </c>
      <c r="P95" s="40">
        <f>Long!P95-53.24</f>
        <v>0.87999999999999545</v>
      </c>
      <c r="Q95" s="40">
        <f>Long!Q95-57.71</f>
        <v>0.89999999999999858</v>
      </c>
      <c r="R95" s="40">
        <f>Long!R95-38.57</f>
        <v>0.65999999999999659</v>
      </c>
      <c r="S95" s="40">
        <f>Long!S95-64.97</f>
        <v>2.1500000000000057</v>
      </c>
      <c r="T95" s="40">
        <f>Long!T95-48.48</f>
        <v>0.99000000000000199</v>
      </c>
      <c r="U95" s="11">
        <f>Long!U95-50.364</f>
        <v>-50.363999999999997</v>
      </c>
      <c r="W95" s="15">
        <f>Long!X95</f>
        <v>17</v>
      </c>
      <c r="X95" s="8">
        <f>Long!Y95</f>
        <v>886.31000000000006</v>
      </c>
    </row>
    <row r="96" spans="1:24" x14ac:dyDescent="0.25">
      <c r="A96" s="3" t="str">
        <f>Long!A96</f>
        <v>tcc</v>
      </c>
      <c r="B96" s="41">
        <f>Long!B96-48.89</f>
        <v>2.8999999999999986</v>
      </c>
      <c r="C96" s="40">
        <f>Long!C96-53.31</f>
        <v>1.9699999999999989</v>
      </c>
      <c r="D96" s="40">
        <f>Long!D96-52.82</f>
        <v>1.9600000000000009</v>
      </c>
      <c r="E96" s="40">
        <f>Long!E96-48.5</f>
        <v>3.509999999999998</v>
      </c>
      <c r="F96" s="40">
        <f>Long!F96-46.99</f>
        <v>-46.99</v>
      </c>
      <c r="G96" s="40">
        <f>Long!G96-40.45</f>
        <v>2.0700000000000003</v>
      </c>
      <c r="H96" s="40">
        <f>Long!H96-60.23</f>
        <v>-60.23</v>
      </c>
      <c r="I96" s="40">
        <f>Long!I96-43.66</f>
        <v>3.470000000000006</v>
      </c>
      <c r="J96" s="40">
        <f>Long!J96-53.75</f>
        <v>2.2299999999999969</v>
      </c>
      <c r="K96" s="40">
        <f>Long!K96-54.35</f>
        <v>3.2299999999999969</v>
      </c>
      <c r="L96" s="40">
        <f>Long!L96-48.68</f>
        <v>1.7299999999999969</v>
      </c>
      <c r="M96" s="40">
        <f>Long!M96-53.03</f>
        <v>2.6000000000000014</v>
      </c>
      <c r="N96" s="40">
        <f>Long!N96-34.07</f>
        <v>-34.07</v>
      </c>
      <c r="O96" s="40">
        <f>Long!O96-52.52</f>
        <v>2.8399999999999963</v>
      </c>
      <c r="P96" s="40">
        <f>Long!P96-53.24</f>
        <v>-53.24</v>
      </c>
      <c r="Q96" s="40">
        <f>Long!Q96-57.71</f>
        <v>-57.71</v>
      </c>
      <c r="R96" s="40">
        <f>Long!R96-38.57</f>
        <v>-38.57</v>
      </c>
      <c r="S96" s="40">
        <f>Long!S96-64.97</f>
        <v>2.1700000000000017</v>
      </c>
      <c r="T96" s="40">
        <f>Long!T96-48.48</f>
        <v>2.7000000000000028</v>
      </c>
      <c r="U96" s="11">
        <f>Long!U96-50.364</f>
        <v>-50.363999999999997</v>
      </c>
      <c r="W96" s="15">
        <f>Long!X96</f>
        <v>13</v>
      </c>
      <c r="X96" s="8">
        <f>Long!Y96</f>
        <v>696.79</v>
      </c>
    </row>
    <row r="97" spans="1:24" x14ac:dyDescent="0.25">
      <c r="A97" s="3" t="str">
        <f>Long!A97</f>
        <v>Barahona</v>
      </c>
      <c r="B97" s="41">
        <f>Long!B97-48.89</f>
        <v>2.9099999999999966</v>
      </c>
      <c r="C97" s="40">
        <f>Long!C97-53.31</f>
        <v>-53.31</v>
      </c>
      <c r="D97" s="40">
        <f>Long!D97-52.82</f>
        <v>-52.82</v>
      </c>
      <c r="E97" s="40">
        <f>Long!E97-48.5</f>
        <v>-48.5</v>
      </c>
      <c r="F97" s="40">
        <f>Long!F97-46.99</f>
        <v>-46.99</v>
      </c>
      <c r="G97" s="40">
        <f>Long!G97-40.45</f>
        <v>-40.450000000000003</v>
      </c>
      <c r="H97" s="40">
        <f>Long!H97-60.23</f>
        <v>-60.23</v>
      </c>
      <c r="I97" s="40">
        <f>Long!I97-43.66</f>
        <v>-43.66</v>
      </c>
      <c r="J97" s="40">
        <f>Long!J97-53.75</f>
        <v>-53.75</v>
      </c>
      <c r="K97" s="40">
        <f>Long!K97-54.35</f>
        <v>-54.35</v>
      </c>
      <c r="L97" s="40">
        <f>Long!L97-48.68</f>
        <v>-48.68</v>
      </c>
      <c r="M97" s="40">
        <f>Long!M97-53.03</f>
        <v>-53.03</v>
      </c>
      <c r="N97" s="40">
        <f>Long!N97-34.07</f>
        <v>-34.07</v>
      </c>
      <c r="O97" s="40">
        <f>Long!O97-52.52</f>
        <v>-52.52</v>
      </c>
      <c r="P97" s="40">
        <f>Long!P97-53.24</f>
        <v>-53.24</v>
      </c>
      <c r="Q97" s="40">
        <f>Long!Q97-57.71</f>
        <v>-57.71</v>
      </c>
      <c r="R97" s="40">
        <f>Long!R97-38.57</f>
        <v>-38.57</v>
      </c>
      <c r="S97" s="40">
        <f>Long!S97-64.97</f>
        <v>-64.97</v>
      </c>
      <c r="T97" s="40">
        <f>Long!T97-48.48</f>
        <v>-48.48</v>
      </c>
      <c r="U97" s="11">
        <f>Long!U97-50.364</f>
        <v>-50.363999999999997</v>
      </c>
      <c r="W97" s="15">
        <f>Long!X97</f>
        <v>1</v>
      </c>
      <c r="X97" s="8">
        <f>Long!Y97</f>
        <v>51.8</v>
      </c>
    </row>
    <row r="98" spans="1:24" x14ac:dyDescent="0.25">
      <c r="A98" s="3" t="str">
        <f>Long!A98</f>
        <v>esmir11</v>
      </c>
      <c r="B98" s="41">
        <f>Long!B98-48.89</f>
        <v>2.9099999999999966</v>
      </c>
      <c r="C98" s="40">
        <f>Long!C98-53.31</f>
        <v>2.4899999999999949</v>
      </c>
      <c r="D98" s="40">
        <f>Long!D98-52.82</f>
        <v>-52.82</v>
      </c>
      <c r="E98" s="40">
        <f>Long!E98-48.5</f>
        <v>-48.5</v>
      </c>
      <c r="F98" s="40">
        <f>Long!F98-46.99</f>
        <v>-46.99</v>
      </c>
      <c r="G98" s="40">
        <f>Long!G98-40.45</f>
        <v>2.4399999999999977</v>
      </c>
      <c r="H98" s="40">
        <f>Long!H98-60.23</f>
        <v>-60.23</v>
      </c>
      <c r="I98" s="40">
        <f>Long!I98-43.66</f>
        <v>-43.66</v>
      </c>
      <c r="J98" s="40">
        <f>Long!J98-53.75</f>
        <v>-53.75</v>
      </c>
      <c r="K98" s="40">
        <f>Long!K98-54.35</f>
        <v>-54.35</v>
      </c>
      <c r="L98" s="40">
        <f>Long!L98-48.68</f>
        <v>-48.68</v>
      </c>
      <c r="M98" s="40">
        <f>Long!M98-53.03</f>
        <v>3.7100000000000009</v>
      </c>
      <c r="N98" s="40">
        <f>Long!N98-34.07</f>
        <v>-34.07</v>
      </c>
      <c r="O98" s="40">
        <f>Long!O98-52.52</f>
        <v>-52.52</v>
      </c>
      <c r="P98" s="40">
        <f>Long!P98-53.24</f>
        <v>-53.24</v>
      </c>
      <c r="Q98" s="40">
        <f>Long!Q98-57.71</f>
        <v>-57.71</v>
      </c>
      <c r="R98" s="40">
        <f>Long!R98-38.57</f>
        <v>-38.57</v>
      </c>
      <c r="S98" s="40">
        <f>Long!S98-64.97</f>
        <v>-64.97</v>
      </c>
      <c r="T98" s="40">
        <f>Long!T98-48.48</f>
        <v>-48.48</v>
      </c>
      <c r="U98" s="11">
        <f>Long!U98-50.364</f>
        <v>-50.363999999999997</v>
      </c>
      <c r="W98" s="15">
        <f>Long!X98</f>
        <v>4</v>
      </c>
      <c r="X98" s="8">
        <f>Long!Y98</f>
        <v>207.23000000000002</v>
      </c>
    </row>
    <row r="99" spans="1:24" x14ac:dyDescent="0.25">
      <c r="A99" s="2" t="str">
        <f>Long!A99</f>
        <v>MK_77</v>
      </c>
      <c r="B99" s="41">
        <f>Long!B99-48.89</f>
        <v>2.9299999999999997</v>
      </c>
      <c r="C99" s="40">
        <f>Long!C99-53.31</f>
        <v>2.7199999999999989</v>
      </c>
      <c r="D99" s="40">
        <f>Long!D99-52.82</f>
        <v>2.6400000000000006</v>
      </c>
      <c r="E99" s="40">
        <f>Long!E99-48.5</f>
        <v>3.009999999999998</v>
      </c>
      <c r="F99" s="40">
        <f>Long!F99-46.99</f>
        <v>-46.99</v>
      </c>
      <c r="G99" s="40">
        <f>Long!G99-40.45</f>
        <v>-40.450000000000003</v>
      </c>
      <c r="H99" s="40">
        <f>Long!H99-60.23</f>
        <v>4.2000000000000099</v>
      </c>
      <c r="I99" s="40">
        <f>Long!I99-43.66</f>
        <v>-43.66</v>
      </c>
      <c r="J99" s="40">
        <f>Long!J99-53.75</f>
        <v>-53.75</v>
      </c>
      <c r="K99" s="40">
        <f>Long!K99-54.35</f>
        <v>-54.35</v>
      </c>
      <c r="L99" s="40">
        <f>Long!L99-48.68</f>
        <v>-48.68</v>
      </c>
      <c r="M99" s="40">
        <f>Long!M99-53.03</f>
        <v>-53.03</v>
      </c>
      <c r="N99" s="40">
        <f>Long!N99-34.07</f>
        <v>-34.07</v>
      </c>
      <c r="O99" s="40">
        <f>Long!O99-52.52</f>
        <v>-52.52</v>
      </c>
      <c r="P99" s="40">
        <f>Long!P99-53.24</f>
        <v>-53.24</v>
      </c>
      <c r="Q99" s="40">
        <f>Long!Q99-57.71</f>
        <v>-57.71</v>
      </c>
      <c r="R99" s="40">
        <f>Long!R99-38.57</f>
        <v>-38.57</v>
      </c>
      <c r="S99" s="40">
        <f>Long!S99-64.97</f>
        <v>-64.97</v>
      </c>
      <c r="T99" s="40">
        <f>Long!T99-48.48</f>
        <v>-48.48</v>
      </c>
      <c r="U99" s="11">
        <f>Long!U99-50.364</f>
        <v>-50.363999999999997</v>
      </c>
      <c r="W99" s="15">
        <f>Long!X99</f>
        <v>5</v>
      </c>
      <c r="X99" s="8">
        <f>Long!Y99</f>
        <v>279.25</v>
      </c>
    </row>
    <row r="100" spans="1:24" x14ac:dyDescent="0.25">
      <c r="A100" s="2" t="str">
        <f>Long!A100</f>
        <v>SpitfireII</v>
      </c>
      <c r="B100" s="41">
        <f>Long!B100-48.89</f>
        <v>2.9600000000000009</v>
      </c>
      <c r="C100" s="40">
        <f>Long!C100-53.31</f>
        <v>2.1899999999999977</v>
      </c>
      <c r="D100" s="40">
        <f>Long!D100-52.82</f>
        <v>-52.82</v>
      </c>
      <c r="E100" s="40">
        <f>Long!E100-48.5</f>
        <v>-48.5</v>
      </c>
      <c r="F100" s="40">
        <f>Long!F100-46.99</f>
        <v>-46.99</v>
      </c>
      <c r="G100" s="40">
        <f>Long!G100-40.45</f>
        <v>2.25</v>
      </c>
      <c r="H100" s="40">
        <f>Long!H100-60.23</f>
        <v>4.8100000000000094</v>
      </c>
      <c r="I100" s="40">
        <f>Long!I100-43.66</f>
        <v>-43.66</v>
      </c>
      <c r="J100" s="40">
        <f>Long!J100-53.75</f>
        <v>5.2700000000000031</v>
      </c>
      <c r="K100" s="40">
        <f>Long!K100-54.35</f>
        <v>-54.35</v>
      </c>
      <c r="L100" s="40">
        <f>Long!L100-48.68</f>
        <v>-48.68</v>
      </c>
      <c r="M100" s="40">
        <f>Long!M100-53.03</f>
        <v>3.3500000000000014</v>
      </c>
      <c r="N100" s="40">
        <f>Long!N100-34.07</f>
        <v>-34.07</v>
      </c>
      <c r="O100" s="40">
        <f>Long!O100-52.52</f>
        <v>-52.52</v>
      </c>
      <c r="P100" s="40">
        <f>Long!P100-53.24</f>
        <v>1.25</v>
      </c>
      <c r="Q100" s="40">
        <f>Long!Q100-57.71</f>
        <v>-57.71</v>
      </c>
      <c r="R100" s="40">
        <f>Long!R100-38.57</f>
        <v>-38.57</v>
      </c>
      <c r="S100" s="40">
        <f>Long!S100-64.97</f>
        <v>-64.97</v>
      </c>
      <c r="T100" s="40">
        <f>Long!T100-48.48</f>
        <v>-48.48</v>
      </c>
      <c r="U100" s="11">
        <f>Long!U100-50.364</f>
        <v>-50.363999999999997</v>
      </c>
      <c r="W100" s="15">
        <f>Long!X100</f>
        <v>7</v>
      </c>
      <c r="X100" s="8">
        <f>Long!Y100</f>
        <v>384.98</v>
      </c>
    </row>
    <row r="101" spans="1:24" x14ac:dyDescent="0.25">
      <c r="A101" s="3" t="str">
        <f>Long!A101</f>
        <v>spieler100</v>
      </c>
      <c r="B101" s="41">
        <f>Long!B101-48.89</f>
        <v>2.9699999999999989</v>
      </c>
      <c r="C101" s="40">
        <f>Long!C101-53.31</f>
        <v>1.759999999999998</v>
      </c>
      <c r="D101" s="40">
        <f>Long!D101-52.82</f>
        <v>-52.82</v>
      </c>
      <c r="E101" s="40">
        <f>Long!E101-48.5</f>
        <v>-48.5</v>
      </c>
      <c r="F101" s="40">
        <f>Long!F101-46.99</f>
        <v>-46.99</v>
      </c>
      <c r="G101" s="40">
        <f>Long!G101-40.45</f>
        <v>-40.450000000000003</v>
      </c>
      <c r="H101" s="40">
        <f>Long!H101-60.23</f>
        <v>-60.23</v>
      </c>
      <c r="I101" s="40">
        <f>Long!I101-43.66</f>
        <v>-43.66</v>
      </c>
      <c r="J101" s="40">
        <f>Long!J101-53.75</f>
        <v>5.5200000000000031</v>
      </c>
      <c r="K101" s="40">
        <f>Long!K101-54.35</f>
        <v>-54.35</v>
      </c>
      <c r="L101" s="40">
        <f>Long!L101-48.68</f>
        <v>-48.68</v>
      </c>
      <c r="M101" s="40">
        <f>Long!M101-53.03</f>
        <v>1.7100000000000009</v>
      </c>
      <c r="N101" s="40">
        <f>Long!N101-34.07</f>
        <v>-34.07</v>
      </c>
      <c r="O101" s="40">
        <f>Long!O101-52.52</f>
        <v>-52.52</v>
      </c>
      <c r="P101" s="40">
        <f>Long!P101-53.24</f>
        <v>0.28000000000000114</v>
      </c>
      <c r="Q101" s="40">
        <f>Long!Q101-57.71</f>
        <v>-57.71</v>
      </c>
      <c r="R101" s="40">
        <f>Long!R101-38.57</f>
        <v>-38.57</v>
      </c>
      <c r="S101" s="40">
        <f>Long!S101-64.97</f>
        <v>-64.97</v>
      </c>
      <c r="T101" s="40">
        <f>Long!T101-48.48</f>
        <v>-48.48</v>
      </c>
      <c r="U101" s="11">
        <f>Long!U101-50.364</f>
        <v>-50.363999999999997</v>
      </c>
      <c r="W101" s="15">
        <f>Long!X101</f>
        <v>5</v>
      </c>
      <c r="X101" s="8">
        <f>Long!Y101</f>
        <v>274.46000000000004</v>
      </c>
    </row>
    <row r="102" spans="1:24" x14ac:dyDescent="0.25">
      <c r="A102" s="2" t="str">
        <f>Long!A102</f>
        <v>Robson46</v>
      </c>
      <c r="B102" s="41">
        <f>Long!B102-48.89</f>
        <v>2.9699999999999989</v>
      </c>
      <c r="C102" s="40">
        <f>Long!C102-53.31</f>
        <v>-53.31</v>
      </c>
      <c r="D102" s="40">
        <f>Long!D102-52.82</f>
        <v>-52.82</v>
      </c>
      <c r="E102" s="40">
        <f>Long!E102-48.5</f>
        <v>3.3299999999999983</v>
      </c>
      <c r="F102" s="40">
        <f>Long!F102-46.99</f>
        <v>-46.99</v>
      </c>
      <c r="G102" s="40">
        <f>Long!G102-40.45</f>
        <v>-40.450000000000003</v>
      </c>
      <c r="H102" s="40">
        <f>Long!H102-60.23</f>
        <v>-60.23</v>
      </c>
      <c r="I102" s="40">
        <f>Long!I102-43.66</f>
        <v>-43.66</v>
      </c>
      <c r="J102" s="40">
        <f>Long!J102-53.75</f>
        <v>-53.75</v>
      </c>
      <c r="K102" s="40">
        <f>Long!K102-54.35</f>
        <v>-54.35</v>
      </c>
      <c r="L102" s="40">
        <f>Long!L102-48.68</f>
        <v>-48.68</v>
      </c>
      <c r="M102" s="40">
        <f>Long!M102-53.03</f>
        <v>-53.03</v>
      </c>
      <c r="N102" s="40">
        <f>Long!N102-34.07</f>
        <v>-34.07</v>
      </c>
      <c r="O102" s="40">
        <f>Long!O102-52.52</f>
        <v>-52.52</v>
      </c>
      <c r="P102" s="40">
        <f>Long!P102-53.24</f>
        <v>-53.24</v>
      </c>
      <c r="Q102" s="40">
        <f>Long!Q102-57.71</f>
        <v>-57.71</v>
      </c>
      <c r="R102" s="40">
        <f>Long!R102-38.57</f>
        <v>-38.57</v>
      </c>
      <c r="S102" s="40">
        <f>Long!S102-64.97</f>
        <v>-64.97</v>
      </c>
      <c r="T102" s="40">
        <f>Long!T102-48.48</f>
        <v>-48.48</v>
      </c>
      <c r="U102" s="11">
        <f>Long!U102-50.364</f>
        <v>-50.363999999999997</v>
      </c>
      <c r="W102" s="15">
        <f>Long!X102</f>
        <v>2</v>
      </c>
      <c r="X102" s="8">
        <f>Long!Y102</f>
        <v>103.69</v>
      </c>
    </row>
    <row r="103" spans="1:24" x14ac:dyDescent="0.25">
      <c r="A103" s="3" t="str">
        <f>Long!A103</f>
        <v>RaivoEST</v>
      </c>
      <c r="B103" s="41">
        <f>Long!B103-48.89</f>
        <v>2.990000000000002</v>
      </c>
      <c r="C103" s="40">
        <f>Long!C103-53.31</f>
        <v>-53.31</v>
      </c>
      <c r="D103" s="40">
        <f>Long!D103-52.82</f>
        <v>-52.82</v>
      </c>
      <c r="E103" s="40">
        <f>Long!E103-48.5</f>
        <v>-48.5</v>
      </c>
      <c r="F103" s="40">
        <f>Long!F103-46.99</f>
        <v>-46.99</v>
      </c>
      <c r="G103" s="40">
        <f>Long!G103-40.45</f>
        <v>-40.450000000000003</v>
      </c>
      <c r="H103" s="40">
        <f>Long!H103-60.23</f>
        <v>-60.23</v>
      </c>
      <c r="I103" s="40">
        <f>Long!I103-43.66</f>
        <v>2.6200000000000045</v>
      </c>
      <c r="J103" s="40">
        <f>Long!J103-53.75</f>
        <v>6.82</v>
      </c>
      <c r="K103" s="40">
        <f>Long!K103-54.35</f>
        <v>-54.35</v>
      </c>
      <c r="L103" s="40">
        <f>Long!L103-48.68</f>
        <v>-48.68</v>
      </c>
      <c r="M103" s="40">
        <f>Long!M103-53.03</f>
        <v>-53.03</v>
      </c>
      <c r="N103" s="40">
        <f>Long!N103-34.07</f>
        <v>-34.07</v>
      </c>
      <c r="O103" s="40">
        <f>Long!O103-52.52</f>
        <v>-52.52</v>
      </c>
      <c r="P103" s="40">
        <f>Long!P103-53.24</f>
        <v>-53.24</v>
      </c>
      <c r="Q103" s="40">
        <f>Long!Q103-57.71</f>
        <v>-57.71</v>
      </c>
      <c r="R103" s="40">
        <f>Long!R103-38.57</f>
        <v>-38.57</v>
      </c>
      <c r="S103" s="40">
        <f>Long!S103-64.97</f>
        <v>-64.97</v>
      </c>
      <c r="T103" s="40">
        <f>Long!T103-48.48</f>
        <v>-48.48</v>
      </c>
      <c r="U103" s="11">
        <f>Long!U103-50.364</f>
        <v>-50.363999999999997</v>
      </c>
      <c r="W103" s="15">
        <f>Long!X103</f>
        <v>3</v>
      </c>
      <c r="X103" s="8">
        <f>Long!Y103</f>
        <v>158.72999999999999</v>
      </c>
    </row>
    <row r="104" spans="1:24" x14ac:dyDescent="0.25">
      <c r="A104" s="3" t="str">
        <f>Long!A104</f>
        <v>albanking</v>
      </c>
      <c r="B104" s="41">
        <f>Long!B104-48.89</f>
        <v>3.009999999999998</v>
      </c>
      <c r="C104" s="40">
        <f>Long!C104-53.31</f>
        <v>2.259999999999998</v>
      </c>
      <c r="D104" s="40">
        <f>Long!D104-52.82</f>
        <v>-52.82</v>
      </c>
      <c r="E104" s="40">
        <f>Long!E104-48.5</f>
        <v>-48.5</v>
      </c>
      <c r="F104" s="40">
        <f>Long!F104-46.99</f>
        <v>-46.99</v>
      </c>
      <c r="G104" s="40">
        <f>Long!G104-40.45</f>
        <v>-40.450000000000003</v>
      </c>
      <c r="H104" s="40">
        <f>Long!H104-60.23</f>
        <v>-60.23</v>
      </c>
      <c r="I104" s="40">
        <f>Long!I104-43.66</f>
        <v>-43.66</v>
      </c>
      <c r="J104" s="40">
        <f>Long!J104-53.75</f>
        <v>5.4399999999999977</v>
      </c>
      <c r="K104" s="40">
        <f>Long!K104-54.35</f>
        <v>-54.35</v>
      </c>
      <c r="L104" s="40">
        <f>Long!L104-48.68</f>
        <v>-48.68</v>
      </c>
      <c r="M104" s="40">
        <f>Long!M104-53.03</f>
        <v>-53.03</v>
      </c>
      <c r="N104" s="40">
        <f>Long!N104-34.07</f>
        <v>-34.07</v>
      </c>
      <c r="O104" s="40">
        <f>Long!O104-52.52</f>
        <v>-52.52</v>
      </c>
      <c r="P104" s="40">
        <f>Long!P104-53.24</f>
        <v>1.7999999999999972</v>
      </c>
      <c r="Q104" s="40">
        <f>Long!Q104-57.71</f>
        <v>-57.71</v>
      </c>
      <c r="R104" s="40">
        <f>Long!R104-38.57</f>
        <v>-38.57</v>
      </c>
      <c r="S104" s="40">
        <f>Long!S104-64.97</f>
        <v>-64.97</v>
      </c>
      <c r="T104" s="40">
        <f>Long!T104-48.48</f>
        <v>-48.48</v>
      </c>
      <c r="U104" s="11">
        <f>Long!U104-50.364</f>
        <v>-50.363999999999997</v>
      </c>
      <c r="W104" s="15">
        <f>Long!X104</f>
        <v>4</v>
      </c>
      <c r="X104" s="8">
        <f>Long!Y104</f>
        <v>221.7</v>
      </c>
    </row>
    <row r="105" spans="1:24" x14ac:dyDescent="0.25">
      <c r="A105" s="3" t="str">
        <f>Long!A105</f>
        <v>dave2787</v>
      </c>
      <c r="B105" s="41">
        <f>Long!B105-48.89</f>
        <v>3.019999999999996</v>
      </c>
      <c r="C105" s="40">
        <f>Long!C105-53.31</f>
        <v>-53.31</v>
      </c>
      <c r="D105" s="40">
        <f>Long!D105-52.82</f>
        <v>2.25</v>
      </c>
      <c r="E105" s="40">
        <f>Long!E105-48.5</f>
        <v>2.7000000000000028</v>
      </c>
      <c r="F105" s="40">
        <f>Long!F105-46.99</f>
        <v>-46.99</v>
      </c>
      <c r="G105" s="40">
        <f>Long!G105-40.45</f>
        <v>-40.450000000000003</v>
      </c>
      <c r="H105" s="40">
        <f>Long!H105-60.23</f>
        <v>4.3000000000000043</v>
      </c>
      <c r="I105" s="40">
        <f>Long!I105-43.66</f>
        <v>-43.66</v>
      </c>
      <c r="J105" s="40">
        <f>Long!J105-53.75</f>
        <v>3.7000000000000028</v>
      </c>
      <c r="K105" s="40">
        <f>Long!K105-54.35</f>
        <v>3.0799999999999983</v>
      </c>
      <c r="L105" s="40">
        <f>Long!L105-48.68</f>
        <v>-48.68</v>
      </c>
      <c r="M105" s="40">
        <f>Long!M105-53.03</f>
        <v>2.1899999999999977</v>
      </c>
      <c r="N105" s="40">
        <f>Long!N105-34.07</f>
        <v>-34.07</v>
      </c>
      <c r="O105" s="40">
        <f>Long!O105-52.52</f>
        <v>-52.52</v>
      </c>
      <c r="P105" s="40">
        <f>Long!P105-53.24</f>
        <v>1.1000000000000014</v>
      </c>
      <c r="Q105" s="40">
        <f>Long!Q105-57.71</f>
        <v>-57.71</v>
      </c>
      <c r="R105" s="40">
        <f>Long!R105-38.57</f>
        <v>-38.57</v>
      </c>
      <c r="S105" s="40">
        <f>Long!S105-64.97</f>
        <v>-64.97</v>
      </c>
      <c r="T105" s="40">
        <f>Long!T105-48.48</f>
        <v>-48.48</v>
      </c>
      <c r="U105" s="11">
        <f>Long!U105-50.364</f>
        <v>-50.363999999999997</v>
      </c>
      <c r="W105" s="15">
        <f>Long!X105</f>
        <v>8</v>
      </c>
      <c r="X105" s="8">
        <f>Long!Y105</f>
        <v>447.15000000000009</v>
      </c>
    </row>
    <row r="106" spans="1:24" x14ac:dyDescent="0.25">
      <c r="A106" s="3" t="str">
        <f>Long!A106</f>
        <v>Borobarmy</v>
      </c>
      <c r="B106" s="41">
        <f>Long!B106-48.89</f>
        <v>3.0300000000000011</v>
      </c>
      <c r="C106" s="40">
        <f>Long!C106-53.31</f>
        <v>2.2299999999999969</v>
      </c>
      <c r="D106" s="40">
        <f>Long!D106-52.82</f>
        <v>1.8399999999999963</v>
      </c>
      <c r="E106" s="40">
        <f>Long!E106-48.5</f>
        <v>1.1799999999999997</v>
      </c>
      <c r="F106" s="40">
        <f>Long!F106-46.99</f>
        <v>3.0399999999999991</v>
      </c>
      <c r="G106" s="40">
        <f>Long!G106-40.45</f>
        <v>1.5399999999999991</v>
      </c>
      <c r="H106" s="40">
        <f>Long!H106-60.23</f>
        <v>2.5400000000000063</v>
      </c>
      <c r="I106" s="40">
        <f>Long!I106-43.66</f>
        <v>2.5900000000000034</v>
      </c>
      <c r="J106" s="40">
        <f>Long!J106-53.75</f>
        <v>4.2299999999999969</v>
      </c>
      <c r="K106" s="40">
        <f>Long!K106-54.35</f>
        <v>2.5799999999999983</v>
      </c>
      <c r="L106" s="40">
        <f>Long!L106-48.68</f>
        <v>1.6600000000000037</v>
      </c>
      <c r="M106" s="40">
        <f>Long!M106-53.03</f>
        <v>2.6999999999999957</v>
      </c>
      <c r="N106" s="40">
        <f>Long!N106-34.07</f>
        <v>-34.07</v>
      </c>
      <c r="O106" s="40">
        <f>Long!O106-52.52</f>
        <v>2.279999999999994</v>
      </c>
      <c r="P106" s="40">
        <f>Long!P106-53.24</f>
        <v>-53.24</v>
      </c>
      <c r="Q106" s="40">
        <f>Long!Q106-57.71</f>
        <v>-57.71</v>
      </c>
      <c r="R106" s="40">
        <f>Long!R106-38.57</f>
        <v>-38.57</v>
      </c>
      <c r="S106" s="40">
        <f>Long!S106-64.97</f>
        <v>-64.97</v>
      </c>
      <c r="T106" s="40">
        <f>Long!T106-48.48</f>
        <v>-48.48</v>
      </c>
      <c r="U106" s="11">
        <f>Long!U106-50.364</f>
        <v>-50.363999999999997</v>
      </c>
      <c r="W106" s="15">
        <f>Long!X106</f>
        <v>13</v>
      </c>
      <c r="X106" s="8">
        <f>Long!Y106</f>
        <v>688.62</v>
      </c>
    </row>
    <row r="107" spans="1:24" x14ac:dyDescent="0.25">
      <c r="A107" s="3" t="str">
        <f>Long!A107</f>
        <v>Shabzz</v>
      </c>
      <c r="B107" s="41">
        <f>Long!B107-48.89</f>
        <v>3.0700000000000003</v>
      </c>
      <c r="C107" s="40">
        <f>Long!C107-53.31</f>
        <v>2.259999999999998</v>
      </c>
      <c r="D107" s="40">
        <f>Long!D107-52.82</f>
        <v>2.5799999999999983</v>
      </c>
      <c r="E107" s="40">
        <f>Long!E107-48.5</f>
        <v>-48.5</v>
      </c>
      <c r="F107" s="40">
        <f>Long!F107-46.99</f>
        <v>-46.99</v>
      </c>
      <c r="G107" s="40">
        <f>Long!G107-40.45</f>
        <v>2.269999999999996</v>
      </c>
      <c r="H107" s="40">
        <f>Long!H107-60.23</f>
        <v>2.6400000000000006</v>
      </c>
      <c r="I107" s="40">
        <f>Long!I107-43.66</f>
        <v>3.5700000000000003</v>
      </c>
      <c r="J107" s="40">
        <f>Long!J107-53.75</f>
        <v>4.7700000000000031</v>
      </c>
      <c r="K107" s="40">
        <f>Long!K107-54.35</f>
        <v>3.3900000000000006</v>
      </c>
      <c r="L107" s="40">
        <f>Long!L107-48.68</f>
        <v>-48.68</v>
      </c>
      <c r="M107" s="40">
        <f>Long!M107-53.03</f>
        <v>2.6899999999999977</v>
      </c>
      <c r="N107" s="40">
        <f>Long!N107-34.07</f>
        <v>-34.07</v>
      </c>
      <c r="O107" s="40">
        <f>Long!O107-52.52</f>
        <v>-52.52</v>
      </c>
      <c r="P107" s="40">
        <f>Long!P107-53.24</f>
        <v>-53.24</v>
      </c>
      <c r="Q107" s="40">
        <f>Long!Q107-57.71</f>
        <v>-57.71</v>
      </c>
      <c r="R107" s="40">
        <f>Long!R107-38.57</f>
        <v>-38.57</v>
      </c>
      <c r="S107" s="40">
        <f>Long!S107-64.97</f>
        <v>-64.97</v>
      </c>
      <c r="T107" s="40">
        <f>Long!T107-48.48</f>
        <v>4.0600000000000023</v>
      </c>
      <c r="U107" s="11">
        <f>Long!U107-50.364</f>
        <v>-50.363999999999997</v>
      </c>
      <c r="W107" s="15">
        <f>Long!X107</f>
        <v>10</v>
      </c>
      <c r="X107" s="8">
        <f>Long!Y107</f>
        <v>540.27</v>
      </c>
    </row>
    <row r="108" spans="1:24" x14ac:dyDescent="0.25">
      <c r="A108" s="2" t="str">
        <f>Long!A108</f>
        <v>tcoddo</v>
      </c>
      <c r="B108" s="41">
        <f>Long!B108-48.89</f>
        <v>3.0899999999999963</v>
      </c>
      <c r="C108" s="40">
        <f>Long!C108-53.31</f>
        <v>2.7199999999999989</v>
      </c>
      <c r="D108" s="40">
        <f>Long!D108-52.82</f>
        <v>-52.82</v>
      </c>
      <c r="E108" s="40">
        <f>Long!E108-48.5</f>
        <v>-48.5</v>
      </c>
      <c r="F108" s="40">
        <f>Long!F108-46.99</f>
        <v>3.9099999999999966</v>
      </c>
      <c r="G108" s="40">
        <f>Long!G108-40.45</f>
        <v>2.4199999999999946</v>
      </c>
      <c r="H108" s="40">
        <f>Long!H108-60.23</f>
        <v>4.0399999999999991</v>
      </c>
      <c r="I108" s="40">
        <f>Long!I108-43.66</f>
        <v>3.0900000000000034</v>
      </c>
      <c r="J108" s="40">
        <f>Long!J108-53.75</f>
        <v>-53.75</v>
      </c>
      <c r="K108" s="40">
        <f>Long!K108-54.35</f>
        <v>2.2299999999999969</v>
      </c>
      <c r="L108" s="40">
        <f>Long!L108-48.68</f>
        <v>-48.68</v>
      </c>
      <c r="M108" s="40">
        <f>Long!M108-53.03</f>
        <v>3.2100000000000009</v>
      </c>
      <c r="N108" s="40">
        <f>Long!N108-34.07</f>
        <v>-34.07</v>
      </c>
      <c r="O108" s="40">
        <f>Long!O108-52.52</f>
        <v>-52.52</v>
      </c>
      <c r="P108" s="40">
        <f>Long!P108-53.24</f>
        <v>1.6599999999999966</v>
      </c>
      <c r="Q108" s="40">
        <f>Long!Q108-57.71</f>
        <v>-57.71</v>
      </c>
      <c r="R108" s="40">
        <f>Long!R108-38.57</f>
        <v>-38.57</v>
      </c>
      <c r="S108" s="40">
        <f>Long!S108-64.97</f>
        <v>-64.97</v>
      </c>
      <c r="T108" s="40">
        <f>Long!T108-48.48</f>
        <v>3.3300000000000054</v>
      </c>
      <c r="U108" s="11">
        <f>Long!U108-50.364</f>
        <v>-50.363999999999997</v>
      </c>
      <c r="W108" s="15">
        <f>Long!X108</f>
        <v>10</v>
      </c>
      <c r="X108" s="8">
        <f>Long!Y108</f>
        <v>532.32999999999993</v>
      </c>
    </row>
    <row r="109" spans="1:24" x14ac:dyDescent="0.25">
      <c r="A109" s="3" t="str">
        <f>Long!A109</f>
        <v>SuB_zEr014</v>
      </c>
      <c r="B109" s="41">
        <f>Long!B109-48.89</f>
        <v>3.1199999999999974</v>
      </c>
      <c r="C109" s="40">
        <f>Long!C109-53.31</f>
        <v>-53.31</v>
      </c>
      <c r="D109" s="40">
        <f>Long!D109-52.82</f>
        <v>-52.82</v>
      </c>
      <c r="E109" s="40">
        <f>Long!E109-48.5</f>
        <v>-48.5</v>
      </c>
      <c r="F109" s="40">
        <f>Long!F109-46.99</f>
        <v>-46.99</v>
      </c>
      <c r="G109" s="40">
        <f>Long!G109-40.45</f>
        <v>-40.450000000000003</v>
      </c>
      <c r="H109" s="40">
        <f>Long!H109-60.23</f>
        <v>-60.23</v>
      </c>
      <c r="I109" s="40">
        <f>Long!I109-43.66</f>
        <v>-43.66</v>
      </c>
      <c r="J109" s="40">
        <f>Long!J109-53.75</f>
        <v>-53.75</v>
      </c>
      <c r="K109" s="40">
        <f>Long!K109-54.35</f>
        <v>-54.35</v>
      </c>
      <c r="L109" s="40">
        <f>Long!L109-48.68</f>
        <v>-48.68</v>
      </c>
      <c r="M109" s="40">
        <f>Long!M109-53.03</f>
        <v>-53.03</v>
      </c>
      <c r="N109" s="40">
        <f>Long!N109-34.07</f>
        <v>-34.07</v>
      </c>
      <c r="O109" s="40">
        <f>Long!O109-52.52</f>
        <v>-52.52</v>
      </c>
      <c r="P109" s="40">
        <f>Long!P109-53.24</f>
        <v>-53.24</v>
      </c>
      <c r="Q109" s="40">
        <f>Long!Q109-57.71</f>
        <v>-57.71</v>
      </c>
      <c r="R109" s="40">
        <f>Long!R109-38.57</f>
        <v>-38.57</v>
      </c>
      <c r="S109" s="40">
        <f>Long!S109-64.97</f>
        <v>-64.97</v>
      </c>
      <c r="T109" s="40">
        <f>Long!T109-48.48</f>
        <v>-48.48</v>
      </c>
      <c r="U109" s="11">
        <f>Long!U109-50.364</f>
        <v>-50.363999999999997</v>
      </c>
      <c r="W109" s="15">
        <f>Long!X109</f>
        <v>1</v>
      </c>
      <c r="X109" s="8">
        <f>Long!Y109</f>
        <v>52.01</v>
      </c>
    </row>
    <row r="110" spans="1:24" x14ac:dyDescent="0.25">
      <c r="A110" s="3" t="str">
        <f>Long!A110</f>
        <v>Kriddy</v>
      </c>
      <c r="B110" s="41">
        <f>Long!B110-48.89</f>
        <v>3.1400000000000006</v>
      </c>
      <c r="C110" s="40">
        <f>Long!C110-53.31</f>
        <v>2.5899999999999963</v>
      </c>
      <c r="D110" s="40">
        <f>Long!D110-52.82</f>
        <v>-52.82</v>
      </c>
      <c r="E110" s="40">
        <f>Long!E110-48.5</f>
        <v>-48.5</v>
      </c>
      <c r="F110" s="40">
        <f>Long!F110-46.99</f>
        <v>4.6199999999999974</v>
      </c>
      <c r="G110" s="40">
        <f>Long!G110-40.45</f>
        <v>-40.450000000000003</v>
      </c>
      <c r="H110" s="40">
        <f>Long!H110-60.23</f>
        <v>4.9799999999999969</v>
      </c>
      <c r="I110" s="40">
        <f>Long!I110-43.66</f>
        <v>-43.66</v>
      </c>
      <c r="J110" s="40">
        <f>Long!J110-53.75</f>
        <v>-53.75</v>
      </c>
      <c r="K110" s="40">
        <f>Long!K110-54.35</f>
        <v>-54.35</v>
      </c>
      <c r="L110" s="40">
        <f>Long!L110-48.68</f>
        <v>-48.68</v>
      </c>
      <c r="M110" s="40">
        <f>Long!M110-53.03</f>
        <v>-53.03</v>
      </c>
      <c r="N110" s="40">
        <f>Long!N110-34.07</f>
        <v>-34.07</v>
      </c>
      <c r="O110" s="40">
        <f>Long!O110-52.52</f>
        <v>-52.52</v>
      </c>
      <c r="P110" s="40">
        <f>Long!P110-53.24</f>
        <v>1.8099999999999952</v>
      </c>
      <c r="Q110" s="40">
        <f>Long!Q110-57.71</f>
        <v>-57.71</v>
      </c>
      <c r="R110" s="40">
        <f>Long!R110-38.57</f>
        <v>-38.57</v>
      </c>
      <c r="S110" s="40">
        <f>Long!S110-64.97</f>
        <v>-64.97</v>
      </c>
      <c r="T110" s="40">
        <f>Long!T110-48.48</f>
        <v>3.8900000000000006</v>
      </c>
      <c r="U110" s="11">
        <f>Long!U110-50.364</f>
        <v>-50.363999999999997</v>
      </c>
      <c r="W110" s="15">
        <f>Long!X110</f>
        <v>6</v>
      </c>
      <c r="X110" s="8">
        <f>Long!Y110</f>
        <v>332.17</v>
      </c>
    </row>
    <row r="111" spans="1:24" x14ac:dyDescent="0.25">
      <c r="A111" s="3" t="str">
        <f>Long!A111</f>
        <v>chevy48x4</v>
      </c>
      <c r="B111" s="41">
        <f>Long!B111-48.89</f>
        <v>3.1799999999999997</v>
      </c>
      <c r="C111" s="40">
        <f>Long!C111-53.31</f>
        <v>-53.31</v>
      </c>
      <c r="D111" s="40">
        <f>Long!D111-52.82</f>
        <v>2.2299999999999969</v>
      </c>
      <c r="E111" s="40">
        <f>Long!E111-48.5</f>
        <v>2.7999999999999972</v>
      </c>
      <c r="F111" s="40">
        <f>Long!F111-46.99</f>
        <v>-4.5900000000000034</v>
      </c>
      <c r="G111" s="40">
        <f>Long!G111-40.45</f>
        <v>-40.450000000000003</v>
      </c>
      <c r="H111" s="40">
        <f>Long!H111-60.23</f>
        <v>3.2100000000000009</v>
      </c>
      <c r="I111" s="40">
        <f>Long!I111-43.66</f>
        <v>3.480000000000004</v>
      </c>
      <c r="J111" s="40">
        <f>Long!J111-53.75</f>
        <v>4.68</v>
      </c>
      <c r="K111" s="40">
        <f>Long!K111-54.35</f>
        <v>3.6199999999999974</v>
      </c>
      <c r="L111" s="40">
        <f>Long!L111-48.68</f>
        <v>-48.68</v>
      </c>
      <c r="M111" s="40">
        <f>Long!M111-53.03</f>
        <v>3.1499999999999986</v>
      </c>
      <c r="N111" s="40">
        <f>Long!N111-34.07</f>
        <v>-34.07</v>
      </c>
      <c r="O111" s="40">
        <f>Long!O111-52.52</f>
        <v>2.5799999999999983</v>
      </c>
      <c r="P111" s="40">
        <f>Long!P111-53.24</f>
        <v>-53.24</v>
      </c>
      <c r="Q111" s="40">
        <f>Long!Q111-57.71</f>
        <v>-57.71</v>
      </c>
      <c r="R111" s="40">
        <f>Long!R111-38.57</f>
        <v>-38.57</v>
      </c>
      <c r="S111" s="40">
        <f>Long!S111-64.97</f>
        <v>-64.97</v>
      </c>
      <c r="T111" s="40">
        <f>Long!T111-48.48</f>
        <v>3.0700000000000003</v>
      </c>
      <c r="U111" s="11">
        <f>Long!U111-50.364</f>
        <v>-50.363999999999997</v>
      </c>
      <c r="W111" s="15">
        <f>Long!X111</f>
        <v>11</v>
      </c>
      <c r="X111" s="8">
        <f>Long!Y111</f>
        <v>590.62999999999988</v>
      </c>
    </row>
    <row r="112" spans="1:24" x14ac:dyDescent="0.25">
      <c r="A112" s="3" t="str">
        <f>Long!A112</f>
        <v>SuCris</v>
      </c>
      <c r="B112" s="41">
        <f>Long!B112-48.89</f>
        <v>3.1899999999999977</v>
      </c>
      <c r="C112" s="40">
        <f>Long!C112-53.31</f>
        <v>-53.31</v>
      </c>
      <c r="D112" s="40">
        <f>Long!D112-52.82</f>
        <v>-52.82</v>
      </c>
      <c r="E112" s="40">
        <f>Long!E112-48.5</f>
        <v>-48.5</v>
      </c>
      <c r="F112" s="40">
        <f>Long!F112-46.99</f>
        <v>-46.99</v>
      </c>
      <c r="G112" s="40">
        <f>Long!G112-40.45</f>
        <v>-40.450000000000003</v>
      </c>
      <c r="H112" s="40">
        <f>Long!H112-60.23</f>
        <v>-60.23</v>
      </c>
      <c r="I112" s="40">
        <f>Long!I112-43.66</f>
        <v>-43.66</v>
      </c>
      <c r="J112" s="40">
        <f>Long!J112-53.75</f>
        <v>-53.75</v>
      </c>
      <c r="K112" s="40">
        <f>Long!K112-54.35</f>
        <v>-54.35</v>
      </c>
      <c r="L112" s="40">
        <f>Long!L112-48.68</f>
        <v>-48.68</v>
      </c>
      <c r="M112" s="40">
        <f>Long!M112-53.03</f>
        <v>-53.03</v>
      </c>
      <c r="N112" s="40">
        <f>Long!N112-34.07</f>
        <v>-34.07</v>
      </c>
      <c r="O112" s="40">
        <f>Long!O112-52.52</f>
        <v>-52.52</v>
      </c>
      <c r="P112" s="40">
        <f>Long!P112-53.24</f>
        <v>-53.24</v>
      </c>
      <c r="Q112" s="40">
        <f>Long!Q112-57.71</f>
        <v>-57.71</v>
      </c>
      <c r="R112" s="40">
        <f>Long!R112-38.57</f>
        <v>-38.57</v>
      </c>
      <c r="S112" s="40">
        <f>Long!S112-64.97</f>
        <v>-64.97</v>
      </c>
      <c r="T112" s="40">
        <f>Long!T112-48.48</f>
        <v>-48.48</v>
      </c>
      <c r="U112" s="11">
        <f>Long!U112-50.364</f>
        <v>-50.363999999999997</v>
      </c>
      <c r="W112" s="15">
        <f>Long!X112</f>
        <v>1</v>
      </c>
      <c r="X112" s="8">
        <f>Long!Y112</f>
        <v>52.08</v>
      </c>
    </row>
    <row r="113" spans="1:24" x14ac:dyDescent="0.25">
      <c r="A113" s="2" t="str">
        <f>Long!A113</f>
        <v>pirilaucortado</v>
      </c>
      <c r="B113" s="41">
        <f>Long!B113-48.89</f>
        <v>3.2100000000000009</v>
      </c>
      <c r="C113" s="40">
        <f>Long!C113-53.31</f>
        <v>-53.31</v>
      </c>
      <c r="D113" s="40">
        <f>Long!D113-52.82</f>
        <v>-52.82</v>
      </c>
      <c r="E113" s="40">
        <f>Long!E113-48.5</f>
        <v>2.6199999999999974</v>
      </c>
      <c r="F113" s="40">
        <f>Long!F113-46.99</f>
        <v>-46.99</v>
      </c>
      <c r="G113" s="40">
        <f>Long!G113-40.45</f>
        <v>-40.450000000000003</v>
      </c>
      <c r="H113" s="40">
        <f>Long!H113-60.23</f>
        <v>-60.23</v>
      </c>
      <c r="I113" s="40">
        <f>Long!I113-43.66</f>
        <v>2.8800000000000026</v>
      </c>
      <c r="J113" s="40">
        <f>Long!J113-53.75</f>
        <v>-53.75</v>
      </c>
      <c r="K113" s="40">
        <f>Long!K113-54.35</f>
        <v>-54.35</v>
      </c>
      <c r="L113" s="40">
        <f>Long!L113-48.68</f>
        <v>-48.68</v>
      </c>
      <c r="M113" s="40">
        <f>Long!M113-53.03</f>
        <v>-53.03</v>
      </c>
      <c r="N113" s="40">
        <f>Long!N113-34.07</f>
        <v>-34.07</v>
      </c>
      <c r="O113" s="40">
        <f>Long!O113-52.52</f>
        <v>2.8599999999999994</v>
      </c>
      <c r="P113" s="40">
        <f>Long!P113-53.24</f>
        <v>-53.24</v>
      </c>
      <c r="Q113" s="40">
        <f>Long!Q113-57.71</f>
        <v>-57.71</v>
      </c>
      <c r="R113" s="40">
        <f>Long!R113-38.57</f>
        <v>-38.57</v>
      </c>
      <c r="S113" s="40">
        <f>Long!S113-64.97</f>
        <v>-64.97</v>
      </c>
      <c r="T113" s="40">
        <f>Long!T113-48.48</f>
        <v>-48.48</v>
      </c>
      <c r="U113" s="11">
        <f>Long!U113-50.364</f>
        <v>-50.363999999999997</v>
      </c>
      <c r="W113" s="15">
        <f>Long!X113</f>
        <v>4</v>
      </c>
      <c r="X113" s="8">
        <f>Long!Y113</f>
        <v>205.14</v>
      </c>
    </row>
    <row r="114" spans="1:24" x14ac:dyDescent="0.25">
      <c r="A114" s="3" t="str">
        <f>Long!A114</f>
        <v>badyman</v>
      </c>
      <c r="B114" s="41">
        <f>Long!B114-48.89</f>
        <v>3.2199999999999989</v>
      </c>
      <c r="C114" s="40">
        <f>Long!C114-53.31</f>
        <v>-53.31</v>
      </c>
      <c r="D114" s="40">
        <f>Long!D114-52.82</f>
        <v>-52.82</v>
      </c>
      <c r="E114" s="40">
        <f>Long!E114-48.5</f>
        <v>-48.5</v>
      </c>
      <c r="F114" s="40">
        <f>Long!F114-46.99</f>
        <v>-46.99</v>
      </c>
      <c r="G114" s="40">
        <f>Long!G114-40.45</f>
        <v>2.019999999999996</v>
      </c>
      <c r="H114" s="40">
        <f>Long!H114-60.23</f>
        <v>3.8800000000000026</v>
      </c>
      <c r="I114" s="40">
        <f>Long!I114-43.66</f>
        <v>-43.66</v>
      </c>
      <c r="J114" s="40">
        <f>Long!J114-53.75</f>
        <v>-53.75</v>
      </c>
      <c r="K114" s="40">
        <f>Long!K114-54.35</f>
        <v>-54.35</v>
      </c>
      <c r="L114" s="40">
        <f>Long!L114-48.68</f>
        <v>-48.68</v>
      </c>
      <c r="M114" s="40">
        <f>Long!M114-53.03</f>
        <v>-53.03</v>
      </c>
      <c r="N114" s="40">
        <f>Long!N114-34.07</f>
        <v>-34.07</v>
      </c>
      <c r="O114" s="40">
        <f>Long!O114-52.52</f>
        <v>-52.52</v>
      </c>
      <c r="P114" s="40">
        <f>Long!P114-53.24</f>
        <v>-53.24</v>
      </c>
      <c r="Q114" s="40">
        <f>Long!Q114-57.71</f>
        <v>-57.71</v>
      </c>
      <c r="R114" s="40">
        <f>Long!R114-38.57</f>
        <v>-38.57</v>
      </c>
      <c r="S114" s="40">
        <f>Long!S114-64.97</f>
        <v>-64.97</v>
      </c>
      <c r="T114" s="40">
        <f>Long!T114-48.48</f>
        <v>2.990000000000002</v>
      </c>
      <c r="U114" s="11">
        <f>Long!U114-50.364</f>
        <v>-50.363999999999997</v>
      </c>
      <c r="W114" s="15">
        <f>Long!X114</f>
        <v>4</v>
      </c>
      <c r="X114" s="8">
        <f>Long!Y114</f>
        <v>210.16</v>
      </c>
    </row>
    <row r="115" spans="1:24" x14ac:dyDescent="0.25">
      <c r="A115" s="3" t="str">
        <f>Long!A115</f>
        <v>Dijana</v>
      </c>
      <c r="B115" s="41">
        <f>Long!B115-48.89</f>
        <v>3.2299999999999969</v>
      </c>
      <c r="C115" s="40">
        <f>Long!C115-53.31</f>
        <v>-53.31</v>
      </c>
      <c r="D115" s="40">
        <f>Long!D115-52.82</f>
        <v>2.7299999999999969</v>
      </c>
      <c r="E115" s="40">
        <f>Long!E115-48.5</f>
        <v>-48.5</v>
      </c>
      <c r="F115" s="40">
        <f>Long!F115-46.99</f>
        <v>-46.99</v>
      </c>
      <c r="G115" s="40">
        <f>Long!G115-40.45</f>
        <v>-40.450000000000003</v>
      </c>
      <c r="H115" s="40">
        <f>Long!H115-60.23</f>
        <v>-60.23</v>
      </c>
      <c r="I115" s="40">
        <f>Long!I115-43.66</f>
        <v>-43.66</v>
      </c>
      <c r="J115" s="40">
        <f>Long!J115-53.75</f>
        <v>-53.75</v>
      </c>
      <c r="K115" s="40">
        <f>Long!K115-54.35</f>
        <v>-54.35</v>
      </c>
      <c r="L115" s="40">
        <f>Long!L115-48.68</f>
        <v>-48.68</v>
      </c>
      <c r="M115" s="40">
        <f>Long!M115-53.03</f>
        <v>-53.03</v>
      </c>
      <c r="N115" s="40">
        <f>Long!N115-34.07</f>
        <v>1.6499999999999986</v>
      </c>
      <c r="O115" s="40">
        <f>Long!O115-52.52</f>
        <v>-52.52</v>
      </c>
      <c r="P115" s="40">
        <f>Long!P115-53.24</f>
        <v>0.39000000000000057</v>
      </c>
      <c r="Q115" s="40">
        <f>Long!Q115-57.71</f>
        <v>-57.71</v>
      </c>
      <c r="R115" s="40">
        <f>Long!R115-38.57</f>
        <v>1.3200000000000003</v>
      </c>
      <c r="S115" s="40">
        <f>Long!S115-64.97</f>
        <v>-64.97</v>
      </c>
      <c r="T115" s="40">
        <f>Long!T115-48.48</f>
        <v>-48.48</v>
      </c>
      <c r="U115" s="11">
        <f>Long!U115-50.364</f>
        <v>-50.363999999999997</v>
      </c>
      <c r="W115" s="15">
        <f>Long!X115</f>
        <v>5</v>
      </c>
      <c r="X115" s="8">
        <f>Long!Y115</f>
        <v>236.90999999999997</v>
      </c>
    </row>
    <row r="116" spans="1:24" x14ac:dyDescent="0.25">
      <c r="A116" s="3" t="str">
        <f>Long!A116</f>
        <v>Mmwinner</v>
      </c>
      <c r="B116" s="41">
        <f>Long!B116-48.89</f>
        <v>3.2299999999999969</v>
      </c>
      <c r="C116" s="40">
        <f>Long!C116-53.31</f>
        <v>2.5999999999999943</v>
      </c>
      <c r="D116" s="40">
        <f>Long!D116-52.82</f>
        <v>3.25</v>
      </c>
      <c r="E116" s="40">
        <f>Long!E116-48.5</f>
        <v>-48.5</v>
      </c>
      <c r="F116" s="40">
        <f>Long!F116-46.99</f>
        <v>-46.99</v>
      </c>
      <c r="G116" s="40">
        <f>Long!G116-40.45</f>
        <v>-40.450000000000003</v>
      </c>
      <c r="H116" s="40">
        <f>Long!H116-60.23</f>
        <v>-60.23</v>
      </c>
      <c r="I116" s="40">
        <f>Long!I116-43.66</f>
        <v>3.970000000000006</v>
      </c>
      <c r="J116" s="40">
        <f>Long!J116-53.75</f>
        <v>5.2899999999999991</v>
      </c>
      <c r="K116" s="40">
        <f>Long!K116-54.35</f>
        <v>-54.35</v>
      </c>
      <c r="L116" s="40">
        <f>Long!L116-48.68</f>
        <v>-48.68</v>
      </c>
      <c r="M116" s="40">
        <f>Long!M116-53.03</f>
        <v>3.1599999999999966</v>
      </c>
      <c r="N116" s="40">
        <f>Long!N116-34.07</f>
        <v>-34.07</v>
      </c>
      <c r="O116" s="40">
        <f>Long!O116-52.52</f>
        <v>-52.52</v>
      </c>
      <c r="P116" s="40">
        <f>Long!P116-53.24</f>
        <v>1.6199999999999974</v>
      </c>
      <c r="Q116" s="40">
        <f>Long!Q116-57.71</f>
        <v>-57.71</v>
      </c>
      <c r="R116" s="40">
        <f>Long!R116-38.57</f>
        <v>-38.57</v>
      </c>
      <c r="S116" s="40">
        <f>Long!S116-64.97</f>
        <v>-64.97</v>
      </c>
      <c r="T116" s="40">
        <f>Long!T116-48.48</f>
        <v>2.9200000000000017</v>
      </c>
      <c r="U116" s="11">
        <f>Long!U116-50.364</f>
        <v>-50.363999999999997</v>
      </c>
      <c r="W116" s="15">
        <f>Long!X116</f>
        <v>8</v>
      </c>
      <c r="X116" s="8">
        <f>Long!Y116</f>
        <v>433.21999999999997</v>
      </c>
    </row>
    <row r="117" spans="1:24" x14ac:dyDescent="0.25">
      <c r="A117" s="3" t="str">
        <f>Long!A117</f>
        <v>aliyen</v>
      </c>
      <c r="B117" s="41">
        <f>Long!B117-48.89</f>
        <v>3.25</v>
      </c>
      <c r="C117" s="40">
        <f>Long!C117-53.31</f>
        <v>-53.31</v>
      </c>
      <c r="D117" s="40">
        <f>Long!D117-52.82</f>
        <v>3.0200000000000031</v>
      </c>
      <c r="E117" s="40">
        <f>Long!E117-48.5</f>
        <v>-48.5</v>
      </c>
      <c r="F117" s="40">
        <f>Long!F117-46.99</f>
        <v>4.2800000000000011</v>
      </c>
      <c r="G117" s="40">
        <f>Long!G117-40.45</f>
        <v>-40.450000000000003</v>
      </c>
      <c r="H117" s="40">
        <f>Long!H117-60.23</f>
        <v>3.6100000000000065</v>
      </c>
      <c r="I117" s="40">
        <f>Long!I117-43.66</f>
        <v>4.32</v>
      </c>
      <c r="J117" s="40">
        <f>Long!J117-53.75</f>
        <v>3.5399999999999991</v>
      </c>
      <c r="K117" s="40">
        <f>Long!K117-54.35</f>
        <v>-54.35</v>
      </c>
      <c r="L117" s="40">
        <f>Long!L117-48.68</f>
        <v>-48.68</v>
      </c>
      <c r="M117" s="40">
        <f>Long!M117-53.03</f>
        <v>-53.03</v>
      </c>
      <c r="N117" s="40">
        <f>Long!N117-34.07</f>
        <v>-34.07</v>
      </c>
      <c r="O117" s="40">
        <f>Long!O117-52.52</f>
        <v>-52.52</v>
      </c>
      <c r="P117" s="40">
        <f>Long!P117-53.24</f>
        <v>-53.24</v>
      </c>
      <c r="Q117" s="40">
        <f>Long!Q117-57.71</f>
        <v>-57.71</v>
      </c>
      <c r="R117" s="40">
        <f>Long!R117-38.57</f>
        <v>-38.57</v>
      </c>
      <c r="S117" s="40">
        <f>Long!S117-64.97</f>
        <v>-64.97</v>
      </c>
      <c r="T117" s="40">
        <f>Long!T117-48.48</f>
        <v>-48.48</v>
      </c>
      <c r="U117" s="11">
        <f>Long!U117-50.364</f>
        <v>-50.363999999999997</v>
      </c>
      <c r="W117" s="15">
        <f>Long!X117</f>
        <v>6</v>
      </c>
      <c r="X117" s="8">
        <f>Long!Y117</f>
        <v>328.36</v>
      </c>
    </row>
    <row r="118" spans="1:24" x14ac:dyDescent="0.25">
      <c r="A118" s="3" t="str">
        <f>Long!A118</f>
        <v>XxXxPORTUGALxXxX</v>
      </c>
      <c r="B118" s="41">
        <f>Long!B118-48.89</f>
        <v>3.259999999999998</v>
      </c>
      <c r="C118" s="40">
        <f>Long!C118-53.31</f>
        <v>-53.31</v>
      </c>
      <c r="D118" s="40">
        <f>Long!D118-52.82</f>
        <v>4.259999999999998</v>
      </c>
      <c r="E118" s="40">
        <f>Long!E118-48.5</f>
        <v>-48.5</v>
      </c>
      <c r="F118" s="40">
        <f>Long!F118-46.99</f>
        <v>-46.99</v>
      </c>
      <c r="G118" s="40">
        <f>Long!G118-40.45</f>
        <v>1.8699999999999974</v>
      </c>
      <c r="H118" s="40">
        <f>Long!H118-60.23</f>
        <v>-60.23</v>
      </c>
      <c r="I118" s="40">
        <f>Long!I118-43.66</f>
        <v>-43.66</v>
      </c>
      <c r="J118" s="40">
        <f>Long!J118-53.75</f>
        <v>5.3299999999999983</v>
      </c>
      <c r="K118" s="40">
        <f>Long!K118-54.35</f>
        <v>3.0899999999999963</v>
      </c>
      <c r="L118" s="40">
        <f>Long!L118-48.68</f>
        <v>3.2800000000000011</v>
      </c>
      <c r="M118" s="40">
        <f>Long!M118-53.03</f>
        <v>1.9799999999999969</v>
      </c>
      <c r="N118" s="40">
        <f>Long!N118-34.07</f>
        <v>-34.07</v>
      </c>
      <c r="O118" s="40">
        <f>Long!O118-52.52</f>
        <v>-52.52</v>
      </c>
      <c r="P118" s="40">
        <f>Long!P118-53.24</f>
        <v>1.6499999999999986</v>
      </c>
      <c r="Q118" s="40">
        <f>Long!Q118-57.71</f>
        <v>-57.71</v>
      </c>
      <c r="R118" s="40">
        <f>Long!R118-38.57</f>
        <v>-38.57</v>
      </c>
      <c r="S118" s="40">
        <f>Long!S118-64.97</f>
        <v>-64.97</v>
      </c>
      <c r="T118" s="40">
        <f>Long!T118-48.48</f>
        <v>3.4000000000000057</v>
      </c>
      <c r="U118" s="11">
        <f>Long!U118-50.364</f>
        <v>-50.363999999999997</v>
      </c>
      <c r="W118" s="15">
        <f>Long!X118</f>
        <v>9</v>
      </c>
      <c r="X118" s="8">
        <f>Long!Y118</f>
        <v>481.80999999999995</v>
      </c>
    </row>
    <row r="119" spans="1:24" x14ac:dyDescent="0.25">
      <c r="A119" s="3" t="str">
        <f>Long!A119</f>
        <v>Clik05</v>
      </c>
      <c r="B119" s="41">
        <f>Long!B119-48.89</f>
        <v>3.269999999999996</v>
      </c>
      <c r="C119" s="40">
        <f>Long!C119-53.31</f>
        <v>-53.31</v>
      </c>
      <c r="D119" s="40">
        <f>Long!D119-52.82</f>
        <v>-52.82</v>
      </c>
      <c r="E119" s="40">
        <f>Long!E119-48.5</f>
        <v>-48.5</v>
      </c>
      <c r="F119" s="40">
        <f>Long!F119-46.99</f>
        <v>-46.99</v>
      </c>
      <c r="G119" s="40">
        <f>Long!G119-40.45</f>
        <v>-40.450000000000003</v>
      </c>
      <c r="H119" s="40">
        <f>Long!H119-60.23</f>
        <v>-60.23</v>
      </c>
      <c r="I119" s="40">
        <f>Long!I119-43.66</f>
        <v>-43.66</v>
      </c>
      <c r="J119" s="40">
        <f>Long!J119-53.75</f>
        <v>-53.75</v>
      </c>
      <c r="K119" s="40">
        <f>Long!K119-54.35</f>
        <v>-54.35</v>
      </c>
      <c r="L119" s="40">
        <f>Long!L119-48.68</f>
        <v>-48.68</v>
      </c>
      <c r="M119" s="40">
        <f>Long!M119-53.03</f>
        <v>-53.03</v>
      </c>
      <c r="N119" s="40">
        <f>Long!N119-34.07</f>
        <v>-34.07</v>
      </c>
      <c r="O119" s="40">
        <f>Long!O119-52.52</f>
        <v>-52.52</v>
      </c>
      <c r="P119" s="40">
        <f>Long!P119-53.24</f>
        <v>-53.24</v>
      </c>
      <c r="Q119" s="40">
        <f>Long!Q119-57.71</f>
        <v>-57.71</v>
      </c>
      <c r="R119" s="40">
        <f>Long!R119-38.57</f>
        <v>-38.57</v>
      </c>
      <c r="S119" s="40">
        <f>Long!S119-64.97</f>
        <v>-64.97</v>
      </c>
      <c r="T119" s="40">
        <f>Long!T119-48.48</f>
        <v>-48.48</v>
      </c>
      <c r="U119" s="11">
        <f>Long!U119-50.364</f>
        <v>-50.363999999999997</v>
      </c>
      <c r="W119" s="15">
        <f>Long!X119</f>
        <v>1</v>
      </c>
      <c r="X119" s="8">
        <f>Long!Y119</f>
        <v>52.16</v>
      </c>
    </row>
    <row r="120" spans="1:24" x14ac:dyDescent="0.25">
      <c r="A120" s="3" t="str">
        <f>Long!A120</f>
        <v>Muhammad_USA</v>
      </c>
      <c r="B120" s="41">
        <f>Long!B120-48.89</f>
        <v>3.2999999999999972</v>
      </c>
      <c r="C120" s="40">
        <f>Long!C120-53.31</f>
        <v>-53.31</v>
      </c>
      <c r="D120" s="40">
        <f>Long!D120-52.82</f>
        <v>-52.82</v>
      </c>
      <c r="E120" s="40">
        <f>Long!E120-48.5</f>
        <v>-48.5</v>
      </c>
      <c r="F120" s="40">
        <f>Long!F120-46.99</f>
        <v>-46.99</v>
      </c>
      <c r="G120" s="40">
        <f>Long!G120-40.45</f>
        <v>-40.450000000000003</v>
      </c>
      <c r="H120" s="40">
        <f>Long!H120-60.23</f>
        <v>-60.23</v>
      </c>
      <c r="I120" s="40">
        <f>Long!I120-43.66</f>
        <v>-43.66</v>
      </c>
      <c r="J120" s="40">
        <f>Long!J120-53.75</f>
        <v>-53.75</v>
      </c>
      <c r="K120" s="40">
        <f>Long!K120-54.35</f>
        <v>3.2199999999999989</v>
      </c>
      <c r="L120" s="40">
        <f>Long!L120-48.68</f>
        <v>-48.68</v>
      </c>
      <c r="M120" s="40">
        <f>Long!M120-53.03</f>
        <v>-53.03</v>
      </c>
      <c r="N120" s="40">
        <f>Long!N120-34.07</f>
        <v>-34.07</v>
      </c>
      <c r="O120" s="40">
        <f>Long!O120-52.52</f>
        <v>-52.52</v>
      </c>
      <c r="P120" s="40">
        <f>Long!P120-53.24</f>
        <v>-53.24</v>
      </c>
      <c r="Q120" s="40">
        <f>Long!Q120-57.71</f>
        <v>-57.71</v>
      </c>
      <c r="R120" s="40">
        <f>Long!R120-38.57</f>
        <v>-38.57</v>
      </c>
      <c r="S120" s="40">
        <f>Long!S120-64.97</f>
        <v>-64.97</v>
      </c>
      <c r="T120" s="40">
        <f>Long!T120-48.48</f>
        <v>-48.48</v>
      </c>
      <c r="U120" s="11">
        <f>Long!U120-50.364</f>
        <v>-50.363999999999997</v>
      </c>
      <c r="W120" s="15">
        <f>Long!X120</f>
        <v>2</v>
      </c>
      <c r="X120" s="8">
        <f>Long!Y120</f>
        <v>109.75999999999999</v>
      </c>
    </row>
    <row r="121" spans="1:24" x14ac:dyDescent="0.25">
      <c r="A121" s="3" t="str">
        <f>Long!A121</f>
        <v>songis</v>
      </c>
      <c r="B121" s="41">
        <f>Long!B121-48.89</f>
        <v>3.3100000000000023</v>
      </c>
      <c r="C121" s="40">
        <f>Long!C121-53.31</f>
        <v>-53.31</v>
      </c>
      <c r="D121" s="40">
        <f>Long!D121-52.82</f>
        <v>-52.82</v>
      </c>
      <c r="E121" s="40">
        <f>Long!E121-48.5</f>
        <v>3.6000000000000014</v>
      </c>
      <c r="F121" s="40">
        <f>Long!F121-46.99</f>
        <v>4.4099999999999966</v>
      </c>
      <c r="G121" s="40">
        <f>Long!G121-40.45</f>
        <v>-40.450000000000003</v>
      </c>
      <c r="H121" s="40">
        <f>Long!H121-60.23</f>
        <v>3.990000000000002</v>
      </c>
      <c r="I121" s="40">
        <f>Long!I121-43.66</f>
        <v>-43.66</v>
      </c>
      <c r="J121" s="40">
        <f>Long!J121-53.75</f>
        <v>-53.75</v>
      </c>
      <c r="K121" s="40">
        <f>Long!K121-54.35</f>
        <v>-54.35</v>
      </c>
      <c r="L121" s="40">
        <f>Long!L121-48.68</f>
        <v>-48.68</v>
      </c>
      <c r="M121" s="40">
        <f>Long!M121-53.03</f>
        <v>-53.03</v>
      </c>
      <c r="N121" s="40">
        <f>Long!N121-34.07</f>
        <v>-34.07</v>
      </c>
      <c r="O121" s="40">
        <f>Long!O121-52.52</f>
        <v>-52.52</v>
      </c>
      <c r="P121" s="40">
        <f>Long!P121-53.24</f>
        <v>-53.24</v>
      </c>
      <c r="Q121" s="40">
        <f>Long!Q121-57.71</f>
        <v>-57.71</v>
      </c>
      <c r="R121" s="40">
        <f>Long!R121-38.57</f>
        <v>-38.57</v>
      </c>
      <c r="S121" s="40">
        <f>Long!S121-64.97</f>
        <v>-64.97</v>
      </c>
      <c r="T121" s="40">
        <f>Long!T121-48.48</f>
        <v>-48.48</v>
      </c>
      <c r="U121" s="11">
        <f>Long!U121-50.364</f>
        <v>-50.363999999999997</v>
      </c>
      <c r="W121" s="15">
        <f>Long!X121</f>
        <v>4</v>
      </c>
      <c r="X121" s="8">
        <f>Long!Y121</f>
        <v>219.92000000000002</v>
      </c>
    </row>
    <row r="122" spans="1:24" x14ac:dyDescent="0.25">
      <c r="A122" s="2" t="str">
        <f>Long!A122</f>
        <v>Dilpreet</v>
      </c>
      <c r="B122" s="41">
        <f>Long!B122-48.89</f>
        <v>-48.89</v>
      </c>
      <c r="C122" s="40">
        <f>Long!C122-53.31</f>
        <v>1.0799999999999983</v>
      </c>
      <c r="D122" s="40">
        <f>Long!D122-52.82</f>
        <v>-52.82</v>
      </c>
      <c r="E122" s="40">
        <f>Long!E122-48.5</f>
        <v>3.1700000000000017</v>
      </c>
      <c r="F122" s="40">
        <f>Long!F122-46.99</f>
        <v>-46.99</v>
      </c>
      <c r="G122" s="40">
        <f>Long!G122-40.45</f>
        <v>2.2099999999999937</v>
      </c>
      <c r="H122" s="40">
        <f>Long!H122-60.23</f>
        <v>2.970000000000006</v>
      </c>
      <c r="I122" s="40">
        <f>Long!I122-43.66</f>
        <v>-43.66</v>
      </c>
      <c r="J122" s="40">
        <f>Long!J122-53.75</f>
        <v>-53.75</v>
      </c>
      <c r="K122" s="40">
        <f>Long!K122-54.35</f>
        <v>-54.35</v>
      </c>
      <c r="L122" s="40">
        <f>Long!L122-48.68</f>
        <v>-48.68</v>
      </c>
      <c r="M122" s="40">
        <f>Long!M122-53.03</f>
        <v>-53.03</v>
      </c>
      <c r="N122" s="40">
        <f>Long!N122-34.07</f>
        <v>-34.07</v>
      </c>
      <c r="O122" s="40">
        <f>Long!O122-52.52</f>
        <v>-52.52</v>
      </c>
      <c r="P122" s="40">
        <f>Long!P122-53.24</f>
        <v>0.46000000000000085</v>
      </c>
      <c r="Q122" s="40">
        <f>Long!Q122-57.71</f>
        <v>-57.71</v>
      </c>
      <c r="R122" s="40">
        <f>Long!R122-38.57</f>
        <v>-38.57</v>
      </c>
      <c r="S122" s="40">
        <f>Long!S122-64.97</f>
        <v>-64.97</v>
      </c>
      <c r="T122" s="40">
        <f>Long!T122-48.48</f>
        <v>-48.48</v>
      </c>
      <c r="U122" s="11">
        <f>Long!U122-50.364</f>
        <v>-50.363999999999997</v>
      </c>
      <c r="W122" s="15">
        <f>Long!X122</f>
        <v>5</v>
      </c>
      <c r="X122" s="8">
        <f>Long!Y122</f>
        <v>265.62</v>
      </c>
    </row>
    <row r="123" spans="1:24" x14ac:dyDescent="0.25">
      <c r="A123" s="2" t="str">
        <f>Long!A123</f>
        <v>Andy188</v>
      </c>
      <c r="B123" s="41">
        <f>Long!B123-48.89</f>
        <v>3.509999999999998</v>
      </c>
      <c r="C123" s="40">
        <f>Long!C123-53.31</f>
        <v>1.0899999999999963</v>
      </c>
      <c r="D123" s="40">
        <f>Long!D123-52.82</f>
        <v>-52.82</v>
      </c>
      <c r="E123" s="40">
        <f>Long!E123-48.5</f>
        <v>3.0499999999999972</v>
      </c>
      <c r="F123" s="40">
        <f>Long!F123-46.99</f>
        <v>-46.99</v>
      </c>
      <c r="G123" s="40">
        <f>Long!G123-40.45</f>
        <v>-40.450000000000003</v>
      </c>
      <c r="H123" s="40">
        <f>Long!H123-60.23</f>
        <v>-60.23</v>
      </c>
      <c r="I123" s="40">
        <f>Long!I123-43.66</f>
        <v>3.75</v>
      </c>
      <c r="J123" s="40">
        <f>Long!J123-53.75</f>
        <v>-53.75</v>
      </c>
      <c r="K123" s="40">
        <f>Long!K123-54.35</f>
        <v>-54.35</v>
      </c>
      <c r="L123" s="40">
        <f>Long!L123-48.68</f>
        <v>-48.68</v>
      </c>
      <c r="M123" s="40">
        <f>Long!M123-53.03</f>
        <v>3.6700000000000017</v>
      </c>
      <c r="N123" s="40">
        <f>Long!N123-34.07</f>
        <v>-34.07</v>
      </c>
      <c r="O123" s="40">
        <f>Long!O123-52.52</f>
        <v>-52.52</v>
      </c>
      <c r="P123" s="40">
        <f>Long!P123-53.24</f>
        <v>-53.24</v>
      </c>
      <c r="Q123" s="40">
        <f>Long!Q123-57.71</f>
        <v>-57.71</v>
      </c>
      <c r="R123" s="40">
        <f>Long!R123-38.57</f>
        <v>-38.57</v>
      </c>
      <c r="S123" s="40">
        <f>Long!S123-64.97</f>
        <v>-64.97</v>
      </c>
      <c r="T123" s="40">
        <f>Long!T123-48.48</f>
        <v>3.8400000000000034</v>
      </c>
      <c r="U123" s="11">
        <f>Long!U123-50.364</f>
        <v>-50.363999999999997</v>
      </c>
      <c r="W123" s="15">
        <f>Long!X123</f>
        <v>6</v>
      </c>
      <c r="X123" s="8">
        <f>Long!Y123</f>
        <v>314.77999999999997</v>
      </c>
    </row>
    <row r="124" spans="1:24" x14ac:dyDescent="0.25">
      <c r="A124" s="2" t="str">
        <f>Long!A124</f>
        <v>juancitoquiroga</v>
      </c>
      <c r="B124" s="41">
        <f>Long!B124-48.89</f>
        <v>-48.89</v>
      </c>
      <c r="C124" s="40">
        <f>Long!C124-53.31</f>
        <v>1.3099999999999952</v>
      </c>
      <c r="D124" s="40">
        <f>Long!D124-52.82</f>
        <v>-52.82</v>
      </c>
      <c r="E124" s="40">
        <f>Long!E124-48.5</f>
        <v>-48.5</v>
      </c>
      <c r="F124" s="40">
        <f>Long!F124-46.99</f>
        <v>-46.99</v>
      </c>
      <c r="G124" s="40">
        <f>Long!G124-40.45</f>
        <v>-40.450000000000003</v>
      </c>
      <c r="H124" s="40">
        <f>Long!H124-60.23</f>
        <v>-60.23</v>
      </c>
      <c r="I124" s="40">
        <f>Long!I124-43.66</f>
        <v>-43.66</v>
      </c>
      <c r="J124" s="40">
        <f>Long!J124-53.75</f>
        <v>-53.75</v>
      </c>
      <c r="K124" s="40">
        <f>Long!K124-54.35</f>
        <v>-54.35</v>
      </c>
      <c r="L124" s="40">
        <f>Long!L124-48.68</f>
        <v>-48.68</v>
      </c>
      <c r="M124" s="40">
        <f>Long!M124-53.03</f>
        <v>-53.03</v>
      </c>
      <c r="N124" s="40">
        <f>Long!N124-34.07</f>
        <v>-34.07</v>
      </c>
      <c r="O124" s="40">
        <f>Long!O124-52.52</f>
        <v>-52.52</v>
      </c>
      <c r="P124" s="40">
        <f>Long!P124-53.24</f>
        <v>1.5</v>
      </c>
      <c r="Q124" s="40">
        <f>Long!Q124-57.71</f>
        <v>-57.71</v>
      </c>
      <c r="R124" s="40">
        <f>Long!R124-38.57</f>
        <v>1.2899999999999991</v>
      </c>
      <c r="S124" s="40">
        <f>Long!S124-64.97</f>
        <v>-64.97</v>
      </c>
      <c r="T124" s="40">
        <f>Long!T124-48.48</f>
        <v>-48.48</v>
      </c>
      <c r="U124" s="11">
        <f>Long!U124-50.364</f>
        <v>-50.363999999999997</v>
      </c>
      <c r="W124" s="15">
        <f>Long!X124</f>
        <v>3</v>
      </c>
      <c r="X124" s="8">
        <f>Long!Y124</f>
        <v>149.22</v>
      </c>
    </row>
    <row r="125" spans="1:24" x14ac:dyDescent="0.25">
      <c r="A125" s="3" t="str">
        <f>Long!A125</f>
        <v>schimii</v>
      </c>
      <c r="B125" s="41">
        <f>Long!B125-48.89</f>
        <v>3.509999999999998</v>
      </c>
      <c r="C125" s="40">
        <f>Long!C125-53.31</f>
        <v>1.4099999999999966</v>
      </c>
      <c r="D125" s="40">
        <f>Long!D125-52.82</f>
        <v>-52.82</v>
      </c>
      <c r="E125" s="40">
        <f>Long!E125-48.5</f>
        <v>2.0300000000000011</v>
      </c>
      <c r="F125" s="40">
        <f>Long!F125-46.99</f>
        <v>-46.99</v>
      </c>
      <c r="G125" s="40">
        <f>Long!G125-40.45</f>
        <v>-40.450000000000003</v>
      </c>
      <c r="H125" s="40">
        <f>Long!H125-60.23</f>
        <v>-60.23</v>
      </c>
      <c r="I125" s="40">
        <f>Long!I125-43.66</f>
        <v>-43.66</v>
      </c>
      <c r="J125" s="40">
        <f>Long!J125-53.75</f>
        <v>4.990000000000002</v>
      </c>
      <c r="K125" s="40">
        <f>Long!K125-54.35</f>
        <v>-54.35</v>
      </c>
      <c r="L125" s="40">
        <f>Long!L125-48.68</f>
        <v>-48.68</v>
      </c>
      <c r="M125" s="40">
        <f>Long!M125-53.03</f>
        <v>3.259999999999998</v>
      </c>
      <c r="N125" s="40">
        <f>Long!N125-34.07</f>
        <v>1.2899999999999991</v>
      </c>
      <c r="O125" s="40">
        <f>Long!O125-52.52</f>
        <v>1.6399999999999935</v>
      </c>
      <c r="P125" s="40">
        <f>Long!P125-53.24</f>
        <v>-53.24</v>
      </c>
      <c r="Q125" s="40">
        <f>Long!Q125-57.71</f>
        <v>-57.71</v>
      </c>
      <c r="R125" s="40">
        <f>Long!R125-38.57</f>
        <v>-38.57</v>
      </c>
      <c r="S125" s="40">
        <f>Long!S125-64.97</f>
        <v>-64.97</v>
      </c>
      <c r="T125" s="40">
        <f>Long!T125-48.48</f>
        <v>4.0300000000000011</v>
      </c>
      <c r="U125" s="11">
        <f>Long!U125-50.364</f>
        <v>-50.363999999999997</v>
      </c>
      <c r="W125" s="15">
        <f>Long!X125</f>
        <v>8</v>
      </c>
      <c r="X125" s="8">
        <f>Long!Y125</f>
        <v>414.71000000000004</v>
      </c>
    </row>
    <row r="126" spans="1:24" x14ac:dyDescent="0.25">
      <c r="A126" s="3" t="str">
        <f>Long!A126</f>
        <v>MK77</v>
      </c>
      <c r="B126" s="41">
        <f>Long!B126-48.89</f>
        <v>-48.89</v>
      </c>
      <c r="C126" s="40">
        <f>Long!C126-53.31</f>
        <v>-53.31</v>
      </c>
      <c r="D126" s="40">
        <f>Long!D126-52.82</f>
        <v>1.6400000000000006</v>
      </c>
      <c r="E126" s="40">
        <f>Long!E126-48.5</f>
        <v>-48.5</v>
      </c>
      <c r="F126" s="40">
        <f>Long!F126-46.99</f>
        <v>3.2199999999999989</v>
      </c>
      <c r="G126" s="40">
        <f>Long!G126-40.45</f>
        <v>2.3599999999999994</v>
      </c>
      <c r="H126" s="40">
        <f>Long!H126-60.23</f>
        <v>2.730000000000004</v>
      </c>
      <c r="I126" s="40">
        <f>Long!I126-43.66</f>
        <v>3.5</v>
      </c>
      <c r="J126" s="40">
        <f>Long!J126-53.75</f>
        <v>4.3599999999999994</v>
      </c>
      <c r="K126" s="40">
        <f>Long!K126-54.35</f>
        <v>-54.35</v>
      </c>
      <c r="L126" s="40">
        <f>Long!L126-48.68</f>
        <v>-48.68</v>
      </c>
      <c r="M126" s="40">
        <f>Long!M126-53.03</f>
        <v>2.4299999999999997</v>
      </c>
      <c r="N126" s="40">
        <f>Long!N126-34.07</f>
        <v>-34.07</v>
      </c>
      <c r="O126" s="40">
        <f>Long!O126-52.52</f>
        <v>-52.52</v>
      </c>
      <c r="P126" s="40">
        <f>Long!P126-53.24</f>
        <v>1.8999999999999986</v>
      </c>
      <c r="Q126" s="40">
        <f>Long!Q126-57.71</f>
        <v>2.509999999999998</v>
      </c>
      <c r="R126" s="40">
        <f>Long!R126-38.57</f>
        <v>13.339999999999996</v>
      </c>
      <c r="S126" s="40">
        <f>Long!S126-64.97</f>
        <v>-64.97</v>
      </c>
      <c r="T126" s="40">
        <f>Long!T126-48.48</f>
        <v>-48.48</v>
      </c>
      <c r="U126" s="11">
        <f>Long!U126-50.364</f>
        <v>-50.363999999999997</v>
      </c>
      <c r="W126" s="15">
        <f>Long!X126</f>
        <v>10</v>
      </c>
      <c r="X126" s="8">
        <f>Long!Y126</f>
        <v>538.43999999999994</v>
      </c>
    </row>
    <row r="127" spans="1:24" x14ac:dyDescent="0.25">
      <c r="A127" s="3" t="str">
        <f>Long!A127</f>
        <v>DIEGOELFLOW</v>
      </c>
      <c r="B127" s="41">
        <f>Long!B127-48.89</f>
        <v>-48.89</v>
      </c>
      <c r="C127" s="40">
        <f>Long!C127-53.31</f>
        <v>-53.31</v>
      </c>
      <c r="D127" s="40">
        <f>Long!D127-52.82</f>
        <v>1.6099999999999994</v>
      </c>
      <c r="E127" s="40">
        <f>Long!E127-48.5</f>
        <v>2.3500000000000014</v>
      </c>
      <c r="F127" s="40">
        <f>Long!F127-46.99</f>
        <v>3.6099999999999994</v>
      </c>
      <c r="G127" s="40">
        <f>Long!G127-40.45</f>
        <v>2.0599999999999952</v>
      </c>
      <c r="H127" s="40">
        <f>Long!H127-60.23</f>
        <v>4.0600000000000094</v>
      </c>
      <c r="I127" s="40">
        <f>Long!I127-43.66</f>
        <v>-43.66</v>
      </c>
      <c r="J127" s="40">
        <f>Long!J127-53.75</f>
        <v>2.5300000000000011</v>
      </c>
      <c r="K127" s="40">
        <f>Long!K127-54.35</f>
        <v>3.509999999999998</v>
      </c>
      <c r="L127" s="40">
        <f>Long!L127-48.68</f>
        <v>2.1499999999999986</v>
      </c>
      <c r="M127" s="40">
        <f>Long!M127-53.03</f>
        <v>3</v>
      </c>
      <c r="N127" s="40">
        <f>Long!N127-34.07</f>
        <v>-34.07</v>
      </c>
      <c r="O127" s="40">
        <f>Long!O127-52.52</f>
        <v>1.4799999999999969</v>
      </c>
      <c r="P127" s="40">
        <f>Long!P127-53.24</f>
        <v>-53.24</v>
      </c>
      <c r="Q127" s="40">
        <f>Long!Q127-57.71</f>
        <v>-57.71</v>
      </c>
      <c r="R127" s="40">
        <f>Long!R127-38.57</f>
        <v>-38.57</v>
      </c>
      <c r="S127" s="40">
        <f>Long!S127-64.97</f>
        <v>3.25</v>
      </c>
      <c r="T127" s="40">
        <f>Long!T127-48.48</f>
        <v>-48.48</v>
      </c>
      <c r="U127" s="11">
        <f>Long!U127-50.364</f>
        <v>-50.363999999999997</v>
      </c>
      <c r="W127" s="15">
        <f>Long!X127</f>
        <v>11</v>
      </c>
      <c r="X127" s="8">
        <f>Long!Y127</f>
        <v>605.90000000000009</v>
      </c>
    </row>
    <row r="128" spans="1:24" x14ac:dyDescent="0.25">
      <c r="A128" s="2" t="str">
        <f>Long!A128</f>
        <v>deividukas17</v>
      </c>
      <c r="B128" s="41">
        <f>Long!B128-48.89</f>
        <v>-48.89</v>
      </c>
      <c r="C128" s="40">
        <f>Long!C128-53.31</f>
        <v>-53.31</v>
      </c>
      <c r="D128" s="40">
        <f>Long!D128-52.82</f>
        <v>1.6300000000000026</v>
      </c>
      <c r="E128" s="40">
        <f>Long!E128-48.5</f>
        <v>2.9699999999999989</v>
      </c>
      <c r="F128" s="40">
        <f>Long!F128-46.99</f>
        <v>-46.99</v>
      </c>
      <c r="G128" s="40">
        <f>Long!G128-40.45</f>
        <v>2.0899999999999963</v>
      </c>
      <c r="H128" s="40">
        <f>Long!H128-60.23</f>
        <v>-60.23</v>
      </c>
      <c r="I128" s="40">
        <f>Long!I128-43.66</f>
        <v>-43.66</v>
      </c>
      <c r="J128" s="40">
        <f>Long!J128-53.75</f>
        <v>-53.75</v>
      </c>
      <c r="K128" s="40">
        <f>Long!K128-54.35</f>
        <v>-54.35</v>
      </c>
      <c r="L128" s="40">
        <f>Long!L128-48.68</f>
        <v>-48.68</v>
      </c>
      <c r="M128" s="40">
        <f>Long!M128-53.03</f>
        <v>2.2800000000000011</v>
      </c>
      <c r="N128" s="40">
        <f>Long!N128-34.07</f>
        <v>1.7800000000000011</v>
      </c>
      <c r="O128" s="40">
        <f>Long!O128-52.52</f>
        <v>-52.52</v>
      </c>
      <c r="P128" s="40">
        <f>Long!P128-53.24</f>
        <v>-53.24</v>
      </c>
      <c r="Q128" s="40">
        <f>Long!Q128-57.71</f>
        <v>-57.71</v>
      </c>
      <c r="R128" s="40">
        <f>Long!R128-38.57</f>
        <v>-38.57</v>
      </c>
      <c r="S128" s="40">
        <f>Long!S128-64.97</f>
        <v>-64.97</v>
      </c>
      <c r="T128" s="40">
        <f>Long!T128-48.48</f>
        <v>3.0900000000000034</v>
      </c>
      <c r="U128" s="11">
        <f>Long!U128-50.364</f>
        <v>-50.363999999999997</v>
      </c>
      <c r="W128" s="15">
        <f>Long!X128</f>
        <v>6</v>
      </c>
      <c r="X128" s="8">
        <f>Long!Y128</f>
        <v>291.19</v>
      </c>
    </row>
    <row r="129" spans="1:24" x14ac:dyDescent="0.25">
      <c r="A129" s="3" t="str">
        <f>Long!A129</f>
        <v>spilmacher</v>
      </c>
      <c r="B129" s="41">
        <f>Long!B129-48.89</f>
        <v>-48.89</v>
      </c>
      <c r="C129" s="40">
        <f>Long!C129-53.31</f>
        <v>2.3200000000000003</v>
      </c>
      <c r="D129" s="40">
        <f>Long!D129-52.82</f>
        <v>1.7199999999999989</v>
      </c>
      <c r="E129" s="40">
        <f>Long!E129-48.5</f>
        <v>-48.5</v>
      </c>
      <c r="F129" s="40">
        <f>Long!F129-46.99</f>
        <v>4.32</v>
      </c>
      <c r="G129" s="40">
        <f>Long!G129-40.45</f>
        <v>-40.450000000000003</v>
      </c>
      <c r="H129" s="40">
        <f>Long!H129-60.23</f>
        <v>4.0300000000000082</v>
      </c>
      <c r="I129" s="40">
        <f>Long!I129-43.66</f>
        <v>-43.66</v>
      </c>
      <c r="J129" s="40">
        <f>Long!J129-53.75</f>
        <v>-53.75</v>
      </c>
      <c r="K129" s="40">
        <f>Long!K129-54.35</f>
        <v>-54.35</v>
      </c>
      <c r="L129" s="40">
        <f>Long!L129-48.68</f>
        <v>-48.68</v>
      </c>
      <c r="M129" s="40">
        <f>Long!M129-53.03</f>
        <v>-53.03</v>
      </c>
      <c r="N129" s="40">
        <f>Long!N129-34.07</f>
        <v>-34.07</v>
      </c>
      <c r="O129" s="40">
        <f>Long!O129-52.52</f>
        <v>-52.52</v>
      </c>
      <c r="P129" s="40">
        <f>Long!P129-53.24</f>
        <v>-53.24</v>
      </c>
      <c r="Q129" s="40">
        <f>Long!Q129-57.71</f>
        <v>-57.71</v>
      </c>
      <c r="R129" s="40">
        <f>Long!R129-38.57</f>
        <v>-38.57</v>
      </c>
      <c r="S129" s="40">
        <f>Long!S129-64.97</f>
        <v>-64.97</v>
      </c>
      <c r="T129" s="40">
        <f>Long!T129-48.48</f>
        <v>-48.48</v>
      </c>
      <c r="U129" s="11">
        <f>Long!U129-50.364</f>
        <v>-50.363999999999997</v>
      </c>
      <c r="W129" s="15">
        <f>Long!X129</f>
        <v>4</v>
      </c>
      <c r="X129" s="8">
        <f>Long!Y129</f>
        <v>225.74</v>
      </c>
    </row>
    <row r="130" spans="1:24" x14ac:dyDescent="0.25">
      <c r="A130" s="3" t="str">
        <f>Long!A130</f>
        <v>bert321</v>
      </c>
      <c r="B130" s="41">
        <f>Long!B130-48.89</f>
        <v>3.490000000000002</v>
      </c>
      <c r="C130" s="40">
        <f>Long!C130-53.31</f>
        <v>-53.31</v>
      </c>
      <c r="D130" s="40">
        <f>Long!D130-52.82</f>
        <v>1.8800000000000026</v>
      </c>
      <c r="E130" s="40">
        <f>Long!E130-48.5</f>
        <v>3.4200000000000017</v>
      </c>
      <c r="F130" s="40">
        <f>Long!F130-46.99</f>
        <v>-46.99</v>
      </c>
      <c r="G130" s="40">
        <f>Long!G130-40.45</f>
        <v>-40.450000000000003</v>
      </c>
      <c r="H130" s="40">
        <f>Long!H130-60.23</f>
        <v>-60.23</v>
      </c>
      <c r="I130" s="40">
        <f>Long!I130-43.66</f>
        <v>-43.66</v>
      </c>
      <c r="J130" s="40">
        <f>Long!J130-53.75</f>
        <v>3.7700000000000031</v>
      </c>
      <c r="K130" s="40">
        <f>Long!K130-54.35</f>
        <v>-54.35</v>
      </c>
      <c r="L130" s="40">
        <f>Long!L130-48.68</f>
        <v>-48.68</v>
      </c>
      <c r="M130" s="40">
        <f>Long!M130-53.03</f>
        <v>-53.03</v>
      </c>
      <c r="N130" s="40">
        <f>Long!N130-34.07</f>
        <v>-34.07</v>
      </c>
      <c r="O130" s="40">
        <f>Long!O130-52.52</f>
        <v>-52.52</v>
      </c>
      <c r="P130" s="40">
        <f>Long!P130-53.24</f>
        <v>-53.24</v>
      </c>
      <c r="Q130" s="40">
        <f>Long!Q130-57.71</f>
        <v>-57.71</v>
      </c>
      <c r="R130" s="40">
        <f>Long!R130-38.57</f>
        <v>-38.57</v>
      </c>
      <c r="S130" s="40">
        <f>Long!S130-64.97</f>
        <v>-64.97</v>
      </c>
      <c r="T130" s="40">
        <f>Long!T130-48.48</f>
        <v>-48.48</v>
      </c>
      <c r="U130" s="11">
        <f>Long!U130-50.364</f>
        <v>-50.363999999999997</v>
      </c>
      <c r="W130" s="15">
        <f>Long!X130</f>
        <v>4</v>
      </c>
      <c r="X130" s="8">
        <f>Long!Y130</f>
        <v>216.52</v>
      </c>
    </row>
    <row r="131" spans="1:24" x14ac:dyDescent="0.25">
      <c r="A131" s="3" t="str">
        <f>Long!A131</f>
        <v>ashish_aps</v>
      </c>
      <c r="B131" s="41">
        <f>Long!B131-48.89</f>
        <v>-48.89</v>
      </c>
      <c r="C131" s="40">
        <f>Long!C131-53.31</f>
        <v>2.5999999999999943</v>
      </c>
      <c r="D131" s="40">
        <f>Long!D131-52.82</f>
        <v>2.0700000000000003</v>
      </c>
      <c r="E131" s="40">
        <f>Long!E131-48.5</f>
        <v>-48.5</v>
      </c>
      <c r="F131" s="40">
        <f>Long!F131-46.99</f>
        <v>-46.99</v>
      </c>
      <c r="G131" s="40">
        <f>Long!G131-40.45</f>
        <v>2.1999999999999957</v>
      </c>
      <c r="H131" s="40">
        <f>Long!H131-60.23</f>
        <v>-60.23</v>
      </c>
      <c r="I131" s="40">
        <f>Long!I131-43.66</f>
        <v>-43.66</v>
      </c>
      <c r="J131" s="40">
        <f>Long!J131-53.75</f>
        <v>-53.75</v>
      </c>
      <c r="K131" s="40">
        <f>Long!K131-54.35</f>
        <v>-54.35</v>
      </c>
      <c r="L131" s="40">
        <f>Long!L131-48.68</f>
        <v>-48.68</v>
      </c>
      <c r="M131" s="40">
        <f>Long!M131-53.03</f>
        <v>-53.03</v>
      </c>
      <c r="N131" s="40">
        <f>Long!N131-34.07</f>
        <v>-34.07</v>
      </c>
      <c r="O131" s="40">
        <f>Long!O131-52.52</f>
        <v>-52.52</v>
      </c>
      <c r="P131" s="40">
        <f>Long!P131-53.24</f>
        <v>1.8699999999999974</v>
      </c>
      <c r="Q131" s="40">
        <f>Long!Q131-57.71</f>
        <v>-57.71</v>
      </c>
      <c r="R131" s="40">
        <f>Long!R131-38.57</f>
        <v>-38.57</v>
      </c>
      <c r="S131" s="40">
        <f>Long!S131-64.97</f>
        <v>-64.97</v>
      </c>
      <c r="T131" s="40">
        <f>Long!T131-48.48</f>
        <v>-48.48</v>
      </c>
      <c r="U131" s="11">
        <f>Long!U131-50.364</f>
        <v>-50.363999999999997</v>
      </c>
      <c r="W131" s="15">
        <f>Long!X131</f>
        <v>4</v>
      </c>
      <c r="X131" s="8">
        <f>Long!Y131</f>
        <v>208.56</v>
      </c>
    </row>
    <row r="132" spans="1:24" x14ac:dyDescent="0.25">
      <c r="A132" s="2" t="str">
        <f>Long!A132</f>
        <v>meuro</v>
      </c>
      <c r="B132" s="41">
        <f>Long!B132-48.89</f>
        <v>-48.89</v>
      </c>
      <c r="C132" s="40">
        <f>Long!C132-53.31</f>
        <v>-53.31</v>
      </c>
      <c r="D132" s="40">
        <f>Long!D132-52.82</f>
        <v>2.2800000000000011</v>
      </c>
      <c r="E132" s="40">
        <f>Long!E132-48.5</f>
        <v>-48.5</v>
      </c>
      <c r="F132" s="40">
        <f>Long!F132-46.99</f>
        <v>-46.99</v>
      </c>
      <c r="G132" s="40">
        <f>Long!G132-40.45</f>
        <v>2.0399999999999991</v>
      </c>
      <c r="H132" s="40">
        <f>Long!H132-60.23</f>
        <v>3.4600000000000009</v>
      </c>
      <c r="I132" s="40">
        <f>Long!I132-43.66</f>
        <v>-43.66</v>
      </c>
      <c r="J132" s="40">
        <f>Long!J132-53.75</f>
        <v>-53.75</v>
      </c>
      <c r="K132" s="40">
        <f>Long!K132-54.35</f>
        <v>-54.35</v>
      </c>
      <c r="L132" s="40">
        <f>Long!L132-48.68</f>
        <v>-48.68</v>
      </c>
      <c r="M132" s="40">
        <f>Long!M132-53.03</f>
        <v>2.8299999999999983</v>
      </c>
      <c r="N132" s="40">
        <f>Long!N132-34.07</f>
        <v>-34.07</v>
      </c>
      <c r="O132" s="40">
        <f>Long!O132-52.52</f>
        <v>-52.52</v>
      </c>
      <c r="P132" s="40">
        <f>Long!P132-53.24</f>
        <v>-53.24</v>
      </c>
      <c r="Q132" s="40">
        <f>Long!Q132-57.71</f>
        <v>-57.71</v>
      </c>
      <c r="R132" s="40">
        <f>Long!R132-38.57</f>
        <v>1.1899999999999977</v>
      </c>
      <c r="S132" s="40">
        <f>Long!S132-64.97</f>
        <v>-64.97</v>
      </c>
      <c r="T132" s="40">
        <f>Long!T132-48.48</f>
        <v>2.7800000000000011</v>
      </c>
      <c r="U132" s="11">
        <f>Long!U132-50.364</f>
        <v>-50.363999999999997</v>
      </c>
      <c r="W132" s="15">
        <f>Long!X132</f>
        <v>6</v>
      </c>
      <c r="X132" s="8">
        <f>Long!Y132</f>
        <v>308.15999999999997</v>
      </c>
    </row>
    <row r="133" spans="1:24" x14ac:dyDescent="0.25">
      <c r="A133" s="3" t="str">
        <f>Long!A133</f>
        <v>vilma</v>
      </c>
      <c r="B133" s="41">
        <f>Long!B133-48.89</f>
        <v>-48.89</v>
      </c>
      <c r="C133" s="40">
        <f>Long!C133-53.31</f>
        <v>-53.31</v>
      </c>
      <c r="D133" s="40">
        <f>Long!D133-52.82</f>
        <v>2.3500000000000014</v>
      </c>
      <c r="E133" s="40">
        <f>Long!E133-48.5</f>
        <v>-48.5</v>
      </c>
      <c r="F133" s="40">
        <f>Long!F133-46.99</f>
        <v>-46.99</v>
      </c>
      <c r="G133" s="40">
        <f>Long!G133-40.45</f>
        <v>-40.450000000000003</v>
      </c>
      <c r="H133" s="40">
        <f>Long!H133-60.23</f>
        <v>-60.23</v>
      </c>
      <c r="I133" s="40">
        <f>Long!I133-43.66</f>
        <v>3.8200000000000003</v>
      </c>
      <c r="J133" s="40">
        <f>Long!J133-53.75</f>
        <v>4.0900000000000034</v>
      </c>
      <c r="K133" s="40">
        <f>Long!K133-54.35</f>
        <v>-54.35</v>
      </c>
      <c r="L133" s="40">
        <f>Long!L133-48.68</f>
        <v>-48.68</v>
      </c>
      <c r="M133" s="40">
        <f>Long!M133-53.03</f>
        <v>-53.03</v>
      </c>
      <c r="N133" s="40">
        <f>Long!N133-34.07</f>
        <v>-34.07</v>
      </c>
      <c r="O133" s="40">
        <f>Long!O133-52.52</f>
        <v>-52.52</v>
      </c>
      <c r="P133" s="40">
        <f>Long!P133-53.24</f>
        <v>1.759999999999998</v>
      </c>
      <c r="Q133" s="40">
        <f>Long!Q133-57.71</f>
        <v>-57.71</v>
      </c>
      <c r="R133" s="40">
        <f>Long!R133-38.57</f>
        <v>-38.57</v>
      </c>
      <c r="S133" s="40">
        <f>Long!S133-64.97</f>
        <v>-64.97</v>
      </c>
      <c r="T133" s="40">
        <f>Long!T133-48.48</f>
        <v>3.970000000000006</v>
      </c>
      <c r="U133" s="11">
        <f>Long!U133-50.364</f>
        <v>-50.363999999999997</v>
      </c>
      <c r="W133" s="15">
        <f>Long!X133</f>
        <v>5</v>
      </c>
      <c r="X133" s="8">
        <f>Long!Y133</f>
        <v>267.94</v>
      </c>
    </row>
    <row r="134" spans="1:24" x14ac:dyDescent="0.25">
      <c r="A134" s="2" t="str">
        <f>Long!A134</f>
        <v>MarekN</v>
      </c>
      <c r="B134" s="41">
        <f>Long!B134-48.89</f>
        <v>-48.89</v>
      </c>
      <c r="C134" s="40">
        <f>Long!C134-53.31</f>
        <v>-53.31</v>
      </c>
      <c r="D134" s="40">
        <f>Long!D134-52.82</f>
        <v>2.3599999999999994</v>
      </c>
      <c r="E134" s="40">
        <f>Long!E134-48.5</f>
        <v>-48.5</v>
      </c>
      <c r="F134" s="40">
        <f>Long!F134-46.99</f>
        <v>-46.99</v>
      </c>
      <c r="G134" s="40">
        <f>Long!G134-40.45</f>
        <v>-40.450000000000003</v>
      </c>
      <c r="H134" s="40">
        <f>Long!H134-60.23</f>
        <v>-60.23</v>
      </c>
      <c r="I134" s="40">
        <f>Long!I134-43.66</f>
        <v>-43.66</v>
      </c>
      <c r="J134" s="40">
        <f>Long!J134-53.75</f>
        <v>-53.75</v>
      </c>
      <c r="K134" s="40">
        <f>Long!K134-54.35</f>
        <v>-54.35</v>
      </c>
      <c r="L134" s="40">
        <f>Long!L134-48.68</f>
        <v>-48.68</v>
      </c>
      <c r="M134" s="40">
        <f>Long!M134-53.03</f>
        <v>-53.03</v>
      </c>
      <c r="N134" s="40">
        <f>Long!N134-34.07</f>
        <v>-34.07</v>
      </c>
      <c r="O134" s="40">
        <f>Long!O134-52.52</f>
        <v>-52.52</v>
      </c>
      <c r="P134" s="40">
        <f>Long!P134-53.24</f>
        <v>1.25</v>
      </c>
      <c r="Q134" s="40">
        <f>Long!Q134-57.71</f>
        <v>-57.71</v>
      </c>
      <c r="R134" s="40">
        <f>Long!R134-38.57</f>
        <v>0.86999999999999744</v>
      </c>
      <c r="S134" s="40">
        <f>Long!S134-64.97</f>
        <v>-64.97</v>
      </c>
      <c r="T134" s="40">
        <f>Long!T134-48.48</f>
        <v>-48.48</v>
      </c>
      <c r="U134" s="11">
        <f>Long!U134-50.364</f>
        <v>-50.363999999999997</v>
      </c>
      <c r="W134" s="15">
        <f>Long!X134</f>
        <v>3</v>
      </c>
      <c r="X134" s="8">
        <f>Long!Y134</f>
        <v>149.11000000000001</v>
      </c>
    </row>
    <row r="135" spans="1:24" x14ac:dyDescent="0.25">
      <c r="A135" s="2" t="str">
        <f>Long!A135</f>
        <v>XxCAMINHONEIROxX</v>
      </c>
      <c r="B135" s="41">
        <f>Long!B135-48.89</f>
        <v>-48.89</v>
      </c>
      <c r="C135" s="40">
        <f>Long!C135-53.31</f>
        <v>-53.31</v>
      </c>
      <c r="D135" s="40">
        <f>Long!D135-52.82</f>
        <v>2.3800000000000026</v>
      </c>
      <c r="E135" s="40">
        <f>Long!E135-48.5</f>
        <v>-48.5</v>
      </c>
      <c r="F135" s="40">
        <f>Long!F135-46.99</f>
        <v>-46.99</v>
      </c>
      <c r="G135" s="40">
        <f>Long!G135-40.45</f>
        <v>-40.450000000000003</v>
      </c>
      <c r="H135" s="40">
        <f>Long!H135-60.23</f>
        <v>-60.23</v>
      </c>
      <c r="I135" s="40">
        <f>Long!I135-43.66</f>
        <v>-43.66</v>
      </c>
      <c r="J135" s="40">
        <f>Long!J135-53.75</f>
        <v>-53.75</v>
      </c>
      <c r="K135" s="40">
        <f>Long!K135-54.35</f>
        <v>-54.35</v>
      </c>
      <c r="L135" s="40">
        <f>Long!L135-48.68</f>
        <v>-48.68</v>
      </c>
      <c r="M135" s="40">
        <f>Long!M135-53.03</f>
        <v>-53.03</v>
      </c>
      <c r="N135" s="40">
        <f>Long!N135-34.07</f>
        <v>-34.07</v>
      </c>
      <c r="O135" s="40">
        <f>Long!O135-52.52</f>
        <v>-52.52</v>
      </c>
      <c r="P135" s="40">
        <f>Long!P135-53.24</f>
        <v>-53.24</v>
      </c>
      <c r="Q135" s="40">
        <f>Long!Q135-57.71</f>
        <v>-57.71</v>
      </c>
      <c r="R135" s="40">
        <f>Long!R135-38.57</f>
        <v>-38.57</v>
      </c>
      <c r="S135" s="40">
        <f>Long!S135-64.97</f>
        <v>-64.97</v>
      </c>
      <c r="T135" s="40">
        <f>Long!T135-48.48</f>
        <v>-48.48</v>
      </c>
      <c r="U135" s="11">
        <f>Long!U135-50.364</f>
        <v>-50.363999999999997</v>
      </c>
      <c r="W135" s="15">
        <f>Long!X135</f>
        <v>1</v>
      </c>
      <c r="X135" s="8">
        <f>Long!Y135</f>
        <v>55.2</v>
      </c>
    </row>
    <row r="136" spans="1:24" x14ac:dyDescent="0.25">
      <c r="A136" s="3" t="str">
        <f>Long!A136</f>
        <v>landish</v>
      </c>
      <c r="B136" s="41">
        <f>Long!B136-48.89</f>
        <v>-48.89</v>
      </c>
      <c r="C136" s="40">
        <f>Long!C136-53.31</f>
        <v>-53.31</v>
      </c>
      <c r="D136" s="40">
        <f>Long!D136-52.82</f>
        <v>2.3900000000000006</v>
      </c>
      <c r="E136" s="40">
        <f>Long!E136-48.5</f>
        <v>-48.5</v>
      </c>
      <c r="F136" s="40">
        <f>Long!F136-46.99</f>
        <v>-46.99</v>
      </c>
      <c r="G136" s="40">
        <f>Long!G136-40.45</f>
        <v>-40.450000000000003</v>
      </c>
      <c r="H136" s="40">
        <f>Long!H136-60.23</f>
        <v>-60.23</v>
      </c>
      <c r="I136" s="40">
        <f>Long!I136-43.66</f>
        <v>-43.66</v>
      </c>
      <c r="J136" s="40">
        <f>Long!J136-53.75</f>
        <v>4.8100000000000023</v>
      </c>
      <c r="K136" s="40">
        <f>Long!K136-54.35</f>
        <v>-54.35</v>
      </c>
      <c r="L136" s="40">
        <f>Long!L136-48.68</f>
        <v>-48.68</v>
      </c>
      <c r="M136" s="40">
        <f>Long!M136-53.03</f>
        <v>-53.03</v>
      </c>
      <c r="N136" s="40">
        <f>Long!N136-34.07</f>
        <v>-34.07</v>
      </c>
      <c r="O136" s="40">
        <f>Long!O136-52.52</f>
        <v>-52.52</v>
      </c>
      <c r="P136" s="40">
        <f>Long!P136-53.24</f>
        <v>-53.24</v>
      </c>
      <c r="Q136" s="40">
        <f>Long!Q136-57.71</f>
        <v>-57.71</v>
      </c>
      <c r="R136" s="40">
        <f>Long!R136-38.57</f>
        <v>-38.57</v>
      </c>
      <c r="S136" s="40">
        <f>Long!S136-64.97</f>
        <v>-64.97</v>
      </c>
      <c r="T136" s="40">
        <f>Long!T136-48.48</f>
        <v>-48.48</v>
      </c>
      <c r="U136" s="11">
        <f>Long!U136-50.364</f>
        <v>-50.363999999999997</v>
      </c>
      <c r="W136" s="15">
        <f>Long!X136</f>
        <v>2</v>
      </c>
      <c r="X136" s="8">
        <f>Long!Y136</f>
        <v>113.77000000000001</v>
      </c>
    </row>
    <row r="137" spans="1:24" x14ac:dyDescent="0.25">
      <c r="A137" s="3" t="str">
        <f>Long!A137</f>
        <v>Conax</v>
      </c>
      <c r="B137" s="41">
        <f>Long!B137-48.89</f>
        <v>-48.89</v>
      </c>
      <c r="C137" s="40">
        <f>Long!C137-53.31</f>
        <v>2.4899999999999949</v>
      </c>
      <c r="D137" s="40">
        <f>Long!D137-52.82</f>
        <v>2.4799999999999969</v>
      </c>
      <c r="E137" s="40">
        <f>Long!E137-48.5</f>
        <v>-48.5</v>
      </c>
      <c r="F137" s="40">
        <f>Long!F137-46.99</f>
        <v>3.9399999999999977</v>
      </c>
      <c r="G137" s="40">
        <f>Long!G137-40.45</f>
        <v>2.279999999999994</v>
      </c>
      <c r="H137" s="40">
        <f>Long!H137-60.23</f>
        <v>5.0300000000000082</v>
      </c>
      <c r="I137" s="40">
        <f>Long!I137-43.66</f>
        <v>3.730000000000004</v>
      </c>
      <c r="J137" s="40">
        <f>Long!J137-53.75</f>
        <v>-53.75</v>
      </c>
      <c r="K137" s="40">
        <f>Long!K137-54.35</f>
        <v>-54.35</v>
      </c>
      <c r="L137" s="40">
        <f>Long!L137-48.68</f>
        <v>-48.68</v>
      </c>
      <c r="M137" s="40">
        <f>Long!M137-53.03</f>
        <v>-53.03</v>
      </c>
      <c r="N137" s="40">
        <f>Long!N137-34.07</f>
        <v>-34.07</v>
      </c>
      <c r="O137" s="40">
        <f>Long!O137-52.52</f>
        <v>-52.52</v>
      </c>
      <c r="P137" s="40">
        <f>Long!P137-53.24</f>
        <v>-53.24</v>
      </c>
      <c r="Q137" s="40">
        <f>Long!Q137-57.71</f>
        <v>-57.71</v>
      </c>
      <c r="R137" s="40">
        <f>Long!R137-38.57</f>
        <v>-38.57</v>
      </c>
      <c r="S137" s="40">
        <f>Long!S137-64.97</f>
        <v>-64.97</v>
      </c>
      <c r="T137" s="40">
        <f>Long!T137-48.48</f>
        <v>-48.48</v>
      </c>
      <c r="U137" s="11">
        <f>Long!U137-50.364</f>
        <v>-50.363999999999997</v>
      </c>
      <c r="W137" s="15">
        <f>Long!X137</f>
        <v>6</v>
      </c>
      <c r="X137" s="8">
        <f>Long!Y137</f>
        <v>317.40999999999997</v>
      </c>
    </row>
    <row r="138" spans="1:24" x14ac:dyDescent="0.25">
      <c r="A138" s="3" t="str">
        <f>Long!A138</f>
        <v>Caca990</v>
      </c>
      <c r="B138" s="41">
        <f>Long!B138-48.89</f>
        <v>-48.89</v>
      </c>
      <c r="C138" s="40">
        <f>Long!C138-53.31</f>
        <v>-53.31</v>
      </c>
      <c r="D138" s="40">
        <f>Long!D138-52.82</f>
        <v>-52.82</v>
      </c>
      <c r="E138" s="40">
        <f>Long!E138-48.5</f>
        <v>1.5399999999999991</v>
      </c>
      <c r="F138" s="40">
        <f>Long!F138-46.99</f>
        <v>4.0799999999999983</v>
      </c>
      <c r="G138" s="40">
        <f>Long!G138-40.45</f>
        <v>-40.450000000000003</v>
      </c>
      <c r="H138" s="40">
        <f>Long!H138-60.23</f>
        <v>4.6000000000000014</v>
      </c>
      <c r="I138" s="40">
        <f>Long!I138-43.66</f>
        <v>-43.66</v>
      </c>
      <c r="J138" s="40">
        <f>Long!J138-53.75</f>
        <v>4.7899999999999991</v>
      </c>
      <c r="K138" s="40">
        <f>Long!K138-54.35</f>
        <v>-54.35</v>
      </c>
      <c r="L138" s="40">
        <f>Long!L138-48.68</f>
        <v>-48.68</v>
      </c>
      <c r="M138" s="40">
        <f>Long!M138-53.03</f>
        <v>-53.03</v>
      </c>
      <c r="N138" s="40">
        <f>Long!N138-34.07</f>
        <v>-34.07</v>
      </c>
      <c r="O138" s="40">
        <f>Long!O138-52.52</f>
        <v>-52.52</v>
      </c>
      <c r="P138" s="40">
        <f>Long!P138-53.24</f>
        <v>-53.24</v>
      </c>
      <c r="Q138" s="40">
        <f>Long!Q138-57.71</f>
        <v>-57.71</v>
      </c>
      <c r="R138" s="40">
        <f>Long!R138-38.57</f>
        <v>-38.57</v>
      </c>
      <c r="S138" s="40">
        <f>Long!S138-64.97</f>
        <v>-64.97</v>
      </c>
      <c r="T138" s="40">
        <f>Long!T138-48.48</f>
        <v>-48.48</v>
      </c>
      <c r="U138" s="11">
        <f>Long!U138-50.364</f>
        <v>-50.363999999999997</v>
      </c>
      <c r="W138" s="15">
        <f>Long!X138</f>
        <v>4</v>
      </c>
      <c r="X138" s="8">
        <f>Long!Y138</f>
        <v>224.48</v>
      </c>
    </row>
    <row r="139" spans="1:24" x14ac:dyDescent="0.25">
      <c r="A139" s="3" t="str">
        <f>Long!A139</f>
        <v>FASTARSIO</v>
      </c>
      <c r="B139" s="41">
        <f>Long!B139-48.89</f>
        <v>-48.89</v>
      </c>
      <c r="C139" s="40">
        <f>Long!C139-53.31</f>
        <v>-53.31</v>
      </c>
      <c r="D139" s="40">
        <f>Long!D139-52.82</f>
        <v>2.5799999999999983</v>
      </c>
      <c r="E139" s="40">
        <f>Long!E139-48.5</f>
        <v>1.6000000000000014</v>
      </c>
      <c r="F139" s="40">
        <f>Long!F139-46.99</f>
        <v>4.0599999999999952</v>
      </c>
      <c r="G139" s="40">
        <f>Long!G139-40.45</f>
        <v>1.8900000000000006</v>
      </c>
      <c r="H139" s="40">
        <f>Long!H139-60.23</f>
        <v>4.0600000000000094</v>
      </c>
      <c r="I139" s="40">
        <f>Long!I139-43.66</f>
        <v>4.240000000000002</v>
      </c>
      <c r="J139" s="40">
        <f>Long!J139-53.75</f>
        <v>4.25</v>
      </c>
      <c r="K139" s="40">
        <f>Long!K139-54.35</f>
        <v>3.6199999999999974</v>
      </c>
      <c r="L139" s="40">
        <f>Long!L139-48.68</f>
        <v>-48.68</v>
      </c>
      <c r="M139" s="40">
        <f>Long!M139-53.03</f>
        <v>2.759999999999998</v>
      </c>
      <c r="N139" s="40">
        <f>Long!N139-34.07</f>
        <v>-34.07</v>
      </c>
      <c r="O139" s="40">
        <f>Long!O139-52.52</f>
        <v>-52.52</v>
      </c>
      <c r="P139" s="40">
        <f>Long!P139-53.24</f>
        <v>-53.24</v>
      </c>
      <c r="Q139" s="40">
        <f>Long!Q139-57.71</f>
        <v>-57.71</v>
      </c>
      <c r="R139" s="40">
        <f>Long!R139-38.57</f>
        <v>-38.57</v>
      </c>
      <c r="S139" s="40">
        <f>Long!S139-64.97</f>
        <v>-64.97</v>
      </c>
      <c r="T139" s="40">
        <f>Long!T139-48.48</f>
        <v>3.240000000000002</v>
      </c>
      <c r="U139" s="11">
        <f>Long!U139-50.364</f>
        <v>-50.363999999999997</v>
      </c>
      <c r="W139" s="15">
        <f>Long!X139</f>
        <v>10</v>
      </c>
      <c r="X139" s="8">
        <f>Long!Y139</f>
        <v>534.55999999999995</v>
      </c>
    </row>
    <row r="140" spans="1:24" x14ac:dyDescent="0.25">
      <c r="A140" s="3" t="str">
        <f>Long!A140</f>
        <v>LET_ME_WIN4</v>
      </c>
      <c r="B140" s="41">
        <f>Long!B140-48.89</f>
        <v>-48.89</v>
      </c>
      <c r="C140" s="40">
        <f>Long!C140-53.31</f>
        <v>-53.31</v>
      </c>
      <c r="D140" s="40">
        <f>Long!D140-52.82</f>
        <v>-52.82</v>
      </c>
      <c r="E140" s="40">
        <f>Long!E140-48.5</f>
        <v>1.6700000000000017</v>
      </c>
      <c r="F140" s="40">
        <f>Long!F140-46.99</f>
        <v>-46.99</v>
      </c>
      <c r="G140" s="40">
        <f>Long!G140-40.45</f>
        <v>-40.450000000000003</v>
      </c>
      <c r="H140" s="40">
        <f>Long!H140-60.23</f>
        <v>-60.23</v>
      </c>
      <c r="I140" s="40">
        <f>Long!I140-43.66</f>
        <v>3.9300000000000068</v>
      </c>
      <c r="J140" s="40">
        <f>Long!J140-53.75</f>
        <v>5.2000000000000028</v>
      </c>
      <c r="K140" s="40">
        <f>Long!K140-54.35</f>
        <v>-54.35</v>
      </c>
      <c r="L140" s="40">
        <f>Long!L140-48.68</f>
        <v>-48.68</v>
      </c>
      <c r="M140" s="40">
        <f>Long!M140-53.03</f>
        <v>2.7100000000000009</v>
      </c>
      <c r="N140" s="40">
        <f>Long!N140-34.07</f>
        <v>-34.07</v>
      </c>
      <c r="O140" s="40">
        <f>Long!O140-52.52</f>
        <v>-52.52</v>
      </c>
      <c r="P140" s="40">
        <f>Long!P140-53.24</f>
        <v>-53.24</v>
      </c>
      <c r="Q140" s="40">
        <f>Long!Q140-57.71</f>
        <v>-57.71</v>
      </c>
      <c r="R140" s="40">
        <f>Long!R140-38.57</f>
        <v>-38.57</v>
      </c>
      <c r="S140" s="40">
        <f>Long!S140-64.97</f>
        <v>-64.97</v>
      </c>
      <c r="T140" s="40">
        <f>Long!T140-48.48</f>
        <v>-48.48</v>
      </c>
      <c r="U140" s="11">
        <f>Long!U140-50.364</f>
        <v>-50.363999999999997</v>
      </c>
      <c r="W140" s="15">
        <f>Long!X140</f>
        <v>4</v>
      </c>
      <c r="X140" s="8">
        <f>Long!Y140</f>
        <v>212.45000000000002</v>
      </c>
    </row>
    <row r="141" spans="1:24" x14ac:dyDescent="0.25">
      <c r="A141" s="3" t="str">
        <f>Long!A141</f>
        <v>MR_NIK</v>
      </c>
      <c r="B141" s="41">
        <f>Long!B141-48.89</f>
        <v>-48.89</v>
      </c>
      <c r="C141" s="40">
        <f>Long!C141-53.31</f>
        <v>-53.31</v>
      </c>
      <c r="D141" s="40">
        <f>Long!D141-52.82</f>
        <v>3.3800000000000026</v>
      </c>
      <c r="E141" s="40">
        <f>Long!E141-48.5</f>
        <v>1.759999999999998</v>
      </c>
      <c r="F141" s="40">
        <f>Long!F141-46.99</f>
        <v>-46.99</v>
      </c>
      <c r="G141" s="40">
        <f>Long!G141-40.45</f>
        <v>-40.450000000000003</v>
      </c>
      <c r="H141" s="40">
        <f>Long!H141-60.23</f>
        <v>-60.23</v>
      </c>
      <c r="I141" s="40">
        <f>Long!I141-43.66</f>
        <v>-43.66</v>
      </c>
      <c r="J141" s="40">
        <f>Long!J141-53.75</f>
        <v>2.2800000000000011</v>
      </c>
      <c r="K141" s="40">
        <f>Long!K141-54.35</f>
        <v>1.1199999999999974</v>
      </c>
      <c r="L141" s="40">
        <f>Long!L141-48.68</f>
        <v>1.6000000000000014</v>
      </c>
      <c r="M141" s="40">
        <f>Long!M141-53.03</f>
        <v>1.1499999999999986</v>
      </c>
      <c r="N141" s="40">
        <f>Long!N141-34.07</f>
        <v>0.27000000000000313</v>
      </c>
      <c r="O141" s="40">
        <f>Long!O141-52.52</f>
        <v>2.3599999999999994</v>
      </c>
      <c r="P141" s="40">
        <f>Long!P141-53.24</f>
        <v>-53.24</v>
      </c>
      <c r="Q141" s="40">
        <f>Long!Q141-57.71</f>
        <v>-57.71</v>
      </c>
      <c r="R141" s="40">
        <f>Long!R141-38.57</f>
        <v>-38.57</v>
      </c>
      <c r="S141" s="40">
        <f>Long!S141-64.97</f>
        <v>-64.97</v>
      </c>
      <c r="T141" s="40">
        <f>Long!T141-48.48</f>
        <v>-48.48</v>
      </c>
      <c r="U141" s="11">
        <f>Long!U141-50.364</f>
        <v>-50.363999999999997</v>
      </c>
      <c r="W141" s="15">
        <f>Long!X141</f>
        <v>8</v>
      </c>
      <c r="X141" s="8">
        <f>Long!Y141</f>
        <v>411.64</v>
      </c>
    </row>
    <row r="142" spans="1:24" x14ac:dyDescent="0.25">
      <c r="A142" s="3" t="str">
        <f>Long!A142</f>
        <v>Sc0uT</v>
      </c>
      <c r="B142" s="41">
        <f>Long!B142-48.89</f>
        <v>-48.89</v>
      </c>
      <c r="C142" s="40">
        <f>Long!C142-53.31</f>
        <v>-53.31</v>
      </c>
      <c r="D142" s="40">
        <f>Long!D142-52.82</f>
        <v>2.8699999999999974</v>
      </c>
      <c r="E142" s="40">
        <f>Long!E142-48.5</f>
        <v>2.1199999999999974</v>
      </c>
      <c r="F142" s="40">
        <f>Long!F142-46.99</f>
        <v>-46.99</v>
      </c>
      <c r="G142" s="40">
        <f>Long!G142-40.45</f>
        <v>2.1199999999999974</v>
      </c>
      <c r="H142" s="40">
        <f>Long!H142-60.23</f>
        <v>-60.23</v>
      </c>
      <c r="I142" s="40">
        <f>Long!I142-43.66</f>
        <v>-43.66</v>
      </c>
      <c r="J142" s="40">
        <f>Long!J142-53.75</f>
        <v>4.1000000000000014</v>
      </c>
      <c r="K142" s="40">
        <f>Long!K142-54.35</f>
        <v>-54.35</v>
      </c>
      <c r="L142" s="40">
        <f>Long!L142-48.68</f>
        <v>-48.68</v>
      </c>
      <c r="M142" s="40">
        <f>Long!M142-53.03</f>
        <v>2.8200000000000003</v>
      </c>
      <c r="N142" s="40">
        <f>Long!N142-34.07</f>
        <v>1.2700000000000031</v>
      </c>
      <c r="O142" s="40">
        <f>Long!O142-52.52</f>
        <v>1.9299999999999997</v>
      </c>
      <c r="P142" s="40">
        <f>Long!P142-53.24</f>
        <v>1.0499999999999972</v>
      </c>
      <c r="Q142" s="40">
        <f>Long!Q142-57.71</f>
        <v>-57.71</v>
      </c>
      <c r="R142" s="40">
        <f>Long!R142-38.57</f>
        <v>0.57999999999999829</v>
      </c>
      <c r="S142" s="40">
        <f>Long!S142-64.97</f>
        <v>2.230000000000004</v>
      </c>
      <c r="T142" s="40">
        <f>Long!T142-48.48</f>
        <v>1.4000000000000057</v>
      </c>
      <c r="U142" s="11">
        <f>Long!U142-50.364</f>
        <v>-50.363999999999997</v>
      </c>
      <c r="W142" s="15">
        <f>Long!X142</f>
        <v>11</v>
      </c>
      <c r="X142" s="8">
        <f>Long!Y142</f>
        <v>562.89</v>
      </c>
    </row>
    <row r="143" spans="1:24" x14ac:dyDescent="0.25">
      <c r="A143" s="3" t="str">
        <f>Long!A144</f>
        <v>Brankinho</v>
      </c>
      <c r="B143" s="41">
        <f>Long!B144-48.89</f>
        <v>-48.89</v>
      </c>
      <c r="C143" s="40">
        <f>Long!C144-53.31</f>
        <v>2.3699999999999974</v>
      </c>
      <c r="D143" s="40">
        <f>Long!D144-52.82</f>
        <v>2.509999999999998</v>
      </c>
      <c r="E143" s="40">
        <f>Long!E144-48.5</f>
        <v>2.25</v>
      </c>
      <c r="F143" s="40">
        <f>Long!F144-46.99</f>
        <v>3.6899999999999977</v>
      </c>
      <c r="G143" s="40">
        <f>Long!G144-40.45</f>
        <v>-40.450000000000003</v>
      </c>
      <c r="H143" s="40">
        <f>Long!H144-60.23</f>
        <v>5.0000000000000071</v>
      </c>
      <c r="I143" s="40">
        <f>Long!I144-43.66</f>
        <v>-43.66</v>
      </c>
      <c r="J143" s="40">
        <f>Long!J144-53.75</f>
        <v>3.9500000000000028</v>
      </c>
      <c r="K143" s="40">
        <f>Long!K144-54.35</f>
        <v>-54.35</v>
      </c>
      <c r="L143" s="40">
        <f>Long!L144-48.68</f>
        <v>-48.68</v>
      </c>
      <c r="M143" s="40">
        <f>Long!M144-53.03</f>
        <v>3.4699999999999989</v>
      </c>
      <c r="N143" s="40">
        <f>Long!N144-34.07</f>
        <v>-34.07</v>
      </c>
      <c r="O143" s="40">
        <f>Long!O144-52.52</f>
        <v>-52.52</v>
      </c>
      <c r="P143" s="40">
        <f>Long!P144-53.24</f>
        <v>1.6099999999999994</v>
      </c>
      <c r="Q143" s="40">
        <f>Long!Q144-57.71</f>
        <v>-57.71</v>
      </c>
      <c r="R143" s="40">
        <f>Long!R144-38.57</f>
        <v>1.3500000000000014</v>
      </c>
      <c r="S143" s="40">
        <f>Long!S144-64.97</f>
        <v>-64.97</v>
      </c>
      <c r="T143" s="40">
        <f>Long!T144-48.48</f>
        <v>-48.48</v>
      </c>
      <c r="U143" s="11">
        <f>Long!U144-50.364</f>
        <v>-50.363999999999997</v>
      </c>
      <c r="W143" s="15">
        <f>Long!X144</f>
        <v>9</v>
      </c>
      <c r="X143" s="8">
        <f>Long!Y144</f>
        <v>486.64000000000004</v>
      </c>
    </row>
    <row r="144" spans="1:24" x14ac:dyDescent="0.25">
      <c r="A144" s="3" t="str">
        <f>Long!A145</f>
        <v>J_Money</v>
      </c>
      <c r="B144" s="41">
        <f>Long!B145-48.89</f>
        <v>-48.89</v>
      </c>
      <c r="C144" s="40">
        <f>Long!C145-53.31</f>
        <v>-53.31</v>
      </c>
      <c r="D144" s="40">
        <f>Long!D145-52.82</f>
        <v>-52.82</v>
      </c>
      <c r="E144" s="40">
        <f>Long!E145-48.5</f>
        <v>2.3100000000000023</v>
      </c>
      <c r="F144" s="40">
        <f>Long!F145-46.99</f>
        <v>-46.99</v>
      </c>
      <c r="G144" s="40">
        <f>Long!G145-40.45</f>
        <v>2.1999999999999957</v>
      </c>
      <c r="H144" s="40">
        <f>Long!H145-60.23</f>
        <v>-60.23</v>
      </c>
      <c r="I144" s="40">
        <f>Long!I145-43.66</f>
        <v>-43.66</v>
      </c>
      <c r="J144" s="40">
        <f>Long!J145-53.75</f>
        <v>3.5799999999999983</v>
      </c>
      <c r="K144" s="40">
        <f>Long!K145-54.35</f>
        <v>3.1299999999999955</v>
      </c>
      <c r="L144" s="40">
        <f>Long!L145-48.68</f>
        <v>2.2800000000000011</v>
      </c>
      <c r="M144" s="40">
        <f>Long!M145-53.03</f>
        <v>2.7999999999999972</v>
      </c>
      <c r="N144" s="40">
        <f>Long!N145-34.07</f>
        <v>1.4299999999999997</v>
      </c>
      <c r="O144" s="40">
        <f>Long!O145-52.52</f>
        <v>-52.52</v>
      </c>
      <c r="P144" s="40">
        <f>Long!P145-53.24</f>
        <v>-53.24</v>
      </c>
      <c r="Q144" s="40">
        <f>Long!Q145-57.71</f>
        <v>-57.71</v>
      </c>
      <c r="R144" s="40">
        <f>Long!R145-38.57</f>
        <v>-38.57</v>
      </c>
      <c r="S144" s="40">
        <f>Long!S145-64.97</f>
        <v>-64.97</v>
      </c>
      <c r="T144" s="40">
        <f>Long!T145-48.48</f>
        <v>3.0700000000000003</v>
      </c>
      <c r="U144" s="11">
        <f>Long!U145-50.364</f>
        <v>-50.363999999999997</v>
      </c>
      <c r="W144" s="15">
        <f>Long!X145</f>
        <v>8</v>
      </c>
      <c r="X144" s="8">
        <f>Long!Y145</f>
        <v>402.11</v>
      </c>
    </row>
    <row r="145" spans="1:24" x14ac:dyDescent="0.25">
      <c r="A145" s="2" t="str">
        <f>Long!A146</f>
        <v>hurst1988</v>
      </c>
      <c r="B145" s="41">
        <f>Long!B146-48.89</f>
        <v>-48.89</v>
      </c>
      <c r="C145" s="40">
        <f>Long!C146-53.31</f>
        <v>2.5999999999999943</v>
      </c>
      <c r="D145" s="40">
        <f>Long!D146-52.82</f>
        <v>2.7700000000000031</v>
      </c>
      <c r="E145" s="40">
        <f>Long!E146-48.5</f>
        <v>2.3400000000000034</v>
      </c>
      <c r="F145" s="40">
        <f>Long!F146-46.99</f>
        <v>3.1499999999999986</v>
      </c>
      <c r="G145" s="40">
        <f>Long!G146-40.45</f>
        <v>2.1999999999999957</v>
      </c>
      <c r="H145" s="40">
        <f>Long!H146-60.23</f>
        <v>-60.23</v>
      </c>
      <c r="I145" s="40">
        <f>Long!I146-43.66</f>
        <v>3.1900000000000048</v>
      </c>
      <c r="J145" s="40">
        <f>Long!J146-53.75</f>
        <v>4.25</v>
      </c>
      <c r="K145" s="40">
        <f>Long!K146-54.35</f>
        <v>3.490000000000002</v>
      </c>
      <c r="L145" s="40">
        <f>Long!L146-48.68</f>
        <v>1.7700000000000031</v>
      </c>
      <c r="M145" s="40">
        <f>Long!M146-53.03</f>
        <v>3.2999999999999972</v>
      </c>
      <c r="N145" s="40">
        <f>Long!N146-34.07</f>
        <v>-34.07</v>
      </c>
      <c r="O145" s="40">
        <f>Long!O146-52.52</f>
        <v>-52.52</v>
      </c>
      <c r="P145" s="40">
        <f>Long!P146-53.24</f>
        <v>1.5499999999999972</v>
      </c>
      <c r="Q145" s="40">
        <f>Long!Q146-57.71</f>
        <v>-57.71</v>
      </c>
      <c r="R145" s="40">
        <f>Long!R146-38.57</f>
        <v>-38.57</v>
      </c>
      <c r="S145" s="40">
        <f>Long!S146-64.97</f>
        <v>2.710000000000008</v>
      </c>
      <c r="T145" s="40">
        <f>Long!T146-48.48</f>
        <v>2.3900000000000006</v>
      </c>
      <c r="U145" s="11">
        <f>Long!U146-50.364</f>
        <v>-50.363999999999997</v>
      </c>
      <c r="W145" s="15">
        <f>Long!X146</f>
        <v>13</v>
      </c>
      <c r="X145" s="8">
        <f>Long!Y146</f>
        <v>697.93999999999994</v>
      </c>
    </row>
    <row r="146" spans="1:24" x14ac:dyDescent="0.25">
      <c r="A146" s="2" t="str">
        <f>Long!A147</f>
        <v>Dilloid6</v>
      </c>
      <c r="B146" s="41">
        <f>Long!B147-48.89</f>
        <v>-48.89</v>
      </c>
      <c r="C146" s="40">
        <f>Long!C147-53.31</f>
        <v>-53.31</v>
      </c>
      <c r="D146" s="40">
        <f>Long!D147-52.82</f>
        <v>-52.82</v>
      </c>
      <c r="E146" s="40">
        <f>Long!E147-48.5</f>
        <v>2.3699999999999974</v>
      </c>
      <c r="F146" s="40">
        <f>Long!F147-46.99</f>
        <v>-46.99</v>
      </c>
      <c r="G146" s="40">
        <f>Long!G147-40.45</f>
        <v>-40.450000000000003</v>
      </c>
      <c r="H146" s="40">
        <f>Long!H147-60.23</f>
        <v>-60.23</v>
      </c>
      <c r="I146" s="40">
        <f>Long!I147-43.66</f>
        <v>-43.66</v>
      </c>
      <c r="J146" s="40">
        <f>Long!J147-53.75</f>
        <v>-53.75</v>
      </c>
      <c r="K146" s="40">
        <f>Long!K147-54.35</f>
        <v>-54.35</v>
      </c>
      <c r="L146" s="40">
        <f>Long!L147-48.68</f>
        <v>-48.68</v>
      </c>
      <c r="M146" s="40">
        <f>Long!M147-53.03</f>
        <v>-53.03</v>
      </c>
      <c r="N146" s="40">
        <f>Long!N147-34.07</f>
        <v>-34.07</v>
      </c>
      <c r="O146" s="40">
        <f>Long!O147-52.52</f>
        <v>-52.52</v>
      </c>
      <c r="P146" s="40">
        <f>Long!P147-53.24</f>
        <v>-53.24</v>
      </c>
      <c r="Q146" s="40">
        <f>Long!Q147-57.71</f>
        <v>-57.71</v>
      </c>
      <c r="R146" s="40">
        <f>Long!R147-38.57</f>
        <v>-38.57</v>
      </c>
      <c r="S146" s="40">
        <f>Long!S147-64.97</f>
        <v>-64.97</v>
      </c>
      <c r="T146" s="40">
        <f>Long!T147-48.48</f>
        <v>-48.48</v>
      </c>
      <c r="U146" s="11">
        <f>Long!U147-50.364</f>
        <v>-50.363999999999997</v>
      </c>
      <c r="W146" s="15">
        <f>Long!X147</f>
        <v>1</v>
      </c>
      <c r="X146" s="8">
        <f>Long!Y147</f>
        <v>50.87</v>
      </c>
    </row>
    <row r="147" spans="1:24" x14ac:dyDescent="0.25">
      <c r="A147" s="2" t="str">
        <f>Long!A148</f>
        <v>jeremy40</v>
      </c>
      <c r="B147" s="41">
        <f>Long!B148-48.89</f>
        <v>-48.89</v>
      </c>
      <c r="C147" s="40">
        <f>Long!C148-53.31</f>
        <v>1.9199999999999946</v>
      </c>
      <c r="D147" s="40">
        <f>Long!D148-52.82</f>
        <v>2.7800000000000011</v>
      </c>
      <c r="E147" s="40">
        <f>Long!E148-48.5</f>
        <v>2.4200000000000017</v>
      </c>
      <c r="F147" s="40">
        <f>Long!F148-46.99</f>
        <v>4.4899999999999949</v>
      </c>
      <c r="G147" s="40">
        <f>Long!G148-40.45</f>
        <v>-40.450000000000003</v>
      </c>
      <c r="H147" s="40">
        <f>Long!H148-60.23</f>
        <v>4.7299999999999969</v>
      </c>
      <c r="I147" s="40">
        <f>Long!I148-43.66</f>
        <v>-43.66</v>
      </c>
      <c r="J147" s="40">
        <f>Long!J148-53.75</f>
        <v>4.2999999999999972</v>
      </c>
      <c r="K147" s="40">
        <f>Long!K148-54.35</f>
        <v>3.1000000000000014</v>
      </c>
      <c r="L147" s="40">
        <f>Long!L148-48.68</f>
        <v>-48.68</v>
      </c>
      <c r="M147" s="40">
        <f>Long!M148-53.03</f>
        <v>3.5300000000000011</v>
      </c>
      <c r="N147" s="40">
        <f>Long!N148-34.07</f>
        <v>-34.07</v>
      </c>
      <c r="O147" s="40">
        <f>Long!O148-52.52</f>
        <v>2.1399999999999935</v>
      </c>
      <c r="P147" s="40">
        <f>Long!P148-53.24</f>
        <v>0.30999999999999517</v>
      </c>
      <c r="Q147" s="40">
        <f>Long!Q148-57.71</f>
        <v>-57.71</v>
      </c>
      <c r="R147" s="40">
        <f>Long!R148-38.57</f>
        <v>-38.57</v>
      </c>
      <c r="S147" s="40">
        <f>Long!S148-64.97</f>
        <v>-64.97</v>
      </c>
      <c r="T147" s="40">
        <f>Long!T148-48.48</f>
        <v>4.230000000000004</v>
      </c>
      <c r="U147" s="11">
        <f>Long!U148-50.364</f>
        <v>-50.363999999999997</v>
      </c>
      <c r="W147" s="15">
        <f>Long!X148</f>
        <v>11</v>
      </c>
      <c r="X147" s="8">
        <f>Long!Y148</f>
        <v>611.16999999999996</v>
      </c>
    </row>
    <row r="148" spans="1:24" x14ac:dyDescent="0.25">
      <c r="A148" s="3" t="str">
        <f>Long!A149</f>
        <v>Str33tRacer</v>
      </c>
      <c r="B148" s="41">
        <f>Long!B149-48.89</f>
        <v>-48.89</v>
      </c>
      <c r="C148" s="40">
        <f>Long!C149-53.31</f>
        <v>-53.31</v>
      </c>
      <c r="D148" s="40">
        <f>Long!D149-52.82</f>
        <v>-52.82</v>
      </c>
      <c r="E148" s="40">
        <f>Long!E149-48.5</f>
        <v>2.4299999999999997</v>
      </c>
      <c r="F148" s="40">
        <f>Long!F149-46.99</f>
        <v>-46.99</v>
      </c>
      <c r="G148" s="40">
        <f>Long!G149-40.45</f>
        <v>-40.450000000000003</v>
      </c>
      <c r="H148" s="40">
        <f>Long!H149-60.23</f>
        <v>-60.23</v>
      </c>
      <c r="I148" s="40">
        <f>Long!I149-43.66</f>
        <v>-43.66</v>
      </c>
      <c r="J148" s="40">
        <f>Long!J149-53.75</f>
        <v>-53.75</v>
      </c>
      <c r="K148" s="40">
        <f>Long!K149-54.35</f>
        <v>-54.35</v>
      </c>
      <c r="L148" s="40">
        <f>Long!L149-48.68</f>
        <v>-48.68</v>
      </c>
      <c r="M148" s="40">
        <f>Long!M149-53.03</f>
        <v>-53.03</v>
      </c>
      <c r="N148" s="40">
        <f>Long!N149-34.07</f>
        <v>-34.07</v>
      </c>
      <c r="O148" s="40">
        <f>Long!O149-52.52</f>
        <v>-52.52</v>
      </c>
      <c r="P148" s="40">
        <f>Long!P149-53.24</f>
        <v>-53.24</v>
      </c>
      <c r="Q148" s="40">
        <f>Long!Q149-57.71</f>
        <v>-57.71</v>
      </c>
      <c r="R148" s="40">
        <f>Long!R149-38.57</f>
        <v>-38.57</v>
      </c>
      <c r="S148" s="40">
        <f>Long!S149-64.97</f>
        <v>-64.97</v>
      </c>
      <c r="T148" s="40">
        <f>Long!T149-48.48</f>
        <v>4.0400000000000063</v>
      </c>
      <c r="U148" s="11">
        <f>Long!U149-50.364</f>
        <v>-50.363999999999997</v>
      </c>
      <c r="W148" s="15">
        <f>Long!X149</f>
        <v>2</v>
      </c>
      <c r="X148" s="8">
        <f>Long!Y149</f>
        <v>103.45</v>
      </c>
    </row>
    <row r="149" spans="1:24" x14ac:dyDescent="0.25">
      <c r="A149" s="3" t="str">
        <f>Long!A150</f>
        <v>Shabzz</v>
      </c>
      <c r="B149" s="41">
        <f>Long!B150-48.89</f>
        <v>-48.89</v>
      </c>
      <c r="C149" s="40">
        <f>Long!C150-53.31</f>
        <v>-53.31</v>
      </c>
      <c r="D149" s="40">
        <f>Long!D150-52.82</f>
        <v>-52.82</v>
      </c>
      <c r="E149" s="40">
        <f>Long!E150-48.5</f>
        <v>-48.5</v>
      </c>
      <c r="F149" s="40">
        <f>Long!F150-46.99</f>
        <v>3.2399999999999949</v>
      </c>
      <c r="G149" s="40">
        <f>Long!G150-40.45</f>
        <v>-40.450000000000003</v>
      </c>
      <c r="H149" s="40">
        <f>Long!H150-60.23</f>
        <v>-60.23</v>
      </c>
      <c r="I149" s="40">
        <f>Long!I150-43.66</f>
        <v>-43.66</v>
      </c>
      <c r="J149" s="40">
        <f>Long!J150-53.75</f>
        <v>-53.75</v>
      </c>
      <c r="K149" s="40">
        <f>Long!K150-54.35</f>
        <v>-54.35</v>
      </c>
      <c r="L149" s="40">
        <f>Long!L150-48.68</f>
        <v>-48.68</v>
      </c>
      <c r="M149" s="40">
        <f>Long!M150-53.03</f>
        <v>-53.03</v>
      </c>
      <c r="N149" s="40">
        <f>Long!N150-34.07</f>
        <v>-34.07</v>
      </c>
      <c r="O149" s="40">
        <f>Long!O150-52.52</f>
        <v>-52.52</v>
      </c>
      <c r="P149" s="40">
        <f>Long!P150-53.24</f>
        <v>-53.24</v>
      </c>
      <c r="Q149" s="40">
        <f>Long!Q150-57.71</f>
        <v>-57.71</v>
      </c>
      <c r="R149" s="40">
        <f>Long!R150-38.57</f>
        <v>-38.57</v>
      </c>
      <c r="S149" s="40">
        <f>Long!S150-64.97</f>
        <v>-64.97</v>
      </c>
      <c r="T149" s="40">
        <f>Long!T150-48.48</f>
        <v>-48.48</v>
      </c>
      <c r="U149" s="11">
        <f>Long!U150-50.364</f>
        <v>-50.363999999999997</v>
      </c>
      <c r="W149" s="15">
        <f>Long!X150</f>
        <v>1</v>
      </c>
      <c r="X149" s="8">
        <f>Long!Y150</f>
        <v>50.23</v>
      </c>
    </row>
    <row r="150" spans="1:24" x14ac:dyDescent="0.25">
      <c r="A150" s="3" t="str">
        <f>Long!A151</f>
        <v>jojo1996</v>
      </c>
      <c r="B150" s="41">
        <f>Long!B151-48.89</f>
        <v>-48.89</v>
      </c>
      <c r="C150" s="40">
        <f>Long!C151-53.31</f>
        <v>-53.31</v>
      </c>
      <c r="D150" s="40">
        <f>Long!D151-52.82</f>
        <v>-52.82</v>
      </c>
      <c r="E150" s="40">
        <f>Long!E151-48.5</f>
        <v>-48.5</v>
      </c>
      <c r="F150" s="40">
        <f>Long!F151-46.99</f>
        <v>3.2800000000000011</v>
      </c>
      <c r="G150" s="40">
        <f>Long!G151-40.45</f>
        <v>-40.450000000000003</v>
      </c>
      <c r="H150" s="40">
        <f>Long!H151-60.23</f>
        <v>-60.23</v>
      </c>
      <c r="I150" s="40">
        <f>Long!I151-43.66</f>
        <v>-43.66</v>
      </c>
      <c r="J150" s="40">
        <f>Long!J151-53.75</f>
        <v>-53.75</v>
      </c>
      <c r="K150" s="40">
        <f>Long!K151-54.35</f>
        <v>-54.35</v>
      </c>
      <c r="L150" s="40">
        <f>Long!L151-48.68</f>
        <v>-48.68</v>
      </c>
      <c r="M150" s="40">
        <f>Long!M151-53.03</f>
        <v>-53.03</v>
      </c>
      <c r="N150" s="40">
        <f>Long!N151-34.07</f>
        <v>-34.07</v>
      </c>
      <c r="O150" s="40">
        <f>Long!O151-52.52</f>
        <v>-52.52</v>
      </c>
      <c r="P150" s="40">
        <f>Long!P151-53.24</f>
        <v>-53.24</v>
      </c>
      <c r="Q150" s="40">
        <f>Long!Q151-57.71</f>
        <v>-57.71</v>
      </c>
      <c r="R150" s="40">
        <f>Long!R151-38.57</f>
        <v>-38.57</v>
      </c>
      <c r="S150" s="40">
        <f>Long!S151-64.97</f>
        <v>-64.97</v>
      </c>
      <c r="T150" s="40">
        <f>Long!T151-48.48</f>
        <v>-48.48</v>
      </c>
      <c r="U150" s="11">
        <f>Long!U151-50.364</f>
        <v>-50.363999999999997</v>
      </c>
      <c r="W150" s="15">
        <f>Long!X151</f>
        <v>1</v>
      </c>
      <c r="X150" s="8">
        <f>Long!Y151</f>
        <v>50.27</v>
      </c>
    </row>
    <row r="151" spans="1:24" x14ac:dyDescent="0.25">
      <c r="A151" s="3" t="str">
        <f>Long!A152</f>
        <v>Rivotril</v>
      </c>
      <c r="B151" s="41">
        <f>Long!B152-48.89</f>
        <v>-48.89</v>
      </c>
      <c r="C151" s="40">
        <f>Long!C152-53.31</f>
        <v>1.9499999999999957</v>
      </c>
      <c r="D151" s="40">
        <f>Long!D152-52.82</f>
        <v>3.3299999999999983</v>
      </c>
      <c r="E151" s="40">
        <f>Long!E152-48.5</f>
        <v>2.9099999999999966</v>
      </c>
      <c r="F151" s="40">
        <f>Long!F152-46.99</f>
        <v>3.2800000000000011</v>
      </c>
      <c r="G151" s="40">
        <f>Long!G152-40.45</f>
        <v>1.9499999999999957</v>
      </c>
      <c r="H151" s="40">
        <f>Long!H152-60.23</f>
        <v>4.07</v>
      </c>
      <c r="I151" s="40">
        <f>Long!I152-43.66</f>
        <v>4.1100000000000065</v>
      </c>
      <c r="J151" s="40">
        <f>Long!J152-53.75</f>
        <v>-53.75</v>
      </c>
      <c r="K151" s="40">
        <f>Long!K152-54.35</f>
        <v>1.5399999999999991</v>
      </c>
      <c r="L151" s="40">
        <f>Long!L152-48.68</f>
        <v>-48.68</v>
      </c>
      <c r="M151" s="40">
        <f>Long!M152-53.03</f>
        <v>2.4699999999999989</v>
      </c>
      <c r="N151" s="40">
        <f>Long!N152-34.07</f>
        <v>-34.07</v>
      </c>
      <c r="O151" s="40">
        <f>Long!O152-52.52</f>
        <v>-52.52</v>
      </c>
      <c r="P151" s="40">
        <f>Long!P152-53.24</f>
        <v>-53.24</v>
      </c>
      <c r="Q151" s="40">
        <f>Long!Q152-57.71</f>
        <v>-57.71</v>
      </c>
      <c r="R151" s="40">
        <f>Long!R152-38.57</f>
        <v>-38.57</v>
      </c>
      <c r="S151" s="40">
        <f>Long!S152-64.97</f>
        <v>-64.97</v>
      </c>
      <c r="T151" s="40">
        <f>Long!T152-48.48</f>
        <v>3.8300000000000054</v>
      </c>
      <c r="U151" s="11">
        <f>Long!U152-50.364</f>
        <v>-50.363999999999997</v>
      </c>
      <c r="W151" s="15">
        <f>Long!X152</f>
        <v>10</v>
      </c>
      <c r="X151" s="8">
        <f>Long!Y152</f>
        <v>531.26</v>
      </c>
    </row>
    <row r="152" spans="1:24" x14ac:dyDescent="0.25">
      <c r="A152" s="3" t="str">
        <f>Long!A153</f>
        <v>YOUTUBE</v>
      </c>
      <c r="B152" s="41">
        <f>Long!B153-48.89</f>
        <v>-48.89</v>
      </c>
      <c r="C152" s="40">
        <f>Long!C153-53.31</f>
        <v>-53.31</v>
      </c>
      <c r="D152" s="40">
        <f>Long!D153-52.82</f>
        <v>-52.82</v>
      </c>
      <c r="E152" s="40">
        <f>Long!E153-48.5</f>
        <v>-48.5</v>
      </c>
      <c r="F152" s="40">
        <f>Long!F153-46.99</f>
        <v>-46.99</v>
      </c>
      <c r="G152" s="40">
        <f>Long!G153-40.45</f>
        <v>0.33999999999999631</v>
      </c>
      <c r="H152" s="40">
        <f>Long!H153-60.23</f>
        <v>-60.23</v>
      </c>
      <c r="I152" s="40">
        <f>Long!I153-43.66</f>
        <v>-43.66</v>
      </c>
      <c r="J152" s="40">
        <f>Long!J153-53.75</f>
        <v>-53.75</v>
      </c>
      <c r="K152" s="40">
        <f>Long!K153-54.35</f>
        <v>0.25999999999999801</v>
      </c>
      <c r="L152" s="40">
        <f>Long!L153-48.68</f>
        <v>-48.68</v>
      </c>
      <c r="M152" s="40">
        <f>Long!M153-53.03</f>
        <v>-53.03</v>
      </c>
      <c r="N152" s="40">
        <f>Long!N153-34.07</f>
        <v>-34.07</v>
      </c>
      <c r="O152" s="40">
        <f>Long!O153-52.52</f>
        <v>-52.52</v>
      </c>
      <c r="P152" s="40">
        <f>Long!P153-53.24</f>
        <v>-53.24</v>
      </c>
      <c r="Q152" s="40">
        <f>Long!Q153-57.71</f>
        <v>-57.71</v>
      </c>
      <c r="R152" s="40">
        <f>Long!R153-38.57</f>
        <v>-38.57</v>
      </c>
      <c r="S152" s="40">
        <f>Long!S153-64.97</f>
        <v>-64.97</v>
      </c>
      <c r="T152" s="40">
        <f>Long!T153-48.48</f>
        <v>0</v>
      </c>
      <c r="U152" s="11">
        <f>Long!U153-50.364</f>
        <v>-50.363999999999997</v>
      </c>
      <c r="W152" s="15">
        <f>Long!X153</f>
        <v>3</v>
      </c>
      <c r="X152" s="8">
        <f>Long!Y153</f>
        <v>143.88</v>
      </c>
    </row>
    <row r="153" spans="1:24" x14ac:dyDescent="0.25">
      <c r="A153" s="3" t="str">
        <f>Long!A154</f>
        <v>THE_ONE</v>
      </c>
      <c r="B153" s="41">
        <f>Long!B154-48.89</f>
        <v>-48.89</v>
      </c>
      <c r="C153" s="40">
        <f>Long!C154-53.31</f>
        <v>-53.31</v>
      </c>
      <c r="D153" s="40">
        <f>Long!D154-52.82</f>
        <v>-52.82</v>
      </c>
      <c r="E153" s="40">
        <f>Long!E154-48.5</f>
        <v>-48.5</v>
      </c>
      <c r="F153" s="40">
        <f>Long!F154-46.99</f>
        <v>-46.99</v>
      </c>
      <c r="G153" s="40">
        <f>Long!G154-40.45</f>
        <v>0.94999999999999574</v>
      </c>
      <c r="H153" s="40">
        <f>Long!H154-60.23</f>
        <v>2.3100000000000023</v>
      </c>
      <c r="I153" s="40">
        <f>Long!I154-43.66</f>
        <v>3.5</v>
      </c>
      <c r="J153" s="40">
        <f>Long!J154-53.75</f>
        <v>-53.75</v>
      </c>
      <c r="K153" s="40">
        <f>Long!K154-54.35</f>
        <v>0.65999999999999659</v>
      </c>
      <c r="L153" s="40">
        <f>Long!L154-48.68</f>
        <v>-48.68</v>
      </c>
      <c r="M153" s="40">
        <f>Long!M154-53.03</f>
        <v>-53.03</v>
      </c>
      <c r="N153" s="40">
        <f>Long!N154-34.07</f>
        <v>-34.07</v>
      </c>
      <c r="O153" s="40">
        <f>Long!O154-52.52</f>
        <v>1.279999999999994</v>
      </c>
      <c r="P153" s="40">
        <f>Long!P154-53.24</f>
        <v>-53.24</v>
      </c>
      <c r="Q153" s="40">
        <f>Long!Q154-57.71</f>
        <v>-57.71</v>
      </c>
      <c r="R153" s="40">
        <f>Long!R154-38.57</f>
        <v>-38.57</v>
      </c>
      <c r="S153" s="40">
        <f>Long!S154-64.97</f>
        <v>2.2900000000000063</v>
      </c>
      <c r="T153" s="40">
        <f>Long!T154-48.48</f>
        <v>3.7800000000000011</v>
      </c>
      <c r="U153" s="11">
        <f>Long!U154-50.364</f>
        <v>-50.363999999999997</v>
      </c>
      <c r="W153" s="15">
        <f>Long!X154</f>
        <v>7</v>
      </c>
      <c r="X153" s="8">
        <f>Long!Y154</f>
        <v>379.42999999999995</v>
      </c>
    </row>
    <row r="154" spans="1:24" x14ac:dyDescent="0.25">
      <c r="A154" s="3" t="str">
        <f>Long!A155</f>
        <v>michaelleblank</v>
      </c>
      <c r="B154" s="41">
        <f>Long!B155-48.89</f>
        <v>-48.89</v>
      </c>
      <c r="C154" s="40">
        <f>Long!C155-53.31</f>
        <v>-53.31</v>
      </c>
      <c r="D154" s="40">
        <f>Long!D155-52.82</f>
        <v>-52.82</v>
      </c>
      <c r="E154" s="40">
        <f>Long!E155-48.5</f>
        <v>-48.5</v>
      </c>
      <c r="F154" s="40">
        <f>Long!F155-46.99</f>
        <v>3.8399999999999963</v>
      </c>
      <c r="G154" s="40">
        <f>Long!G155-40.45</f>
        <v>-40.450000000000003</v>
      </c>
      <c r="H154" s="40">
        <f>Long!H155-60.23</f>
        <v>2.3700000000000045</v>
      </c>
      <c r="I154" s="40">
        <f>Long!I155-43.66</f>
        <v>2.8500000000000014</v>
      </c>
      <c r="J154" s="40">
        <f>Long!J155-53.75</f>
        <v>-53.75</v>
      </c>
      <c r="K154" s="40">
        <f>Long!K155-54.35</f>
        <v>2.8500000000000014</v>
      </c>
      <c r="L154" s="40">
        <f>Long!L155-48.68</f>
        <v>-48.68</v>
      </c>
      <c r="M154" s="40">
        <f>Long!M155-53.03</f>
        <v>2.5499999999999972</v>
      </c>
      <c r="N154" s="40">
        <f>Long!N155-34.07</f>
        <v>-34.07</v>
      </c>
      <c r="O154" s="40">
        <f>Long!O155-52.52</f>
        <v>2.0799999999999983</v>
      </c>
      <c r="P154" s="40">
        <f>Long!P155-53.24</f>
        <v>-53.24</v>
      </c>
      <c r="Q154" s="40">
        <f>Long!Q155-57.71</f>
        <v>-57.71</v>
      </c>
      <c r="R154" s="40">
        <f>Long!R155-38.57</f>
        <v>-38.57</v>
      </c>
      <c r="S154" s="40">
        <f>Long!S155-64.97</f>
        <v>-64.97</v>
      </c>
      <c r="T154" s="40">
        <f>Long!T155-48.48</f>
        <v>2.5900000000000034</v>
      </c>
      <c r="U154" s="11">
        <f>Long!U155-50.364</f>
        <v>-50.363999999999997</v>
      </c>
      <c r="W154" s="15">
        <f>Long!X155</f>
        <v>7</v>
      </c>
      <c r="X154" s="8">
        <f>Long!Y155</f>
        <v>378.39</v>
      </c>
    </row>
    <row r="155" spans="1:24" x14ac:dyDescent="0.25">
      <c r="A155" s="3" t="str">
        <f>Long!A156</f>
        <v>meurycio</v>
      </c>
      <c r="B155" s="41">
        <f>Long!B156-48.89</f>
        <v>3.5799999999999983</v>
      </c>
      <c r="C155" s="40">
        <f>Long!C156-53.31</f>
        <v>2.7100000000000009</v>
      </c>
      <c r="D155" s="40">
        <f>Long!D156-52.82</f>
        <v>-52.82</v>
      </c>
      <c r="E155" s="40">
        <f>Long!E156-48.5</f>
        <v>-48.5</v>
      </c>
      <c r="F155" s="40">
        <f>Long!F156-46.99</f>
        <v>4.1299999999999955</v>
      </c>
      <c r="G155" s="40">
        <f>Long!G156-40.45</f>
        <v>-40.450000000000003</v>
      </c>
      <c r="H155" s="40">
        <f>Long!H156-60.23</f>
        <v>-60.23</v>
      </c>
      <c r="I155" s="40">
        <f>Long!I156-43.66</f>
        <v>1.7000000000000028</v>
      </c>
      <c r="J155" s="40">
        <f>Long!J156-53.75</f>
        <v>2.5900000000000034</v>
      </c>
      <c r="K155" s="40">
        <f>Long!K156-54.35</f>
        <v>2.5899999999999963</v>
      </c>
      <c r="L155" s="40">
        <f>Long!L156-48.68</f>
        <v>1.8999999999999986</v>
      </c>
      <c r="M155" s="40">
        <f>Long!M156-53.03</f>
        <v>-53.03</v>
      </c>
      <c r="N155" s="40">
        <f>Long!N156-34.07</f>
        <v>-34.07</v>
      </c>
      <c r="O155" s="40">
        <f>Long!O156-52.52</f>
        <v>-52.52</v>
      </c>
      <c r="P155" s="40">
        <f>Long!P156-53.24</f>
        <v>1.7999999999999972</v>
      </c>
      <c r="Q155" s="40">
        <f>Long!Q156-57.71</f>
        <v>-57.71</v>
      </c>
      <c r="R155" s="40">
        <f>Long!R156-38.57</f>
        <v>1.25</v>
      </c>
      <c r="S155" s="40">
        <f>Long!S156-64.97</f>
        <v>3.2000000000000028</v>
      </c>
      <c r="T155" s="40">
        <f>Long!T156-48.48</f>
        <v>3.4100000000000037</v>
      </c>
      <c r="U155" s="11">
        <f>Long!U156-50.364</f>
        <v>-50.363999999999997</v>
      </c>
      <c r="W155" s="15">
        <f>Long!X156</f>
        <v>11</v>
      </c>
      <c r="X155" s="8">
        <f>Long!Y156</f>
        <v>583.75</v>
      </c>
    </row>
    <row r="156" spans="1:24" x14ac:dyDescent="0.25">
      <c r="A156" s="3" t="str">
        <f>Long!A157</f>
        <v>rokica</v>
      </c>
      <c r="B156" s="41">
        <f>Long!B157-48.89</f>
        <v>-48.89</v>
      </c>
      <c r="C156" s="40">
        <f>Long!C157-53.31</f>
        <v>-53.31</v>
      </c>
      <c r="D156" s="40">
        <f>Long!D157-52.82</f>
        <v>6.2100000000000009</v>
      </c>
      <c r="E156" s="40">
        <f>Long!E157-48.5</f>
        <v>3.3100000000000023</v>
      </c>
      <c r="F156" s="40">
        <f>Long!F157-46.99</f>
        <v>-46.99</v>
      </c>
      <c r="G156" s="40">
        <f>Long!G157-40.45</f>
        <v>-40.450000000000003</v>
      </c>
      <c r="H156" s="40">
        <f>Long!H157-60.23</f>
        <v>-60.23</v>
      </c>
      <c r="I156" s="40">
        <f>Long!I157-43.66</f>
        <v>2.4000000000000057</v>
      </c>
      <c r="J156" s="40">
        <f>Long!J157-53.75</f>
        <v>4.009999999999998</v>
      </c>
      <c r="K156" s="40">
        <f>Long!K157-54.35</f>
        <v>-54.35</v>
      </c>
      <c r="L156" s="40">
        <f>Long!L157-48.68</f>
        <v>-48.68</v>
      </c>
      <c r="M156" s="40">
        <f>Long!M157-53.03</f>
        <v>2.1199999999999974</v>
      </c>
      <c r="N156" s="40">
        <f>Long!N157-34.07</f>
        <v>-34.07</v>
      </c>
      <c r="O156" s="40">
        <f>Long!O157-52.52</f>
        <v>3.9599999999999937</v>
      </c>
      <c r="P156" s="40">
        <f>Long!P157-53.24</f>
        <v>-53.24</v>
      </c>
      <c r="Q156" s="40">
        <f>Long!Q157-57.71</f>
        <v>-57.71</v>
      </c>
      <c r="R156" s="40">
        <f>Long!R157-38.57</f>
        <v>-38.57</v>
      </c>
      <c r="S156" s="40">
        <f>Long!S157-64.97</f>
        <v>3.3499999999999943</v>
      </c>
      <c r="T156" s="40">
        <f>Long!T157-48.48</f>
        <v>2.6600000000000037</v>
      </c>
      <c r="U156" s="11">
        <f>Long!U157-50.364</f>
        <v>-50.363999999999997</v>
      </c>
      <c r="W156" s="15">
        <f>Long!X157</f>
        <v>8</v>
      </c>
      <c r="X156" s="8">
        <f>Long!Y157</f>
        <v>445.75</v>
      </c>
    </row>
    <row r="157" spans="1:24" x14ac:dyDescent="0.25">
      <c r="A157" s="3" t="str">
        <f>Long!A158</f>
        <v>InterFra</v>
      </c>
      <c r="B157" s="41">
        <f>Long!B158-48.89</f>
        <v>-48.89</v>
      </c>
      <c r="C157" s="40">
        <f>Long!C158-53.31</f>
        <v>2.6599999999999966</v>
      </c>
      <c r="D157" s="40">
        <f>Long!D158-52.82</f>
        <v>2.8900000000000006</v>
      </c>
      <c r="E157" s="40">
        <f>Long!E158-48.5</f>
        <v>-48.5</v>
      </c>
      <c r="F157" s="40">
        <f>Long!F158-46.99</f>
        <v>3.7299999999999969</v>
      </c>
      <c r="G157" s="40">
        <f>Long!G158-40.45</f>
        <v>1.9299999999999997</v>
      </c>
      <c r="H157" s="40">
        <f>Long!H158-60.23</f>
        <v>-60.23</v>
      </c>
      <c r="I157" s="40">
        <f>Long!I158-43.66</f>
        <v>3</v>
      </c>
      <c r="J157" s="40">
        <f>Long!J158-53.75</f>
        <v>3.0300000000000011</v>
      </c>
      <c r="K157" s="40">
        <f>Long!K158-54.35</f>
        <v>1.6499999999999986</v>
      </c>
      <c r="L157" s="40">
        <f>Long!L158-48.68</f>
        <v>2.009999999999998</v>
      </c>
      <c r="M157" s="40">
        <f>Long!M158-53.03</f>
        <v>1.8299999999999983</v>
      </c>
      <c r="N157" s="40">
        <f>Long!N158-34.07</f>
        <v>0.96999999999999886</v>
      </c>
      <c r="O157" s="40">
        <f>Long!O158-52.52</f>
        <v>-52.52</v>
      </c>
      <c r="P157" s="40">
        <f>Long!P158-53.24</f>
        <v>-53.24</v>
      </c>
      <c r="Q157" s="40">
        <f>Long!Q158-57.71</f>
        <v>-57.71</v>
      </c>
      <c r="R157" s="40">
        <f>Long!R158-38.57</f>
        <v>1.0499999999999972</v>
      </c>
      <c r="S157" s="40">
        <f>Long!S158-64.97</f>
        <v>-64.97</v>
      </c>
      <c r="T157" s="40">
        <f>Long!T158-48.48</f>
        <v>3.3100000000000023</v>
      </c>
      <c r="U157" s="11">
        <f>Long!U158-50.364</f>
        <v>-50.363999999999997</v>
      </c>
      <c r="W157" s="15">
        <f>Long!X158</f>
        <v>12</v>
      </c>
      <c r="X157" s="8">
        <f>Long!Y158</f>
        <v>596.22</v>
      </c>
    </row>
    <row r="158" spans="1:24" x14ac:dyDescent="0.25">
      <c r="A158" s="3" t="str">
        <f>Long!A159</f>
        <v>SuperVettel</v>
      </c>
      <c r="B158" s="41">
        <f>Long!B159-48.89</f>
        <v>-48.89</v>
      </c>
      <c r="C158" s="40">
        <f>Long!C159-53.31</f>
        <v>-53.31</v>
      </c>
      <c r="D158" s="40">
        <f>Long!D159-52.82</f>
        <v>-52.82</v>
      </c>
      <c r="E158" s="40">
        <f>Long!E159-48.5</f>
        <v>2.7999999999999972</v>
      </c>
      <c r="F158" s="40">
        <f>Long!F159-46.99</f>
        <v>-46.99</v>
      </c>
      <c r="G158" s="40">
        <f>Long!G159-40.45</f>
        <v>1.3499999999999943</v>
      </c>
      <c r="H158" s="40">
        <f>Long!H159-60.23</f>
        <v>-60.23</v>
      </c>
      <c r="I158" s="40">
        <f>Long!I159-43.66</f>
        <v>-43.66</v>
      </c>
      <c r="J158" s="40">
        <f>Long!J159-53.75</f>
        <v>5.2999999999999972</v>
      </c>
      <c r="K158" s="40">
        <f>Long!K159-54.35</f>
        <v>1.8500000000000014</v>
      </c>
      <c r="L158" s="40">
        <f>Long!L159-48.68</f>
        <v>6.2000000000000028</v>
      </c>
      <c r="M158" s="40">
        <f>Long!M159-53.03</f>
        <v>-53.03</v>
      </c>
      <c r="N158" s="40">
        <f>Long!N159-34.07</f>
        <v>1.2999999999999972</v>
      </c>
      <c r="O158" s="40">
        <f>Long!O159-52.52</f>
        <v>-52.52</v>
      </c>
      <c r="P158" s="40">
        <f>Long!P159-53.24</f>
        <v>0.28999999999999915</v>
      </c>
      <c r="Q158" s="40">
        <f>Long!Q159-57.71</f>
        <v>-57.71</v>
      </c>
      <c r="R158" s="40">
        <f>Long!R159-38.57</f>
        <v>0.92999999999999972</v>
      </c>
      <c r="S158" s="40">
        <f>Long!S159-64.97</f>
        <v>1.6899999999999977</v>
      </c>
      <c r="T158" s="40">
        <f>Long!T159-48.48</f>
        <v>1.6200000000000045</v>
      </c>
      <c r="U158" s="11">
        <f>Long!U159-50.364</f>
        <v>-50.363999999999997</v>
      </c>
      <c r="W158" s="15">
        <f>Long!X159</f>
        <v>10</v>
      </c>
      <c r="X158" s="8">
        <f>Long!Y159</f>
        <v>508.39</v>
      </c>
    </row>
    <row r="159" spans="1:24" x14ac:dyDescent="0.25">
      <c r="A159" s="3" t="str">
        <f>Long!A160</f>
        <v>RyomaEchizen_007</v>
      </c>
      <c r="B159" s="41">
        <f>Long!B160-48.89</f>
        <v>-48.89</v>
      </c>
      <c r="C159" s="40">
        <f>Long!C160-53.31</f>
        <v>-53.31</v>
      </c>
      <c r="D159" s="40">
        <f>Long!D160-52.82</f>
        <v>-52.82</v>
      </c>
      <c r="E159" s="40">
        <f>Long!E160-48.5</f>
        <v>-48.5</v>
      </c>
      <c r="F159" s="40">
        <f>Long!F160-46.99</f>
        <v>-46.99</v>
      </c>
      <c r="G159" s="40">
        <f>Long!G160-40.45</f>
        <v>-40.450000000000003</v>
      </c>
      <c r="H159" s="40">
        <f>Long!H160-60.23</f>
        <v>-60.23</v>
      </c>
      <c r="I159" s="40">
        <f>Long!I160-43.66</f>
        <v>-43.66</v>
      </c>
      <c r="J159" s="40">
        <f>Long!J160-53.75</f>
        <v>-53.75</v>
      </c>
      <c r="K159" s="40">
        <f>Long!K160-54.35</f>
        <v>-54.35</v>
      </c>
      <c r="L159" s="40">
        <f>Long!L160-48.68</f>
        <v>-48.68</v>
      </c>
      <c r="M159" s="40">
        <f>Long!M160-53.03</f>
        <v>2.019999999999996</v>
      </c>
      <c r="N159" s="40">
        <f>Long!N160-34.07</f>
        <v>-34.07</v>
      </c>
      <c r="O159" s="40">
        <f>Long!O160-52.52</f>
        <v>-52.52</v>
      </c>
      <c r="P159" s="40">
        <f>Long!P160-53.24</f>
        <v>0.53000000000000114</v>
      </c>
      <c r="Q159" s="40">
        <f>Long!Q160-57.71</f>
        <v>-57.71</v>
      </c>
      <c r="R159" s="40">
        <f>Long!R160-38.57</f>
        <v>-38.57</v>
      </c>
      <c r="S159" s="40">
        <f>Long!S160-64.97</f>
        <v>-64.97</v>
      </c>
      <c r="T159" s="40">
        <f>Long!T160-48.48</f>
        <v>-48.48</v>
      </c>
      <c r="U159" s="11">
        <f>Long!U160-50.364</f>
        <v>-50.363999999999997</v>
      </c>
      <c r="W159" s="15">
        <f>Long!X160</f>
        <v>2</v>
      </c>
      <c r="X159" s="8">
        <f>Long!Y160</f>
        <v>108.82</v>
      </c>
    </row>
    <row r="160" spans="1:24" x14ac:dyDescent="0.25">
      <c r="A160" s="3" t="str">
        <f>Long!A161</f>
        <v>Alessio_95</v>
      </c>
      <c r="B160" s="41">
        <f>Long!B161-48.89</f>
        <v>3.8200000000000003</v>
      </c>
      <c r="C160" s="40">
        <f>Long!C161-53.31</f>
        <v>3.6999999999999957</v>
      </c>
      <c r="D160" s="40">
        <f>Long!D161-52.82</f>
        <v>2.9200000000000017</v>
      </c>
      <c r="E160" s="40">
        <f>Long!E161-48.5</f>
        <v>-48.5</v>
      </c>
      <c r="F160" s="40">
        <f>Long!F161-46.99</f>
        <v>6.4600000000000009</v>
      </c>
      <c r="G160" s="40">
        <f>Long!G161-40.45</f>
        <v>-40.450000000000003</v>
      </c>
      <c r="H160" s="40">
        <f>Long!H161-60.23</f>
        <v>-60.23</v>
      </c>
      <c r="I160" s="40">
        <f>Long!I161-43.66</f>
        <v>-43.66</v>
      </c>
      <c r="J160" s="40">
        <f>Long!J161-53.75</f>
        <v>-53.75</v>
      </c>
      <c r="K160" s="40">
        <f>Long!K161-54.35</f>
        <v>5</v>
      </c>
      <c r="L160" s="40">
        <f>Long!L161-48.68</f>
        <v>-48.68</v>
      </c>
      <c r="M160" s="40">
        <f>Long!M161-53.03</f>
        <v>-53.03</v>
      </c>
      <c r="N160" s="40">
        <f>Long!N161-34.07</f>
        <v>1.0399999999999991</v>
      </c>
      <c r="O160" s="40">
        <f>Long!O161-52.52</f>
        <v>-52.52</v>
      </c>
      <c r="P160" s="40">
        <f>Long!P161-53.24</f>
        <v>2.2399999999999949</v>
      </c>
      <c r="Q160" s="40">
        <f>Long!Q161-57.71</f>
        <v>-57.71</v>
      </c>
      <c r="R160" s="40">
        <f>Long!R161-38.57</f>
        <v>2.3599999999999994</v>
      </c>
      <c r="S160" s="40">
        <f>Long!S161-64.97</f>
        <v>-64.97</v>
      </c>
      <c r="T160" s="40">
        <f>Long!T161-48.48</f>
        <v>2.470000000000006</v>
      </c>
      <c r="U160" s="11">
        <f>Long!U161-50.364</f>
        <v>-50.363999999999997</v>
      </c>
      <c r="W160" s="15">
        <f>Long!X161</f>
        <v>9</v>
      </c>
      <c r="X160" s="8">
        <f>Long!Y161</f>
        <v>460.73000000000008</v>
      </c>
    </row>
    <row r="161" spans="1:24" x14ac:dyDescent="0.25">
      <c r="A161" s="3" t="str">
        <f>Long!A162</f>
        <v>Alessio95</v>
      </c>
      <c r="B161" s="41">
        <f>Long!B162-48.89</f>
        <v>-48.89</v>
      </c>
      <c r="C161" s="40">
        <f>Long!C162-53.31</f>
        <v>-53.31</v>
      </c>
      <c r="D161" s="40">
        <f>Long!D162-52.82</f>
        <v>-52.82</v>
      </c>
      <c r="E161" s="40">
        <f>Long!E162-48.5</f>
        <v>4.0300000000000011</v>
      </c>
      <c r="F161" s="40">
        <f>Long!F162-46.99</f>
        <v>-46.99</v>
      </c>
      <c r="G161" s="40">
        <f>Long!G162-40.45</f>
        <v>3.3799999999999955</v>
      </c>
      <c r="H161" s="40">
        <f>Long!H162-60.23</f>
        <v>6.0899999999999963</v>
      </c>
      <c r="I161" s="40">
        <f>Long!I162-43.66</f>
        <v>-43.66</v>
      </c>
      <c r="J161" s="40">
        <f>Long!J162-53.75</f>
        <v>8.3500000000000014</v>
      </c>
      <c r="K161" s="40">
        <f>Long!K162-54.35</f>
        <v>-54.35</v>
      </c>
      <c r="L161" s="40">
        <f>Long!L162-48.68</f>
        <v>5.4200000000000017</v>
      </c>
      <c r="M161" s="40">
        <f>Long!M162-53.03</f>
        <v>-53.03</v>
      </c>
      <c r="N161" s="40">
        <f>Long!N162-34.07</f>
        <v>-34.07</v>
      </c>
      <c r="O161" s="40">
        <f>Long!O162-52.52</f>
        <v>3.6199999999999974</v>
      </c>
      <c r="P161" s="40">
        <f>Long!P162-53.24</f>
        <v>1.9299999999999997</v>
      </c>
      <c r="Q161" s="40">
        <f>Long!Q162-57.71</f>
        <v>4.990000000000002</v>
      </c>
      <c r="R161" s="40">
        <f>Long!R162-38.57</f>
        <v>-38.57</v>
      </c>
      <c r="S161" s="40">
        <f>Long!S162-64.97</f>
        <v>-64.97</v>
      </c>
      <c r="T161" s="40">
        <f>Long!T162-48.48</f>
        <v>-48.48</v>
      </c>
      <c r="U161" s="11">
        <f>Long!U162-50.364</f>
        <v>-50.363999999999997</v>
      </c>
      <c r="W161" s="15">
        <f>Long!X162</f>
        <v>0</v>
      </c>
      <c r="X161" s="8">
        <f>Long!Y162</f>
        <v>0</v>
      </c>
    </row>
    <row r="162" spans="1:24" x14ac:dyDescent="0.25">
      <c r="A162" s="3" t="str">
        <f>Long!A163</f>
        <v>PJason2</v>
      </c>
      <c r="B162" s="41">
        <f>Long!B163-48.89</f>
        <v>-48.89</v>
      </c>
      <c r="C162" s="40">
        <f>Long!C163-53.31</f>
        <v>-53.31</v>
      </c>
      <c r="D162" s="40">
        <f>Long!D163-52.82</f>
        <v>-52.82</v>
      </c>
      <c r="E162" s="40">
        <f>Long!E163-48.5</f>
        <v>-48.5</v>
      </c>
      <c r="F162" s="40">
        <f>Long!F163-46.99</f>
        <v>-46.99</v>
      </c>
      <c r="G162" s="40">
        <f>Long!G163-40.45</f>
        <v>-40.450000000000003</v>
      </c>
      <c r="H162" s="40">
        <f>Long!H163-60.23</f>
        <v>-60.23</v>
      </c>
      <c r="I162" s="40">
        <f>Long!I163-43.66</f>
        <v>-43.66</v>
      </c>
      <c r="J162" s="40">
        <f>Long!J163-53.75</f>
        <v>3.8299999999999983</v>
      </c>
      <c r="K162" s="40">
        <f>Long!K163-54.35</f>
        <v>-54.35</v>
      </c>
      <c r="L162" s="40">
        <f>Long!L163-48.68</f>
        <v>-48.68</v>
      </c>
      <c r="M162" s="40">
        <f>Long!M163-53.03</f>
        <v>-53.03</v>
      </c>
      <c r="N162" s="40">
        <f>Long!N163-34.07</f>
        <v>-34.07</v>
      </c>
      <c r="O162" s="40">
        <f>Long!O163-52.52</f>
        <v>1.8799999999999955</v>
      </c>
      <c r="P162" s="40">
        <f>Long!P163-53.24</f>
        <v>1.509999999999998</v>
      </c>
      <c r="Q162" s="40">
        <f>Long!Q163-57.71</f>
        <v>-57.71</v>
      </c>
      <c r="R162" s="40">
        <f>Long!R163-38.57</f>
        <v>-38.57</v>
      </c>
      <c r="S162" s="40">
        <f>Long!S163-64.97</f>
        <v>-64.97</v>
      </c>
      <c r="T162" s="40">
        <f>Long!T163-48.48</f>
        <v>-48.48</v>
      </c>
      <c r="U162" s="11">
        <f>Long!U163-50.364</f>
        <v>-50.363999999999997</v>
      </c>
      <c r="W162" s="15">
        <f>Long!X163</f>
        <v>3</v>
      </c>
      <c r="X162" s="8">
        <f>Long!Y163</f>
        <v>166.73</v>
      </c>
    </row>
    <row r="163" spans="1:24" x14ac:dyDescent="0.25">
      <c r="A163" s="3" t="str">
        <f>Long!A164</f>
        <v>umm</v>
      </c>
      <c r="B163" s="41">
        <f>Long!B164-48.89</f>
        <v>-48.89</v>
      </c>
      <c r="C163" s="40">
        <f>Long!C164-53.31</f>
        <v>2.5</v>
      </c>
      <c r="D163" s="40">
        <f>Long!D164-52.82</f>
        <v>-52.82</v>
      </c>
      <c r="E163" s="40">
        <f>Long!E164-48.5</f>
        <v>-48.5</v>
      </c>
      <c r="F163" s="40">
        <f>Long!F164-46.99</f>
        <v>-46.99</v>
      </c>
      <c r="G163" s="40">
        <f>Long!G164-40.45</f>
        <v>2.3799999999999955</v>
      </c>
      <c r="H163" s="40">
        <f>Long!H164-60.23</f>
        <v>-60.23</v>
      </c>
      <c r="I163" s="40">
        <f>Long!I164-43.66</f>
        <v>3.3200000000000003</v>
      </c>
      <c r="J163" s="40">
        <f>Long!J164-53.75</f>
        <v>-53.75</v>
      </c>
      <c r="K163" s="40">
        <f>Long!K164-54.35</f>
        <v>-54.35</v>
      </c>
      <c r="L163" s="40">
        <f>Long!L164-48.68</f>
        <v>-48.68</v>
      </c>
      <c r="M163" s="40">
        <f>Long!M164-53.03</f>
        <v>-53.03</v>
      </c>
      <c r="N163" s="40">
        <f>Long!N164-34.07</f>
        <v>-34.07</v>
      </c>
      <c r="O163" s="40">
        <f>Long!O164-52.52</f>
        <v>-52.52</v>
      </c>
      <c r="P163" s="40">
        <f>Long!P164-53.24</f>
        <v>0.35000000000000142</v>
      </c>
      <c r="Q163" s="40">
        <f>Long!Q164-57.71</f>
        <v>-57.71</v>
      </c>
      <c r="R163" s="40">
        <f>Long!R164-38.57</f>
        <v>-38.57</v>
      </c>
      <c r="S163" s="40">
        <f>Long!S164-64.97</f>
        <v>-64.97</v>
      </c>
      <c r="T163" s="40">
        <f>Long!T164-48.48</f>
        <v>-48.48</v>
      </c>
      <c r="U163" s="11">
        <f>Long!U164-50.364</f>
        <v>-50.363999999999997</v>
      </c>
      <c r="W163" s="15">
        <f>Long!X164</f>
        <v>4</v>
      </c>
      <c r="X163" s="8">
        <f>Long!Y164</f>
        <v>199.21</v>
      </c>
    </row>
    <row r="164" spans="1:24" x14ac:dyDescent="0.25">
      <c r="A164" s="3" t="str">
        <f>Long!A165</f>
        <v>alien99</v>
      </c>
      <c r="B164" s="41">
        <f>Long!B165-48.89</f>
        <v>-48.89</v>
      </c>
      <c r="C164" s="40">
        <f>Long!C165-53.31</f>
        <v>-53.31</v>
      </c>
      <c r="D164" s="40">
        <f>Long!D165-52.82</f>
        <v>-52.82</v>
      </c>
      <c r="E164" s="40">
        <f>Long!E165-48.5</f>
        <v>-48.5</v>
      </c>
      <c r="F164" s="40">
        <f>Long!F165-46.99</f>
        <v>-46.99</v>
      </c>
      <c r="G164" s="40">
        <f>Long!G165-40.45</f>
        <v>-40.450000000000003</v>
      </c>
      <c r="H164" s="40">
        <f>Long!H165-60.23</f>
        <v>-60.23</v>
      </c>
      <c r="I164" s="40">
        <f>Long!I165-43.66</f>
        <v>-43.66</v>
      </c>
      <c r="J164" s="40">
        <f>Long!J165-53.75</f>
        <v>-53.75</v>
      </c>
      <c r="K164" s="40">
        <f>Long!K165-54.35</f>
        <v>-54.35</v>
      </c>
      <c r="L164" s="40">
        <f>Long!L165-48.68</f>
        <v>-48.68</v>
      </c>
      <c r="M164" s="40">
        <f>Long!M165-53.03</f>
        <v>-53.03</v>
      </c>
      <c r="N164" s="40">
        <f>Long!N165-34.07</f>
        <v>-34.07</v>
      </c>
      <c r="O164" s="40">
        <f>Long!O165-52.52</f>
        <v>-52.52</v>
      </c>
      <c r="P164" s="40">
        <f>Long!P165-53.24</f>
        <v>0.53000000000000114</v>
      </c>
      <c r="Q164" s="40">
        <f>Long!Q165-57.71</f>
        <v>-57.71</v>
      </c>
      <c r="R164" s="40">
        <f>Long!R165-38.57</f>
        <v>-38.57</v>
      </c>
      <c r="S164" s="40">
        <f>Long!S165-64.97</f>
        <v>-64.97</v>
      </c>
      <c r="T164" s="40">
        <f>Long!T165-48.48</f>
        <v>-48.48</v>
      </c>
      <c r="U164" s="11">
        <f>Long!U165-50.364</f>
        <v>-50.363999999999997</v>
      </c>
      <c r="W164" s="15">
        <f>Long!X165</f>
        <v>1</v>
      </c>
      <c r="X164" s="8">
        <f>Long!Y165</f>
        <v>53.77</v>
      </c>
    </row>
    <row r="165" spans="1:24" x14ac:dyDescent="0.25">
      <c r="A165" s="3" t="str">
        <f>Long!A166</f>
        <v>gricci007</v>
      </c>
      <c r="B165" s="41">
        <f>Long!B166-48.89</f>
        <v>-48.89</v>
      </c>
      <c r="C165" s="40">
        <f>Long!C166-53.31</f>
        <v>-53.31</v>
      </c>
      <c r="D165" s="40">
        <f>Long!D166-52.82</f>
        <v>-52.82</v>
      </c>
      <c r="E165" s="40">
        <f>Long!E166-48.5</f>
        <v>-48.5</v>
      </c>
      <c r="F165" s="40">
        <f>Long!F166-46.99</f>
        <v>-46.99</v>
      </c>
      <c r="G165" s="40">
        <f>Long!G166-40.45</f>
        <v>1.8299999999999983</v>
      </c>
      <c r="H165" s="40">
        <f>Long!H166-60.23</f>
        <v>-60.23</v>
      </c>
      <c r="I165" s="40">
        <f>Long!I166-43.66</f>
        <v>-43.66</v>
      </c>
      <c r="J165" s="40">
        <f>Long!J166-53.75</f>
        <v>-53.75</v>
      </c>
      <c r="K165" s="40">
        <f>Long!K166-54.35</f>
        <v>-54.35</v>
      </c>
      <c r="L165" s="40">
        <f>Long!L166-48.68</f>
        <v>-48.68</v>
      </c>
      <c r="M165" s="40">
        <f>Long!M166-53.03</f>
        <v>-53.03</v>
      </c>
      <c r="N165" s="40">
        <f>Long!N166-34.07</f>
        <v>-34.07</v>
      </c>
      <c r="O165" s="40">
        <f>Long!O166-52.52</f>
        <v>-52.52</v>
      </c>
      <c r="P165" s="40">
        <f>Long!P166-53.24</f>
        <v>0.61999999999999744</v>
      </c>
      <c r="Q165" s="40">
        <f>Long!Q166-57.71</f>
        <v>-57.71</v>
      </c>
      <c r="R165" s="40">
        <f>Long!R166-38.57</f>
        <v>-38.57</v>
      </c>
      <c r="S165" s="40">
        <f>Long!S166-64.97</f>
        <v>-64.97</v>
      </c>
      <c r="T165" s="40">
        <f>Long!T166-48.48</f>
        <v>-48.48</v>
      </c>
      <c r="U165" s="11">
        <f>Long!U166-50.364</f>
        <v>-50.363999999999997</v>
      </c>
      <c r="W165" s="15">
        <f>Long!X166</f>
        <v>2</v>
      </c>
      <c r="X165" s="8">
        <f>Long!Y166</f>
        <v>96.14</v>
      </c>
    </row>
    <row r="166" spans="1:24" x14ac:dyDescent="0.25">
      <c r="A166" s="3" t="str">
        <f>Long!A167</f>
        <v>ROCASCKI</v>
      </c>
      <c r="B166" s="41">
        <f>Long!B167-48.89</f>
        <v>-48.89</v>
      </c>
      <c r="C166" s="40">
        <f>Long!C167-53.31</f>
        <v>-53.31</v>
      </c>
      <c r="D166" s="40">
        <f>Long!D167-52.82</f>
        <v>-52.82</v>
      </c>
      <c r="E166" s="40">
        <f>Long!E167-48.5</f>
        <v>-48.5</v>
      </c>
      <c r="F166" s="40">
        <f>Long!F167-46.99</f>
        <v>-46.99</v>
      </c>
      <c r="G166" s="40">
        <f>Long!G167-40.45</f>
        <v>-40.450000000000003</v>
      </c>
      <c r="H166" s="40">
        <f>Long!H167-60.23</f>
        <v>-60.23</v>
      </c>
      <c r="I166" s="40">
        <f>Long!I167-43.66</f>
        <v>-43.66</v>
      </c>
      <c r="J166" s="40">
        <f>Long!J167-53.75</f>
        <v>-53.75</v>
      </c>
      <c r="K166" s="40">
        <f>Long!K167-54.35</f>
        <v>-54.35</v>
      </c>
      <c r="L166" s="40">
        <f>Long!L167-48.68</f>
        <v>-48.68</v>
      </c>
      <c r="M166" s="40">
        <f>Long!M167-53.03</f>
        <v>-53.03</v>
      </c>
      <c r="N166" s="40">
        <f>Long!N167-34.07</f>
        <v>-34.07</v>
      </c>
      <c r="O166" s="40">
        <f>Long!O167-52.52</f>
        <v>-52.52</v>
      </c>
      <c r="P166" s="40">
        <f>Long!P167-53.24</f>
        <v>1.8500000000000014</v>
      </c>
      <c r="Q166" s="40">
        <f>Long!Q167-57.71</f>
        <v>-57.71</v>
      </c>
      <c r="R166" s="40">
        <f>Long!R167-38.57</f>
        <v>1.0300000000000011</v>
      </c>
      <c r="S166" s="40">
        <f>Long!S167-64.97</f>
        <v>-64.97</v>
      </c>
      <c r="T166" s="40">
        <f>Long!T167-48.48</f>
        <v>3.1400000000000006</v>
      </c>
      <c r="U166" s="11">
        <f>Long!U167-50.364</f>
        <v>-50.363999999999997</v>
      </c>
      <c r="W166" s="15">
        <f>Long!X167</f>
        <v>3</v>
      </c>
      <c r="X166" s="8">
        <f>Long!Y167</f>
        <v>146.31</v>
      </c>
    </row>
    <row r="167" spans="1:24" x14ac:dyDescent="0.25">
      <c r="A167" s="3" t="str">
        <f>Long!A168</f>
        <v>KarterDAZ</v>
      </c>
      <c r="B167" s="41">
        <f>Long!B168-48.89</f>
        <v>-48.89</v>
      </c>
      <c r="C167" s="40">
        <f>Long!C168-53.31</f>
        <v>2.269999999999996</v>
      </c>
      <c r="D167" s="40">
        <f>Long!D168-52.82</f>
        <v>-52.82</v>
      </c>
      <c r="E167" s="40">
        <f>Long!E168-48.5</f>
        <v>2.7800000000000011</v>
      </c>
      <c r="F167" s="40">
        <f>Long!F168-46.99</f>
        <v>4.3799999999999955</v>
      </c>
      <c r="G167" s="40">
        <f>Long!G168-40.45</f>
        <v>1.2999999999999972</v>
      </c>
      <c r="H167" s="40">
        <f>Long!H168-60.23</f>
        <v>-60.23</v>
      </c>
      <c r="I167" s="40">
        <f>Long!I168-43.66</f>
        <v>-43.66</v>
      </c>
      <c r="J167" s="40">
        <f>Long!J168-53.75</f>
        <v>3.3699999999999974</v>
      </c>
      <c r="K167" s="40">
        <f>Long!K168-54.35</f>
        <v>-54.35</v>
      </c>
      <c r="L167" s="40">
        <f>Long!L168-48.68</f>
        <v>-48.68</v>
      </c>
      <c r="M167" s="40">
        <f>Long!M168-53.03</f>
        <v>3.2299999999999969</v>
      </c>
      <c r="N167" s="40">
        <f>Long!N168-34.07</f>
        <v>1.5899999999999963</v>
      </c>
      <c r="O167" s="40">
        <f>Long!O168-52.52</f>
        <v>-52.52</v>
      </c>
      <c r="P167" s="40">
        <f>Long!P168-53.24</f>
        <v>-53.24</v>
      </c>
      <c r="Q167" s="40">
        <f>Long!Q168-57.71</f>
        <v>-57.71</v>
      </c>
      <c r="R167" s="40">
        <f>Long!R168-38.57</f>
        <v>1.1400000000000006</v>
      </c>
      <c r="S167" s="40">
        <f>Long!S168-64.97</f>
        <v>1.7999999999999972</v>
      </c>
      <c r="T167" s="40">
        <f>Long!T168-48.48</f>
        <v>2.5200000000000031</v>
      </c>
      <c r="U167" s="11">
        <f>Long!U168-50.364</f>
        <v>-50.363999999999997</v>
      </c>
      <c r="W167" s="15">
        <f>Long!X168</f>
        <v>10</v>
      </c>
      <c r="X167" s="8">
        <f>Long!Y168</f>
        <v>506.49999999999994</v>
      </c>
    </row>
    <row r="168" spans="1:24" x14ac:dyDescent="0.25">
      <c r="A168" s="3" t="str">
        <f>Long!A169</f>
        <v>DIRTYKO</v>
      </c>
      <c r="B168" s="41">
        <f>Long!B169-48.89</f>
        <v>-48.89</v>
      </c>
      <c r="C168" s="40">
        <f>Long!C169-53.31</f>
        <v>-53.31</v>
      </c>
      <c r="D168" s="40">
        <f>Long!D169-52.82</f>
        <v>-52.82</v>
      </c>
      <c r="E168" s="40">
        <f>Long!E169-48.5</f>
        <v>-48.5</v>
      </c>
      <c r="F168" s="40">
        <f>Long!F169-46.99</f>
        <v>-46.99</v>
      </c>
      <c r="G168" s="40">
        <f>Long!G169-40.45</f>
        <v>-40.450000000000003</v>
      </c>
      <c r="H168" s="40">
        <f>Long!H169-60.23</f>
        <v>-60.23</v>
      </c>
      <c r="I168" s="40">
        <f>Long!I169-43.66</f>
        <v>4.0300000000000011</v>
      </c>
      <c r="J168" s="40">
        <f>Long!J169-53.75</f>
        <v>3.0600000000000023</v>
      </c>
      <c r="K168" s="40">
        <f>Long!K169-54.35</f>
        <v>-54.35</v>
      </c>
      <c r="L168" s="40">
        <f>Long!L169-48.68</f>
        <v>-48.68</v>
      </c>
      <c r="M168" s="40">
        <f>Long!M169-53.03</f>
        <v>2.0399999999999991</v>
      </c>
      <c r="N168" s="40">
        <f>Long!N169-34.07</f>
        <v>1.7299999999999969</v>
      </c>
      <c r="O168" s="40">
        <f>Long!O169-52.52</f>
        <v>-52.52</v>
      </c>
      <c r="P168" s="40">
        <f>Long!P169-53.24</f>
        <v>-53.24</v>
      </c>
      <c r="Q168" s="40">
        <f>Long!Q169-57.71</f>
        <v>-57.71</v>
      </c>
      <c r="R168" s="40">
        <f>Long!R169-38.57</f>
        <v>1.3500000000000014</v>
      </c>
      <c r="S168" s="40">
        <f>Long!S169-64.97</f>
        <v>-64.97</v>
      </c>
      <c r="T168" s="40">
        <f>Long!T169-48.48</f>
        <v>2.8200000000000003</v>
      </c>
      <c r="U168" s="11">
        <f>Long!U169-50.364</f>
        <v>-50.363999999999997</v>
      </c>
      <c r="W168" s="15">
        <f>Long!X169</f>
        <v>6</v>
      </c>
      <c r="X168" s="8">
        <f>Long!Y169</f>
        <v>286.59000000000003</v>
      </c>
    </row>
    <row r="169" spans="1:24" x14ac:dyDescent="0.25">
      <c r="A169" s="3" t="str">
        <f>Long!A170</f>
        <v>Joshua__Apolo</v>
      </c>
      <c r="B169" s="41">
        <f>Long!B170-48.89</f>
        <v>-48.89</v>
      </c>
      <c r="C169" s="40">
        <f>Long!C170-53.31</f>
        <v>-53.31</v>
      </c>
      <c r="D169" s="40">
        <f>Long!D170-52.82</f>
        <v>3.4200000000000017</v>
      </c>
      <c r="E169" s="40">
        <f>Long!E170-48.5</f>
        <v>-48.5</v>
      </c>
      <c r="F169" s="40">
        <f>Long!F170-46.99</f>
        <v>3.5</v>
      </c>
      <c r="G169" s="40">
        <f>Long!G170-40.45</f>
        <v>-40.450000000000003</v>
      </c>
      <c r="H169" s="40">
        <f>Long!H170-60.23</f>
        <v>-60.23</v>
      </c>
      <c r="I169" s="40">
        <f>Long!I170-43.66</f>
        <v>2.6700000000000017</v>
      </c>
      <c r="J169" s="40">
        <f>Long!J170-53.75</f>
        <v>-53.75</v>
      </c>
      <c r="K169" s="40">
        <f>Long!K170-54.35</f>
        <v>-54.35</v>
      </c>
      <c r="L169" s="40">
        <f>Long!L170-48.68</f>
        <v>-48.68</v>
      </c>
      <c r="M169" s="40">
        <f>Long!M170-53.03</f>
        <v>3.1799999999999997</v>
      </c>
      <c r="N169" s="40">
        <f>Long!N170-34.07</f>
        <v>-34.07</v>
      </c>
      <c r="O169" s="40">
        <f>Long!O170-52.52</f>
        <v>-52.52</v>
      </c>
      <c r="P169" s="40">
        <f>Long!P170-53.24</f>
        <v>-53.24</v>
      </c>
      <c r="Q169" s="40">
        <f>Long!Q170-57.71</f>
        <v>-57.71</v>
      </c>
      <c r="R169" s="40">
        <f>Long!R170-38.57</f>
        <v>-38.57</v>
      </c>
      <c r="S169" s="40">
        <f>Long!S170-64.97</f>
        <v>-64.97</v>
      </c>
      <c r="T169" s="40">
        <f>Long!T170-48.48</f>
        <v>3.6400000000000006</v>
      </c>
      <c r="U169" s="11">
        <f>Long!U170-50.364</f>
        <v>-50.363999999999997</v>
      </c>
      <c r="W169" s="15">
        <f>Long!X170</f>
        <v>5</v>
      </c>
      <c r="X169" s="8">
        <f>Long!Y170</f>
        <v>261.39</v>
      </c>
    </row>
    <row r="170" spans="1:24" x14ac:dyDescent="0.25">
      <c r="A170" s="3" t="str">
        <f>Long!A171</f>
        <v>Mr_Nissen</v>
      </c>
      <c r="B170" s="41">
        <f>Long!B171-48.89</f>
        <v>-48.89</v>
      </c>
      <c r="C170" s="40">
        <f>Long!C171-53.31</f>
        <v>-53.31</v>
      </c>
      <c r="D170" s="40">
        <f>Long!D171-52.82</f>
        <v>-52.82</v>
      </c>
      <c r="E170" s="40">
        <f>Long!E171-48.5</f>
        <v>-48.5</v>
      </c>
      <c r="F170" s="40">
        <f>Long!F171-46.99</f>
        <v>3.9600000000000009</v>
      </c>
      <c r="G170" s="40">
        <f>Long!G171-40.45</f>
        <v>1.8699999999999974</v>
      </c>
      <c r="H170" s="40">
        <f>Long!H171-60.23</f>
        <v>-60.23</v>
      </c>
      <c r="I170" s="40">
        <f>Long!I171-43.66</f>
        <v>2.6700000000000017</v>
      </c>
      <c r="J170" s="40">
        <f>Long!J171-53.75</f>
        <v>4.3800000000000026</v>
      </c>
      <c r="K170" s="40">
        <f>Long!K171-54.35</f>
        <v>2.0300000000000011</v>
      </c>
      <c r="L170" s="40">
        <f>Long!L171-48.68</f>
        <v>-48.68</v>
      </c>
      <c r="M170" s="40">
        <f>Long!M171-53.03</f>
        <v>-53.03</v>
      </c>
      <c r="N170" s="40">
        <f>Long!N171-34.07</f>
        <v>-34.07</v>
      </c>
      <c r="O170" s="40">
        <f>Long!O171-52.52</f>
        <v>-52.52</v>
      </c>
      <c r="P170" s="40">
        <f>Long!P171-53.24</f>
        <v>1.5599999999999952</v>
      </c>
      <c r="Q170" s="40">
        <f>Long!Q171-57.71</f>
        <v>-57.71</v>
      </c>
      <c r="R170" s="40">
        <f>Long!R171-38.57</f>
        <v>-38.57</v>
      </c>
      <c r="S170" s="40">
        <f>Long!S171-64.97</f>
        <v>-64.97</v>
      </c>
      <c r="T170" s="40">
        <f>Long!T171-48.48</f>
        <v>-48.48</v>
      </c>
      <c r="U170" s="11">
        <f>Long!U171-50.364</f>
        <v>-50.363999999999997</v>
      </c>
      <c r="W170" s="15">
        <f>Long!X171</f>
        <v>6</v>
      </c>
      <c r="X170" s="8">
        <f>Long!Y171</f>
        <v>308.91000000000003</v>
      </c>
    </row>
    <row r="171" spans="1:24" x14ac:dyDescent="0.25">
      <c r="A171" s="3" t="str">
        <f>Long!A172</f>
        <v>VPR</v>
      </c>
      <c r="B171" s="41">
        <f>Long!B172-48.89</f>
        <v>-48.89</v>
      </c>
      <c r="C171" s="40">
        <f>Long!C172-53.31</f>
        <v>-53.31</v>
      </c>
      <c r="D171" s="40">
        <f>Long!D172-52.82</f>
        <v>-52.82</v>
      </c>
      <c r="E171" s="40">
        <f>Long!E172-48.5</f>
        <v>-48.5</v>
      </c>
      <c r="F171" s="40">
        <f>Long!F172-46.99</f>
        <v>-46.99</v>
      </c>
      <c r="G171" s="40">
        <f>Long!G172-40.45</f>
        <v>-40.450000000000003</v>
      </c>
      <c r="H171" s="40">
        <f>Long!H172-60.23</f>
        <v>-60.23</v>
      </c>
      <c r="I171" s="40">
        <f>Long!I172-43.66</f>
        <v>2.8800000000000026</v>
      </c>
      <c r="J171" s="40">
        <f>Long!J172-53.75</f>
        <v>-53.75</v>
      </c>
      <c r="K171" s="40">
        <f>Long!K172-54.35</f>
        <v>-54.35</v>
      </c>
      <c r="L171" s="40">
        <f>Long!L172-48.68</f>
        <v>-48.68</v>
      </c>
      <c r="M171" s="40">
        <f>Long!M172-53.03</f>
        <v>-53.03</v>
      </c>
      <c r="N171" s="40">
        <f>Long!N172-34.07</f>
        <v>-34.07</v>
      </c>
      <c r="O171" s="40">
        <f>Long!O172-52.52</f>
        <v>-52.52</v>
      </c>
      <c r="P171" s="40">
        <f>Long!P172-53.24</f>
        <v>-53.24</v>
      </c>
      <c r="Q171" s="40">
        <f>Long!Q172-57.71</f>
        <v>-57.71</v>
      </c>
      <c r="R171" s="40">
        <f>Long!R172-38.57</f>
        <v>-38.57</v>
      </c>
      <c r="S171" s="40">
        <f>Long!S172-64.97</f>
        <v>-64.97</v>
      </c>
      <c r="T171" s="40">
        <f>Long!T172-48.48</f>
        <v>-48.48</v>
      </c>
      <c r="U171" s="11">
        <f>Long!U172-50.364</f>
        <v>-50.363999999999997</v>
      </c>
      <c r="W171" s="15">
        <f>Long!X172</f>
        <v>1</v>
      </c>
      <c r="X171" s="8">
        <f>Long!Y172</f>
        <v>46.54</v>
      </c>
    </row>
    <row r="172" spans="1:24" x14ac:dyDescent="0.25">
      <c r="A172" s="3" t="str">
        <f>Long!A173</f>
        <v>Captn</v>
      </c>
      <c r="B172" s="41">
        <f>Long!B173-48.89</f>
        <v>-48.89</v>
      </c>
      <c r="C172" s="40">
        <f>Long!C173-53.31</f>
        <v>-53.31</v>
      </c>
      <c r="D172" s="40">
        <f>Long!D173-52.82</f>
        <v>3.4200000000000017</v>
      </c>
      <c r="E172" s="40">
        <f>Long!E173-48.5</f>
        <v>-48.5</v>
      </c>
      <c r="F172" s="40">
        <f>Long!F173-46.99</f>
        <v>-46.99</v>
      </c>
      <c r="G172" s="40">
        <f>Long!G173-40.45</f>
        <v>1.7099999999999937</v>
      </c>
      <c r="H172" s="40">
        <f>Long!H173-60.23</f>
        <v>4.0200000000000031</v>
      </c>
      <c r="I172" s="40">
        <f>Long!I173-43.66</f>
        <v>3.240000000000002</v>
      </c>
      <c r="J172" s="40">
        <f>Long!J173-53.75</f>
        <v>-53.75</v>
      </c>
      <c r="K172" s="40">
        <f>Long!K173-54.35</f>
        <v>-54.35</v>
      </c>
      <c r="L172" s="40">
        <f>Long!L173-48.68</f>
        <v>-48.68</v>
      </c>
      <c r="M172" s="40">
        <f>Long!M173-53.03</f>
        <v>3.2199999999999989</v>
      </c>
      <c r="N172" s="40">
        <f>Long!N173-34.07</f>
        <v>-34.07</v>
      </c>
      <c r="O172" s="40">
        <f>Long!O173-52.52</f>
        <v>-52.52</v>
      </c>
      <c r="P172" s="40">
        <f>Long!P173-53.24</f>
        <v>-53.24</v>
      </c>
      <c r="Q172" s="40">
        <f>Long!Q173-57.71</f>
        <v>-57.71</v>
      </c>
      <c r="R172" s="40">
        <f>Long!R173-38.57</f>
        <v>-38.57</v>
      </c>
      <c r="S172" s="40">
        <f>Long!S173-64.97</f>
        <v>-64.97</v>
      </c>
      <c r="T172" s="40">
        <f>Long!T173-48.48</f>
        <v>3.8900000000000006</v>
      </c>
      <c r="U172" s="11">
        <f>Long!U173-50.364</f>
        <v>-50.363999999999997</v>
      </c>
      <c r="W172" s="15">
        <f>Long!X173</f>
        <v>6</v>
      </c>
      <c r="X172" s="8">
        <f>Long!Y173</f>
        <v>318.17</v>
      </c>
    </row>
    <row r="173" spans="1:24" x14ac:dyDescent="0.25">
      <c r="A173" s="3" t="str">
        <f>Long!A174</f>
        <v>legolomus</v>
      </c>
      <c r="B173" s="41">
        <f>Long!B174-48.89</f>
        <v>-48.89</v>
      </c>
      <c r="C173" s="40">
        <f>Long!C174-53.31</f>
        <v>-53.31</v>
      </c>
      <c r="D173" s="40">
        <f>Long!D174-52.82</f>
        <v>-52.82</v>
      </c>
      <c r="E173" s="40">
        <f>Long!E174-48.5</f>
        <v>3.1099999999999994</v>
      </c>
      <c r="F173" s="40">
        <f>Long!F174-46.99</f>
        <v>-46.99</v>
      </c>
      <c r="G173" s="40">
        <f>Long!G174-40.45</f>
        <v>-40.450000000000003</v>
      </c>
      <c r="H173" s="40">
        <f>Long!H174-60.23</f>
        <v>4.9100000000000037</v>
      </c>
      <c r="I173" s="40">
        <f>Long!I174-43.66</f>
        <v>3.5800000000000054</v>
      </c>
      <c r="J173" s="40">
        <f>Long!J174-53.75</f>
        <v>4.32</v>
      </c>
      <c r="K173" s="40">
        <f>Long!K174-54.35</f>
        <v>-54.35</v>
      </c>
      <c r="L173" s="40">
        <f>Long!L174-48.68</f>
        <v>-48.68</v>
      </c>
      <c r="M173" s="40">
        <f>Long!M174-53.03</f>
        <v>-53.03</v>
      </c>
      <c r="N173" s="40">
        <f>Long!N174-34.07</f>
        <v>1.7299999999999969</v>
      </c>
      <c r="O173" s="40">
        <f>Long!O174-52.52</f>
        <v>-52.52</v>
      </c>
      <c r="P173" s="40">
        <f>Long!P174-53.24</f>
        <v>1.6599999999999966</v>
      </c>
      <c r="Q173" s="40">
        <f>Long!Q174-57.71</f>
        <v>-57.71</v>
      </c>
      <c r="R173" s="40">
        <f>Long!R174-38.57</f>
        <v>-38.57</v>
      </c>
      <c r="S173" s="40">
        <f>Long!S174-64.97</f>
        <v>-64.97</v>
      </c>
      <c r="T173" s="40">
        <f>Long!T174-48.48</f>
        <v>-48.48</v>
      </c>
      <c r="U173" s="11">
        <f>Long!U174-50.364</f>
        <v>-50.363999999999997</v>
      </c>
      <c r="W173" s="15">
        <f>Long!X174</f>
        <v>6</v>
      </c>
      <c r="X173" s="8">
        <f>Long!Y174</f>
        <v>312.76</v>
      </c>
    </row>
    <row r="174" spans="1:24" x14ac:dyDescent="0.25">
      <c r="A174" s="3" t="str">
        <f>Long!A175</f>
        <v>skrewdriver</v>
      </c>
      <c r="B174" s="41">
        <f>Long!B175-48.89</f>
        <v>-48.89</v>
      </c>
      <c r="C174" s="40">
        <f>Long!C175-53.31</f>
        <v>-53.31</v>
      </c>
      <c r="D174" s="40">
        <f>Long!D175-52.82</f>
        <v>3.1799999999999997</v>
      </c>
      <c r="E174" s="40">
        <f>Long!E175-48.5</f>
        <v>-48.5</v>
      </c>
      <c r="F174" s="40">
        <f>Long!F175-46.99</f>
        <v>4.68</v>
      </c>
      <c r="G174" s="40">
        <f>Long!G175-40.45</f>
        <v>-40.450000000000003</v>
      </c>
      <c r="H174" s="40">
        <f>Long!H175-60.23</f>
        <v>-60.23</v>
      </c>
      <c r="I174" s="40">
        <f>Long!I175-43.66</f>
        <v>3.7700000000000031</v>
      </c>
      <c r="J174" s="40">
        <f>Long!J175-53.75</f>
        <v>4.8100000000000023</v>
      </c>
      <c r="K174" s="40">
        <f>Long!K175-54.35</f>
        <v>-54.35</v>
      </c>
      <c r="L174" s="40">
        <f>Long!L175-48.68</f>
        <v>-48.68</v>
      </c>
      <c r="M174" s="40">
        <f>Long!M175-53.03</f>
        <v>-53.03</v>
      </c>
      <c r="N174" s="40">
        <f>Long!N175-34.07</f>
        <v>-34.07</v>
      </c>
      <c r="O174" s="40">
        <f>Long!O175-52.52</f>
        <v>-52.52</v>
      </c>
      <c r="P174" s="40">
        <f>Long!P175-53.24</f>
        <v>-53.24</v>
      </c>
      <c r="Q174" s="40">
        <f>Long!Q175-57.71</f>
        <v>-57.71</v>
      </c>
      <c r="R174" s="40">
        <f>Long!R175-38.57</f>
        <v>-38.57</v>
      </c>
      <c r="S174" s="40">
        <f>Long!S175-64.97</f>
        <v>-64.97</v>
      </c>
      <c r="T174" s="40">
        <f>Long!T175-48.48</f>
        <v>-48.48</v>
      </c>
      <c r="U174" s="11">
        <f>Long!U175-50.364</f>
        <v>-50.363999999999997</v>
      </c>
      <c r="W174" s="15">
        <f>Long!X175</f>
        <v>4</v>
      </c>
      <c r="X174" s="8">
        <f>Long!Y175</f>
        <v>213.66</v>
      </c>
    </row>
    <row r="175" spans="1:24" x14ac:dyDescent="0.25">
      <c r="A175" s="3" t="str">
        <f>Long!A176</f>
        <v>tga33ad</v>
      </c>
      <c r="B175" s="41">
        <f>Long!B176-48.89</f>
        <v>3.3100000000000023</v>
      </c>
      <c r="C175" s="40">
        <f>Long!C176-53.31</f>
        <v>2.4499999999999957</v>
      </c>
      <c r="D175" s="40">
        <f>Long!D176-52.82</f>
        <v>-52.82</v>
      </c>
      <c r="E175" s="40">
        <f>Long!E176-48.5</f>
        <v>-48.5</v>
      </c>
      <c r="F175" s="40">
        <f>Long!F176-46.99</f>
        <v>3.6799999999999997</v>
      </c>
      <c r="G175" s="40">
        <f>Long!G176-40.45</f>
        <v>1.9599999999999937</v>
      </c>
      <c r="H175" s="40">
        <f>Long!H176-60.23</f>
        <v>3.8100000000000094</v>
      </c>
      <c r="I175" s="40">
        <f>Long!I176-43.66</f>
        <v>3.8200000000000003</v>
      </c>
      <c r="J175" s="40">
        <f>Long!J176-53.75</f>
        <v>-53.75</v>
      </c>
      <c r="K175" s="40">
        <f>Long!K176-54.35</f>
        <v>-54.35</v>
      </c>
      <c r="L175" s="40">
        <f>Long!L176-48.68</f>
        <v>-48.68</v>
      </c>
      <c r="M175" s="40">
        <f>Long!M176-53.03</f>
        <v>-53.03</v>
      </c>
      <c r="N175" s="40">
        <f>Long!N176-34.07</f>
        <v>-34.07</v>
      </c>
      <c r="O175" s="40">
        <f>Long!O176-52.52</f>
        <v>-52.52</v>
      </c>
      <c r="P175" s="40">
        <f>Long!P176-53.24</f>
        <v>-53.24</v>
      </c>
      <c r="Q175" s="40">
        <f>Long!Q176-57.71</f>
        <v>-57.71</v>
      </c>
      <c r="R175" s="40">
        <f>Long!R176-38.57</f>
        <v>-38.57</v>
      </c>
      <c r="S175" s="40">
        <f>Long!S176-64.97</f>
        <v>-64.97</v>
      </c>
      <c r="T175" s="40">
        <f>Long!T176-48.48</f>
        <v>-48.48</v>
      </c>
      <c r="U175" s="11">
        <f>Long!U176-50.364</f>
        <v>-50.363999999999997</v>
      </c>
      <c r="W175" s="15">
        <f>Long!X176</f>
        <v>6</v>
      </c>
      <c r="X175" s="8">
        <f>Long!Y176</f>
        <v>312.56</v>
      </c>
    </row>
    <row r="176" spans="1:24" x14ac:dyDescent="0.25">
      <c r="A176" s="3" t="str">
        <f>Long!A177</f>
        <v>Reeen85</v>
      </c>
      <c r="B176" s="41">
        <f>Long!B177-48.89</f>
        <v>-48.89</v>
      </c>
      <c r="C176" s="40">
        <f>Long!C177-53.31</f>
        <v>-53.31</v>
      </c>
      <c r="D176" s="40">
        <f>Long!D177-52.82</f>
        <v>-52.82</v>
      </c>
      <c r="E176" s="40">
        <f>Long!E177-48.5</f>
        <v>2.8500000000000014</v>
      </c>
      <c r="F176" s="40">
        <f>Long!F177-46.99</f>
        <v>-46.99</v>
      </c>
      <c r="G176" s="40">
        <f>Long!G177-40.45</f>
        <v>-40.450000000000003</v>
      </c>
      <c r="H176" s="40">
        <f>Long!H177-60.23</f>
        <v>-60.23</v>
      </c>
      <c r="I176" s="40">
        <f>Long!I177-43.66</f>
        <v>3.6800000000000068</v>
      </c>
      <c r="J176" s="40">
        <f>Long!J177-53.75</f>
        <v>-53.75</v>
      </c>
      <c r="K176" s="40">
        <f>Long!K177-54.35</f>
        <v>-54.35</v>
      </c>
      <c r="L176" s="40">
        <f>Long!L177-48.68</f>
        <v>-48.68</v>
      </c>
      <c r="M176" s="40">
        <f>Long!M177-53.03</f>
        <v>2.740000000000002</v>
      </c>
      <c r="N176" s="40">
        <f>Long!N177-34.07</f>
        <v>-34.07</v>
      </c>
      <c r="O176" s="40">
        <f>Long!O177-52.52</f>
        <v>-52.52</v>
      </c>
      <c r="P176" s="40">
        <f>Long!P177-53.24</f>
        <v>-53.24</v>
      </c>
      <c r="Q176" s="40">
        <f>Long!Q177-57.71</f>
        <v>-57.71</v>
      </c>
      <c r="R176" s="40">
        <f>Long!R177-38.57</f>
        <v>-38.57</v>
      </c>
      <c r="S176" s="40">
        <f>Long!S177-64.97</f>
        <v>-64.97</v>
      </c>
      <c r="T176" s="40">
        <f>Long!T177-48.48</f>
        <v>-48.48</v>
      </c>
      <c r="U176" s="11">
        <f>Long!U177-50.364</f>
        <v>-50.363999999999997</v>
      </c>
      <c r="W176" s="15">
        <f>Long!X177</f>
        <v>3</v>
      </c>
      <c r="X176" s="8">
        <f>Long!Y177</f>
        <v>154.46</v>
      </c>
    </row>
    <row r="177" spans="1:24" x14ac:dyDescent="0.25">
      <c r="A177" s="3" t="str">
        <f>Long!A178</f>
        <v>haroldas</v>
      </c>
      <c r="B177" s="41">
        <f>Long!B178-48.89</f>
        <v>-48.89</v>
      </c>
      <c r="C177" s="40">
        <f>Long!C178-53.31</f>
        <v>-53.31</v>
      </c>
      <c r="D177" s="40">
        <f>Long!D178-52.82</f>
        <v>3.25</v>
      </c>
      <c r="E177" s="40">
        <f>Long!E178-48.5</f>
        <v>-48.5</v>
      </c>
      <c r="F177" s="40">
        <f>Long!F178-46.99</f>
        <v>-46.99</v>
      </c>
      <c r="G177" s="40">
        <f>Long!G178-40.45</f>
        <v>-40.450000000000003</v>
      </c>
      <c r="H177" s="40">
        <f>Long!H178-60.23</f>
        <v>-60.23</v>
      </c>
      <c r="I177" s="40">
        <f>Long!I178-43.66</f>
        <v>3.720000000000006</v>
      </c>
      <c r="J177" s="40">
        <f>Long!J178-53.75</f>
        <v>4.5499999999999972</v>
      </c>
      <c r="K177" s="40">
        <f>Long!K178-54.35</f>
        <v>3.3999999999999986</v>
      </c>
      <c r="L177" s="40">
        <f>Long!L178-48.68</f>
        <v>-48.68</v>
      </c>
      <c r="M177" s="40">
        <f>Long!M178-53.03</f>
        <v>-53.03</v>
      </c>
      <c r="N177" s="40">
        <f>Long!N178-34.07</f>
        <v>-34.07</v>
      </c>
      <c r="O177" s="40">
        <f>Long!O178-52.52</f>
        <v>-52.52</v>
      </c>
      <c r="P177" s="40">
        <f>Long!P178-53.24</f>
        <v>-53.24</v>
      </c>
      <c r="Q177" s="40">
        <f>Long!Q178-57.71</f>
        <v>-57.71</v>
      </c>
      <c r="R177" s="40">
        <f>Long!R178-38.57</f>
        <v>-38.57</v>
      </c>
      <c r="S177" s="40">
        <f>Long!S178-64.97</f>
        <v>-64.97</v>
      </c>
      <c r="T177" s="40">
        <f>Long!T178-48.48</f>
        <v>3.4400000000000048</v>
      </c>
      <c r="U177" s="11">
        <f>Long!U178-50.364</f>
        <v>-50.363999999999997</v>
      </c>
      <c r="W177" s="15">
        <f>Long!X178</f>
        <v>5</v>
      </c>
      <c r="X177" s="8">
        <f>Long!Y178</f>
        <v>271.42</v>
      </c>
    </row>
    <row r="178" spans="1:24" x14ac:dyDescent="0.25">
      <c r="A178" s="3" t="str">
        <f>Long!A179</f>
        <v>SuperWebber</v>
      </c>
      <c r="B178" s="41">
        <f>Long!B179-48.89</f>
        <v>-48.89</v>
      </c>
      <c r="C178" s="40">
        <f>Long!C179-53.31</f>
        <v>-53.31</v>
      </c>
      <c r="D178" s="40">
        <f>Long!D179-52.82</f>
        <v>-52.82</v>
      </c>
      <c r="E178" s="40">
        <f>Long!E179-48.5</f>
        <v>-48.5</v>
      </c>
      <c r="F178" s="40">
        <f>Long!F179-46.99</f>
        <v>-46.99</v>
      </c>
      <c r="G178" s="40">
        <f>Long!G179-40.45</f>
        <v>-40.450000000000003</v>
      </c>
      <c r="H178" s="40">
        <f>Long!H179-60.23</f>
        <v>-60.23</v>
      </c>
      <c r="I178" s="40">
        <f>Long!I179-43.66</f>
        <v>3.6300000000000026</v>
      </c>
      <c r="J178" s="40">
        <f>Long!J179-53.75</f>
        <v>-53.75</v>
      </c>
      <c r="K178" s="40">
        <f>Long!K179-54.35</f>
        <v>-54.35</v>
      </c>
      <c r="L178" s="40">
        <f>Long!L179-48.68</f>
        <v>-48.68</v>
      </c>
      <c r="M178" s="40">
        <f>Long!M179-53.03</f>
        <v>-53.03</v>
      </c>
      <c r="N178" s="40">
        <f>Long!N179-34.07</f>
        <v>-34.07</v>
      </c>
      <c r="O178" s="40">
        <f>Long!O179-52.52</f>
        <v>-52.52</v>
      </c>
      <c r="P178" s="40">
        <f>Long!P179-53.24</f>
        <v>-53.24</v>
      </c>
      <c r="Q178" s="40">
        <f>Long!Q179-57.71</f>
        <v>2.7100000000000009</v>
      </c>
      <c r="R178" s="40">
        <f>Long!R179-38.57</f>
        <v>-38.57</v>
      </c>
      <c r="S178" s="40">
        <f>Long!S179-64.97</f>
        <v>-64.97</v>
      </c>
      <c r="T178" s="40">
        <f>Long!T179-48.48</f>
        <v>-48.48</v>
      </c>
      <c r="U178" s="11">
        <f>Long!U179-50.364</f>
        <v>-50.363999999999997</v>
      </c>
      <c r="W178" s="15">
        <f>Long!X179</f>
        <v>2</v>
      </c>
      <c r="X178" s="8">
        <f>Long!Y179</f>
        <v>107.71000000000001</v>
      </c>
    </row>
    <row r="179" spans="1:24" x14ac:dyDescent="0.25">
      <c r="A179" s="3" t="str">
        <f>Long!A180</f>
        <v>LATVIA_F1_GP</v>
      </c>
      <c r="B179" s="41">
        <f>Long!B180-48.89</f>
        <v>-48.89</v>
      </c>
      <c r="C179" s="40">
        <f>Long!C180-53.31</f>
        <v>-53.31</v>
      </c>
      <c r="D179" s="40">
        <f>Long!D180-52.82</f>
        <v>-52.82</v>
      </c>
      <c r="E179" s="40">
        <f>Long!E180-48.5</f>
        <v>-48.5</v>
      </c>
      <c r="F179" s="40">
        <f>Long!F180-46.99</f>
        <v>-46.99</v>
      </c>
      <c r="G179" s="40">
        <f>Long!G180-40.45</f>
        <v>-40.450000000000003</v>
      </c>
      <c r="H179" s="40">
        <f>Long!H180-60.23</f>
        <v>-60.23</v>
      </c>
      <c r="I179" s="40">
        <f>Long!I180-43.66</f>
        <v>3.75</v>
      </c>
      <c r="J179" s="40">
        <f>Long!J180-53.75</f>
        <v>-53.75</v>
      </c>
      <c r="K179" s="40">
        <f>Long!K180-54.35</f>
        <v>-54.35</v>
      </c>
      <c r="L179" s="40">
        <f>Long!L180-48.68</f>
        <v>-48.68</v>
      </c>
      <c r="M179" s="40">
        <f>Long!M180-53.03</f>
        <v>-53.03</v>
      </c>
      <c r="N179" s="40">
        <f>Long!N180-34.07</f>
        <v>-34.07</v>
      </c>
      <c r="O179" s="40">
        <f>Long!O180-52.52</f>
        <v>-52.52</v>
      </c>
      <c r="P179" s="40">
        <f>Long!P180-53.24</f>
        <v>-53.24</v>
      </c>
      <c r="Q179" s="40">
        <f>Long!Q180-57.71</f>
        <v>-57.71</v>
      </c>
      <c r="R179" s="40">
        <f>Long!R180-38.57</f>
        <v>-38.57</v>
      </c>
      <c r="S179" s="40">
        <f>Long!S180-64.97</f>
        <v>-64.97</v>
      </c>
      <c r="T179" s="40">
        <f>Long!T180-48.48</f>
        <v>-48.48</v>
      </c>
      <c r="U179" s="11">
        <f>Long!U180-50.364</f>
        <v>-50.363999999999997</v>
      </c>
      <c r="W179" s="15">
        <f>Long!X180</f>
        <v>1</v>
      </c>
      <c r="X179" s="8">
        <f>Long!Y180</f>
        <v>47.41</v>
      </c>
    </row>
    <row r="180" spans="1:24" x14ac:dyDescent="0.25">
      <c r="A180" s="3" t="str">
        <f>Long!A181</f>
        <v>Kepinski</v>
      </c>
      <c r="B180" s="41">
        <f>Long!B181-48.89</f>
        <v>-48.89</v>
      </c>
      <c r="C180" s="40">
        <f>Long!C181-53.31</f>
        <v>-53.31</v>
      </c>
      <c r="D180" s="40">
        <f>Long!D181-52.82</f>
        <v>-52.82</v>
      </c>
      <c r="E180" s="40">
        <f>Long!E181-48.5</f>
        <v>-48.5</v>
      </c>
      <c r="F180" s="40">
        <f>Long!F181-46.99</f>
        <v>-46.99</v>
      </c>
      <c r="G180" s="40">
        <f>Long!G181-40.45</f>
        <v>-40.450000000000003</v>
      </c>
      <c r="H180" s="40">
        <f>Long!H181-60.23</f>
        <v>-60.23</v>
      </c>
      <c r="I180" s="40">
        <f>Long!I181-43.66</f>
        <v>3.8400000000000034</v>
      </c>
      <c r="J180" s="40">
        <f>Long!J181-53.75</f>
        <v>-53.75</v>
      </c>
      <c r="K180" s="40">
        <f>Long!K181-54.35</f>
        <v>-54.35</v>
      </c>
      <c r="L180" s="40">
        <f>Long!L181-48.68</f>
        <v>-48.68</v>
      </c>
      <c r="M180" s="40">
        <f>Long!M181-53.03</f>
        <v>-53.03</v>
      </c>
      <c r="N180" s="40">
        <f>Long!N181-34.07</f>
        <v>-34.07</v>
      </c>
      <c r="O180" s="40">
        <f>Long!O181-52.52</f>
        <v>-52.52</v>
      </c>
      <c r="P180" s="40">
        <f>Long!P181-53.24</f>
        <v>-53.24</v>
      </c>
      <c r="Q180" s="40">
        <f>Long!Q181-57.71</f>
        <v>-57.71</v>
      </c>
      <c r="R180" s="40">
        <f>Long!R181-38.57</f>
        <v>-38.57</v>
      </c>
      <c r="S180" s="40">
        <f>Long!S181-64.97</f>
        <v>-64.97</v>
      </c>
      <c r="T180" s="40">
        <f>Long!T181-48.48</f>
        <v>-48.48</v>
      </c>
      <c r="U180" s="11">
        <f>Long!U181-50.364</f>
        <v>-50.363999999999997</v>
      </c>
      <c r="W180" s="15">
        <f>Long!X181</f>
        <v>1</v>
      </c>
      <c r="X180" s="8">
        <f>Long!Y181</f>
        <v>47.5</v>
      </c>
    </row>
    <row r="181" spans="1:24" x14ac:dyDescent="0.25">
      <c r="A181" s="3" t="str">
        <f>Long!A182</f>
        <v>SchumiReturns</v>
      </c>
      <c r="B181" s="41">
        <f>Long!B182-48.89</f>
        <v>-48.89</v>
      </c>
      <c r="C181" s="40">
        <f>Long!C182-53.31</f>
        <v>-53.31</v>
      </c>
      <c r="D181" s="40">
        <f>Long!D182-52.82</f>
        <v>-52.82</v>
      </c>
      <c r="E181" s="40">
        <f>Long!E182-48.5</f>
        <v>-48.5</v>
      </c>
      <c r="F181" s="40">
        <f>Long!F182-46.99</f>
        <v>-46.99</v>
      </c>
      <c r="G181" s="40">
        <f>Long!G182-40.45</f>
        <v>-40.450000000000003</v>
      </c>
      <c r="H181" s="40">
        <f>Long!H182-60.23</f>
        <v>-60.23</v>
      </c>
      <c r="I181" s="40">
        <f>Long!I182-43.66</f>
        <v>3.8800000000000026</v>
      </c>
      <c r="J181" s="40">
        <f>Long!J182-53.75</f>
        <v>-53.75</v>
      </c>
      <c r="K181" s="40">
        <f>Long!K182-54.35</f>
        <v>-54.35</v>
      </c>
      <c r="L181" s="40">
        <f>Long!L182-48.68</f>
        <v>-48.68</v>
      </c>
      <c r="M181" s="40">
        <f>Long!M182-53.03</f>
        <v>-53.03</v>
      </c>
      <c r="N181" s="40">
        <f>Long!N182-34.07</f>
        <v>-34.07</v>
      </c>
      <c r="O181" s="40">
        <f>Long!O182-52.52</f>
        <v>-52.52</v>
      </c>
      <c r="P181" s="40">
        <f>Long!P182-53.24</f>
        <v>-53.24</v>
      </c>
      <c r="Q181" s="40">
        <f>Long!Q182-57.71</f>
        <v>-57.71</v>
      </c>
      <c r="R181" s="40">
        <f>Long!R182-38.57</f>
        <v>-38.57</v>
      </c>
      <c r="S181" s="40">
        <f>Long!S182-64.97</f>
        <v>-64.97</v>
      </c>
      <c r="T181" s="40">
        <f>Long!T182-48.48</f>
        <v>-48.48</v>
      </c>
      <c r="U181" s="11">
        <f>Long!U182-50.364</f>
        <v>-50.363999999999997</v>
      </c>
      <c r="W181" s="15">
        <f>Long!X182</f>
        <v>1</v>
      </c>
      <c r="X181" s="8">
        <f>Long!Y182</f>
        <v>47.54</v>
      </c>
    </row>
    <row r="182" spans="1:24" x14ac:dyDescent="0.25">
      <c r="A182" s="3" t="str">
        <f>Long!A183</f>
        <v>Anna_Bell</v>
      </c>
      <c r="B182" s="41">
        <f>Long!B183-48.89</f>
        <v>-48.89</v>
      </c>
      <c r="C182" s="40">
        <f>Long!C183-53.31</f>
        <v>-53.31</v>
      </c>
      <c r="D182" s="40">
        <f>Long!D183-52.82</f>
        <v>-52.82</v>
      </c>
      <c r="E182" s="40">
        <f>Long!E183-48.5</f>
        <v>-48.5</v>
      </c>
      <c r="F182" s="40">
        <f>Long!F183-46.99</f>
        <v>-46.99</v>
      </c>
      <c r="G182" s="40">
        <f>Long!G183-40.45</f>
        <v>-40.450000000000003</v>
      </c>
      <c r="H182" s="40">
        <f>Long!H183-60.23</f>
        <v>-60.23</v>
      </c>
      <c r="I182" s="40">
        <f>Long!I183-43.66</f>
        <v>3.8800000000000026</v>
      </c>
      <c r="J182" s="40">
        <f>Long!J183-53.75</f>
        <v>-53.75</v>
      </c>
      <c r="K182" s="40">
        <f>Long!K183-54.35</f>
        <v>-54.35</v>
      </c>
      <c r="L182" s="40">
        <f>Long!L183-48.68</f>
        <v>-48.68</v>
      </c>
      <c r="M182" s="40">
        <f>Long!M183-53.03</f>
        <v>-53.03</v>
      </c>
      <c r="N182" s="40">
        <f>Long!N183-34.07</f>
        <v>-34.07</v>
      </c>
      <c r="O182" s="40">
        <f>Long!O183-52.52</f>
        <v>-52.52</v>
      </c>
      <c r="P182" s="40">
        <f>Long!P183-53.24</f>
        <v>-53.24</v>
      </c>
      <c r="Q182" s="40">
        <f>Long!Q183-57.71</f>
        <v>-57.71</v>
      </c>
      <c r="R182" s="40">
        <f>Long!R183-38.57</f>
        <v>-38.57</v>
      </c>
      <c r="S182" s="40">
        <f>Long!S183-64.97</f>
        <v>-64.97</v>
      </c>
      <c r="T182" s="40">
        <f>Long!T183-48.48</f>
        <v>-48.48</v>
      </c>
      <c r="U182" s="11">
        <f>Long!U183-50.364</f>
        <v>-50.363999999999997</v>
      </c>
      <c r="W182" s="15">
        <f>Long!X183</f>
        <v>1</v>
      </c>
      <c r="X182" s="8">
        <f>Long!Y183</f>
        <v>47.54</v>
      </c>
    </row>
    <row r="183" spans="1:24" x14ac:dyDescent="0.25">
      <c r="A183" s="3" t="str">
        <f>Long!A184</f>
        <v>House_MD</v>
      </c>
      <c r="B183" s="41">
        <f>Long!B184-48.89</f>
        <v>-48.89</v>
      </c>
      <c r="C183" s="40">
        <f>Long!C184-53.31</f>
        <v>-53.31</v>
      </c>
      <c r="D183" s="40">
        <f>Long!D184-52.82</f>
        <v>-52.82</v>
      </c>
      <c r="E183" s="40">
        <f>Long!E184-48.5</f>
        <v>-48.5</v>
      </c>
      <c r="F183" s="40">
        <f>Long!F184-46.99</f>
        <v>-46.99</v>
      </c>
      <c r="G183" s="40">
        <f>Long!G184-40.45</f>
        <v>-40.450000000000003</v>
      </c>
      <c r="H183" s="40">
        <f>Long!H184-60.23</f>
        <v>-60.23</v>
      </c>
      <c r="I183" s="40">
        <f>Long!I184-43.66</f>
        <v>3.8900000000000006</v>
      </c>
      <c r="J183" s="40">
        <f>Long!J184-53.75</f>
        <v>-53.75</v>
      </c>
      <c r="K183" s="40">
        <f>Long!K184-54.35</f>
        <v>3.6000000000000014</v>
      </c>
      <c r="L183" s="40">
        <f>Long!L184-48.68</f>
        <v>-48.68</v>
      </c>
      <c r="M183" s="40">
        <f>Long!M184-53.03</f>
        <v>-53.03</v>
      </c>
      <c r="N183" s="40">
        <f>Long!N184-34.07</f>
        <v>-34.07</v>
      </c>
      <c r="O183" s="40">
        <f>Long!O184-52.52</f>
        <v>-52.52</v>
      </c>
      <c r="P183" s="40">
        <f>Long!P184-53.24</f>
        <v>-53.24</v>
      </c>
      <c r="Q183" s="40">
        <f>Long!Q184-57.71</f>
        <v>-57.71</v>
      </c>
      <c r="R183" s="40">
        <f>Long!R184-38.57</f>
        <v>-38.57</v>
      </c>
      <c r="S183" s="40">
        <f>Long!S184-64.97</f>
        <v>-64.97</v>
      </c>
      <c r="T183" s="40">
        <f>Long!T184-48.48</f>
        <v>-48.48</v>
      </c>
      <c r="U183" s="11">
        <f>Long!U184-50.364</f>
        <v>-50.363999999999997</v>
      </c>
      <c r="W183" s="15">
        <f>Long!X184</f>
        <v>2</v>
      </c>
      <c r="X183" s="8">
        <f>Long!Y184</f>
        <v>105.5</v>
      </c>
    </row>
    <row r="184" spans="1:24" x14ac:dyDescent="0.25">
      <c r="A184" s="3" t="str">
        <f>Long!A185</f>
        <v>Joshua_Apolo</v>
      </c>
      <c r="B184" s="41">
        <f>Long!B185-48.89</f>
        <v>-48.89</v>
      </c>
      <c r="C184" s="40">
        <f>Long!C185-53.31</f>
        <v>-53.31</v>
      </c>
      <c r="D184" s="40">
        <f>Long!D185-52.82</f>
        <v>3.0300000000000011</v>
      </c>
      <c r="E184" s="40">
        <f>Long!E185-48.5</f>
        <v>-48.5</v>
      </c>
      <c r="F184" s="40">
        <f>Long!F185-46.99</f>
        <v>4.009999999999998</v>
      </c>
      <c r="G184" s="40">
        <f>Long!G185-40.45</f>
        <v>-40.450000000000003</v>
      </c>
      <c r="H184" s="40">
        <f>Long!H185-60.23</f>
        <v>-60.23</v>
      </c>
      <c r="I184" s="40">
        <f>Long!I185-43.66</f>
        <v>3.9300000000000068</v>
      </c>
      <c r="J184" s="40">
        <f>Long!J185-53.75</f>
        <v>-53.75</v>
      </c>
      <c r="K184" s="40">
        <f>Long!K185-54.35</f>
        <v>-54.35</v>
      </c>
      <c r="L184" s="40">
        <f>Long!L185-48.68</f>
        <v>-48.68</v>
      </c>
      <c r="M184" s="40">
        <f>Long!M185-53.03</f>
        <v>-53.03</v>
      </c>
      <c r="N184" s="40">
        <f>Long!N185-34.07</f>
        <v>-34.07</v>
      </c>
      <c r="O184" s="40">
        <f>Long!O185-52.52</f>
        <v>-52.52</v>
      </c>
      <c r="P184" s="40">
        <f>Long!P185-53.24</f>
        <v>-53.24</v>
      </c>
      <c r="Q184" s="40">
        <f>Long!Q185-57.71</f>
        <v>-57.71</v>
      </c>
      <c r="R184" s="40">
        <f>Long!R185-38.57</f>
        <v>-38.57</v>
      </c>
      <c r="S184" s="40">
        <f>Long!S185-64.97</f>
        <v>-64.97</v>
      </c>
      <c r="T184" s="40">
        <f>Long!T185-48.48</f>
        <v>-48.48</v>
      </c>
      <c r="U184" s="11">
        <f>Long!U185-50.364</f>
        <v>-50.363999999999997</v>
      </c>
      <c r="W184" s="15">
        <f>Long!X185</f>
        <v>3</v>
      </c>
      <c r="X184" s="8">
        <f>Long!Y185</f>
        <v>154.44</v>
      </c>
    </row>
    <row r="185" spans="1:24" x14ac:dyDescent="0.25">
      <c r="A185" s="3" t="str">
        <f>Long!A186</f>
        <v>tasos530</v>
      </c>
      <c r="B185" s="41">
        <f>Long!B186-48.89</f>
        <v>-48.89</v>
      </c>
      <c r="C185" s="40">
        <f>Long!C186-53.31</f>
        <v>2.6400000000000006</v>
      </c>
      <c r="D185" s="40">
        <f>Long!D186-52.82</f>
        <v>-52.82</v>
      </c>
      <c r="E185" s="40">
        <f>Long!E186-48.5</f>
        <v>-48.5</v>
      </c>
      <c r="F185" s="40">
        <f>Long!F186-46.99</f>
        <v>-46.99</v>
      </c>
      <c r="G185" s="40">
        <f>Long!G186-40.45</f>
        <v>1.9899999999999949</v>
      </c>
      <c r="H185" s="40">
        <f>Long!H186-60.23</f>
        <v>4.1400000000000077</v>
      </c>
      <c r="I185" s="40">
        <f>Long!I186-43.66</f>
        <v>3.970000000000006</v>
      </c>
      <c r="J185" s="40">
        <f>Long!J186-53.75</f>
        <v>4.1300000000000026</v>
      </c>
      <c r="K185" s="40">
        <f>Long!K186-54.35</f>
        <v>-54.35</v>
      </c>
      <c r="L185" s="40">
        <f>Long!L186-48.68</f>
        <v>-48.68</v>
      </c>
      <c r="M185" s="40">
        <f>Long!M186-53.03</f>
        <v>2.990000000000002</v>
      </c>
      <c r="N185" s="40">
        <f>Long!N186-34.07</f>
        <v>-34.07</v>
      </c>
      <c r="O185" s="40">
        <f>Long!O186-52.52</f>
        <v>-52.52</v>
      </c>
      <c r="P185" s="40">
        <f>Long!P186-53.24</f>
        <v>-53.24</v>
      </c>
      <c r="Q185" s="40">
        <f>Long!Q186-57.71</f>
        <v>-57.71</v>
      </c>
      <c r="R185" s="40">
        <f>Long!R186-38.57</f>
        <v>-38.57</v>
      </c>
      <c r="S185" s="40">
        <f>Long!S186-64.97</f>
        <v>-64.97</v>
      </c>
      <c r="T185" s="40">
        <f>Long!T186-48.48</f>
        <v>3.980000000000004</v>
      </c>
      <c r="U185" s="11">
        <f>Long!U186-50.364</f>
        <v>-50.363999999999997</v>
      </c>
      <c r="W185" s="15">
        <f>Long!X186</f>
        <v>7</v>
      </c>
      <c r="X185" s="8">
        <f>Long!Y186</f>
        <v>376.74999999999994</v>
      </c>
    </row>
    <row r="186" spans="1:24" x14ac:dyDescent="0.25">
      <c r="A186" s="3" t="str">
        <f>Long!A187</f>
        <v>Speed_fc</v>
      </c>
      <c r="B186" s="41">
        <f>Long!B187-48.89</f>
        <v>-48.89</v>
      </c>
      <c r="C186" s="40">
        <f>Long!C187-53.31</f>
        <v>-53.31</v>
      </c>
      <c r="D186" s="40">
        <f>Long!D187-52.82</f>
        <v>-52.82</v>
      </c>
      <c r="E186" s="40">
        <f>Long!E187-48.5</f>
        <v>3.2299999999999969</v>
      </c>
      <c r="F186" s="40">
        <f>Long!F187-46.99</f>
        <v>-46.99</v>
      </c>
      <c r="G186" s="40">
        <f>Long!G187-40.45</f>
        <v>-40.450000000000003</v>
      </c>
      <c r="H186" s="40">
        <f>Long!H187-60.23</f>
        <v>-60.23</v>
      </c>
      <c r="I186" s="40">
        <f>Long!I187-43.66</f>
        <v>4.0900000000000034</v>
      </c>
      <c r="J186" s="40">
        <f>Long!J187-53.75</f>
        <v>4.6599999999999966</v>
      </c>
      <c r="K186" s="40">
        <f>Long!K187-54.35</f>
        <v>-54.35</v>
      </c>
      <c r="L186" s="40">
        <f>Long!L187-48.68</f>
        <v>-48.68</v>
      </c>
      <c r="M186" s="40">
        <f>Long!M187-53.03</f>
        <v>-53.03</v>
      </c>
      <c r="N186" s="40">
        <f>Long!N187-34.07</f>
        <v>-34.07</v>
      </c>
      <c r="O186" s="40">
        <f>Long!O187-52.52</f>
        <v>-52.52</v>
      </c>
      <c r="P186" s="40">
        <f>Long!P187-53.24</f>
        <v>-53.24</v>
      </c>
      <c r="Q186" s="40">
        <f>Long!Q187-57.71</f>
        <v>-57.71</v>
      </c>
      <c r="R186" s="40">
        <f>Long!R187-38.57</f>
        <v>-38.57</v>
      </c>
      <c r="S186" s="40">
        <f>Long!S187-64.97</f>
        <v>-64.97</v>
      </c>
      <c r="T186" s="40">
        <f>Long!T187-48.48</f>
        <v>3.9200000000000017</v>
      </c>
      <c r="U186" s="11">
        <f>Long!U187-50.364</f>
        <v>-50.363999999999997</v>
      </c>
      <c r="W186" s="15">
        <f>Long!X187</f>
        <v>4</v>
      </c>
      <c r="X186" s="8">
        <f>Long!Y187</f>
        <v>210.29</v>
      </c>
    </row>
    <row r="187" spans="1:24" x14ac:dyDescent="0.25">
      <c r="A187" s="3" t="str">
        <f>Long!A188</f>
        <v>AkiD</v>
      </c>
      <c r="B187" s="41">
        <f>Long!B188-48.89</f>
        <v>-48.89</v>
      </c>
      <c r="C187" s="40">
        <f>Long!C188-53.31</f>
        <v>-53.31</v>
      </c>
      <c r="D187" s="40">
        <f>Long!D188-52.82</f>
        <v>-52.82</v>
      </c>
      <c r="E187" s="40">
        <f>Long!E188-48.5</f>
        <v>-48.5</v>
      </c>
      <c r="F187" s="40">
        <f>Long!F188-46.99</f>
        <v>-46.99</v>
      </c>
      <c r="G187" s="40">
        <f>Long!G188-40.45</f>
        <v>-40.450000000000003</v>
      </c>
      <c r="H187" s="40">
        <f>Long!H188-60.23</f>
        <v>-60.23</v>
      </c>
      <c r="I187" s="40">
        <f>Long!I188-43.66</f>
        <v>4.1200000000000045</v>
      </c>
      <c r="J187" s="40">
        <f>Long!J188-53.75</f>
        <v>-53.75</v>
      </c>
      <c r="K187" s="40">
        <f>Long!K188-54.35</f>
        <v>-54.35</v>
      </c>
      <c r="L187" s="40">
        <f>Long!L188-48.68</f>
        <v>-48.68</v>
      </c>
      <c r="M187" s="40">
        <f>Long!M188-53.03</f>
        <v>-53.03</v>
      </c>
      <c r="N187" s="40">
        <f>Long!N188-34.07</f>
        <v>-34.07</v>
      </c>
      <c r="O187" s="40">
        <f>Long!O188-52.52</f>
        <v>-52.52</v>
      </c>
      <c r="P187" s="40">
        <f>Long!P188-53.24</f>
        <v>-53.24</v>
      </c>
      <c r="Q187" s="40">
        <f>Long!Q188-57.71</f>
        <v>-57.71</v>
      </c>
      <c r="R187" s="40">
        <f>Long!R188-38.57</f>
        <v>-38.57</v>
      </c>
      <c r="S187" s="40">
        <f>Long!S188-64.97</f>
        <v>-64.97</v>
      </c>
      <c r="T187" s="40">
        <f>Long!T188-48.48</f>
        <v>-48.48</v>
      </c>
      <c r="U187" s="11">
        <f>Long!U188-50.364</f>
        <v>-50.363999999999997</v>
      </c>
      <c r="W187" s="15">
        <f>Long!X188</f>
        <v>1</v>
      </c>
      <c r="X187" s="8">
        <f>Long!Y188</f>
        <v>47.78</v>
      </c>
    </row>
    <row r="188" spans="1:24" x14ac:dyDescent="0.25">
      <c r="A188" s="3" t="str">
        <f>Long!A189</f>
        <v>DeniD</v>
      </c>
      <c r="B188" s="41">
        <f>Long!B189-48.89</f>
        <v>-48.89</v>
      </c>
      <c r="C188" s="40">
        <f>Long!C189-53.31</f>
        <v>-53.31</v>
      </c>
      <c r="D188" s="40">
        <f>Long!D189-52.82</f>
        <v>-52.82</v>
      </c>
      <c r="E188" s="40">
        <f>Long!E189-48.5</f>
        <v>-48.5</v>
      </c>
      <c r="F188" s="40">
        <f>Long!F189-46.99</f>
        <v>-46.99</v>
      </c>
      <c r="G188" s="40">
        <f>Long!G189-40.45</f>
        <v>-40.450000000000003</v>
      </c>
      <c r="H188" s="40">
        <f>Long!H189-60.23</f>
        <v>-60.23</v>
      </c>
      <c r="I188" s="40">
        <f>Long!I189-43.66</f>
        <v>4.1200000000000045</v>
      </c>
      <c r="J188" s="40">
        <f>Long!J189-53.75</f>
        <v>-53.75</v>
      </c>
      <c r="K188" s="40">
        <f>Long!K189-54.35</f>
        <v>-54.35</v>
      </c>
      <c r="L188" s="40">
        <f>Long!L189-48.68</f>
        <v>-48.68</v>
      </c>
      <c r="M188" s="40">
        <f>Long!M189-53.03</f>
        <v>-53.03</v>
      </c>
      <c r="N188" s="40">
        <f>Long!N189-34.07</f>
        <v>-34.07</v>
      </c>
      <c r="O188" s="40">
        <f>Long!O189-52.52</f>
        <v>-52.52</v>
      </c>
      <c r="P188" s="40">
        <f>Long!P189-53.24</f>
        <v>-53.24</v>
      </c>
      <c r="Q188" s="40">
        <f>Long!Q189-57.71</f>
        <v>-57.71</v>
      </c>
      <c r="R188" s="40">
        <f>Long!R189-38.57</f>
        <v>-38.57</v>
      </c>
      <c r="S188" s="40">
        <f>Long!S189-64.97</f>
        <v>-64.97</v>
      </c>
      <c r="T188" s="40">
        <f>Long!T189-48.48</f>
        <v>-48.48</v>
      </c>
      <c r="U188" s="11">
        <f>Long!U189-50.364</f>
        <v>-50.363999999999997</v>
      </c>
      <c r="W188" s="15">
        <f>Long!X189</f>
        <v>1</v>
      </c>
      <c r="X188" s="8">
        <f>Long!Y189</f>
        <v>47.78</v>
      </c>
    </row>
    <row r="189" spans="1:24" x14ac:dyDescent="0.25">
      <c r="A189" s="3" t="str">
        <f>Long!A190</f>
        <v>Vicente_Prieto</v>
      </c>
      <c r="B189" s="41">
        <f>Long!B190-48.89</f>
        <v>-48.89</v>
      </c>
      <c r="C189" s="40">
        <f>Long!C190-53.31</f>
        <v>-53.31</v>
      </c>
      <c r="D189" s="40">
        <f>Long!D190-52.82</f>
        <v>-52.82</v>
      </c>
      <c r="E189" s="40">
        <f>Long!E190-48.5</f>
        <v>-48.5</v>
      </c>
      <c r="F189" s="40">
        <f>Long!F190-46.99</f>
        <v>-46.99</v>
      </c>
      <c r="G189" s="40">
        <f>Long!G190-40.45</f>
        <v>-40.450000000000003</v>
      </c>
      <c r="H189" s="40">
        <f>Long!H190-60.23</f>
        <v>-60.23</v>
      </c>
      <c r="I189" s="40">
        <f>Long!I190-43.66</f>
        <v>4.1200000000000045</v>
      </c>
      <c r="J189" s="40">
        <f>Long!J190-53.75</f>
        <v>-53.75</v>
      </c>
      <c r="K189" s="40">
        <f>Long!K190-54.35</f>
        <v>-54.35</v>
      </c>
      <c r="L189" s="40">
        <f>Long!L190-48.68</f>
        <v>-48.68</v>
      </c>
      <c r="M189" s="40">
        <f>Long!M190-53.03</f>
        <v>-53.03</v>
      </c>
      <c r="N189" s="40">
        <f>Long!N190-34.07</f>
        <v>-34.07</v>
      </c>
      <c r="O189" s="40">
        <f>Long!O190-52.52</f>
        <v>-52.52</v>
      </c>
      <c r="P189" s="40">
        <f>Long!P190-53.24</f>
        <v>-53.24</v>
      </c>
      <c r="Q189" s="40">
        <f>Long!Q190-57.71</f>
        <v>-57.71</v>
      </c>
      <c r="R189" s="40">
        <f>Long!R190-38.57</f>
        <v>-38.57</v>
      </c>
      <c r="S189" s="40">
        <f>Long!S190-64.97</f>
        <v>-64.97</v>
      </c>
      <c r="T189" s="40">
        <f>Long!T190-48.48</f>
        <v>-48.48</v>
      </c>
      <c r="U189" s="11">
        <f>Long!U190-50.364</f>
        <v>-50.363999999999997</v>
      </c>
      <c r="W189" s="15">
        <f>Long!X190</f>
        <v>1</v>
      </c>
      <c r="X189" s="8">
        <f>Long!Y190</f>
        <v>47.78</v>
      </c>
    </row>
    <row r="190" spans="1:24" x14ac:dyDescent="0.25">
      <c r="A190" s="3" t="str">
        <f>Long!A191</f>
        <v>mrbush</v>
      </c>
      <c r="B190" s="41">
        <f>Long!B191-48.89</f>
        <v>-48.89</v>
      </c>
      <c r="C190" s="40">
        <f>Long!C191-53.31</f>
        <v>-53.31</v>
      </c>
      <c r="D190" s="40">
        <f>Long!D191-52.82</f>
        <v>-52.82</v>
      </c>
      <c r="E190" s="40">
        <f>Long!E191-48.5</f>
        <v>-48.5</v>
      </c>
      <c r="F190" s="40">
        <f>Long!F191-46.99</f>
        <v>4.4600000000000009</v>
      </c>
      <c r="G190" s="40">
        <f>Long!G191-40.45</f>
        <v>1.9499999999999957</v>
      </c>
      <c r="H190" s="40">
        <f>Long!H191-60.23</f>
        <v>4.3100000000000094</v>
      </c>
      <c r="I190" s="40">
        <f>Long!I191-43.66</f>
        <v>4.1700000000000017</v>
      </c>
      <c r="J190" s="40">
        <f>Long!J191-53.75</f>
        <v>-53.75</v>
      </c>
      <c r="K190" s="40">
        <f>Long!K191-54.35</f>
        <v>-54.35</v>
      </c>
      <c r="L190" s="40">
        <f>Long!L191-48.68</f>
        <v>-48.68</v>
      </c>
      <c r="M190" s="40">
        <f>Long!M191-53.03</f>
        <v>-53.03</v>
      </c>
      <c r="N190" s="40">
        <f>Long!N191-34.07</f>
        <v>-34.07</v>
      </c>
      <c r="O190" s="40">
        <f>Long!O191-52.52</f>
        <v>-52.52</v>
      </c>
      <c r="P190" s="40">
        <f>Long!P191-53.24</f>
        <v>-53.24</v>
      </c>
      <c r="Q190" s="40">
        <f>Long!Q191-57.71</f>
        <v>-57.71</v>
      </c>
      <c r="R190" s="40">
        <f>Long!R191-38.57</f>
        <v>-38.57</v>
      </c>
      <c r="S190" s="40">
        <f>Long!S191-64.97</f>
        <v>-64.97</v>
      </c>
      <c r="T190" s="40">
        <f>Long!T191-48.48</f>
        <v>3.3400000000000034</v>
      </c>
      <c r="U190" s="11">
        <f>Long!U191-50.364</f>
        <v>-50.363999999999997</v>
      </c>
      <c r="W190" s="15">
        <f>Long!X191</f>
        <v>5</v>
      </c>
      <c r="X190" s="8">
        <f>Long!Y191</f>
        <v>258.03999999999996</v>
      </c>
    </row>
    <row r="191" spans="1:24" x14ac:dyDescent="0.25">
      <c r="A191" s="3" t="str">
        <f>Long!A192</f>
        <v>Kriddy</v>
      </c>
      <c r="B191" s="41">
        <f>Long!B192-48.89</f>
        <v>-48.89</v>
      </c>
      <c r="C191" s="40">
        <f>Long!C192-53.31</f>
        <v>-53.31</v>
      </c>
      <c r="D191" s="40">
        <f>Long!D192-52.82</f>
        <v>-52.82</v>
      </c>
      <c r="E191" s="40">
        <f>Long!E192-48.5</f>
        <v>-48.5</v>
      </c>
      <c r="F191" s="40">
        <f>Long!F192-46.99</f>
        <v>-46.99</v>
      </c>
      <c r="G191" s="40">
        <f>Long!G192-40.45</f>
        <v>-40.450000000000003</v>
      </c>
      <c r="H191" s="40">
        <f>Long!H192-60.23</f>
        <v>-60.23</v>
      </c>
      <c r="I191" s="40">
        <f>Long!I192-43.66</f>
        <v>4.1800000000000068</v>
      </c>
      <c r="J191" s="40">
        <f>Long!J192-53.75</f>
        <v>-53.75</v>
      </c>
      <c r="K191" s="40">
        <f>Long!K192-54.35</f>
        <v>-54.35</v>
      </c>
      <c r="L191" s="40">
        <f>Long!L192-48.68</f>
        <v>-48.68</v>
      </c>
      <c r="M191" s="40">
        <f>Long!M192-53.03</f>
        <v>-53.03</v>
      </c>
      <c r="N191" s="40">
        <f>Long!N192-34.07</f>
        <v>-34.07</v>
      </c>
      <c r="O191" s="40">
        <f>Long!O192-52.52</f>
        <v>-52.52</v>
      </c>
      <c r="P191" s="40">
        <f>Long!P192-53.24</f>
        <v>-53.24</v>
      </c>
      <c r="Q191" s="40">
        <f>Long!Q192-57.71</f>
        <v>-57.71</v>
      </c>
      <c r="R191" s="40">
        <f>Long!R192-38.57</f>
        <v>-38.57</v>
      </c>
      <c r="S191" s="40">
        <f>Long!S192-64.97</f>
        <v>-64.97</v>
      </c>
      <c r="T191" s="40">
        <f>Long!T192-48.48</f>
        <v>-48.48</v>
      </c>
      <c r="U191" s="11">
        <f>Long!U192-50.364</f>
        <v>-50.363999999999997</v>
      </c>
      <c r="W191" s="15">
        <f>Long!X192</f>
        <v>1</v>
      </c>
      <c r="X191" s="8">
        <f>Long!Y192</f>
        <v>47.84</v>
      </c>
    </row>
    <row r="192" spans="1:24" x14ac:dyDescent="0.25">
      <c r="A192" s="3" t="str">
        <f>Long!A193</f>
        <v>DEMOLIDOR_SOMBRA</v>
      </c>
      <c r="B192" s="41">
        <f>Long!B193-48.89</f>
        <v>-48.89</v>
      </c>
      <c r="C192" s="40">
        <f>Long!C193-53.31</f>
        <v>-53.31</v>
      </c>
      <c r="D192" s="40">
        <f>Long!D193-52.82</f>
        <v>-52.82</v>
      </c>
      <c r="E192" s="40">
        <f>Long!E193-48.5</f>
        <v>-48.5</v>
      </c>
      <c r="F192" s="40">
        <f>Long!F193-46.99</f>
        <v>-46.99</v>
      </c>
      <c r="G192" s="40">
        <f>Long!G193-40.45</f>
        <v>-40.450000000000003</v>
      </c>
      <c r="H192" s="40">
        <f>Long!H193-60.23</f>
        <v>-60.23</v>
      </c>
      <c r="I192" s="40">
        <f>Long!I193-43.66</f>
        <v>4.2000000000000028</v>
      </c>
      <c r="J192" s="40">
        <f>Long!J193-53.75</f>
        <v>-53.75</v>
      </c>
      <c r="K192" s="40">
        <f>Long!K193-54.35</f>
        <v>-54.35</v>
      </c>
      <c r="L192" s="40">
        <f>Long!L193-48.68</f>
        <v>-48.68</v>
      </c>
      <c r="M192" s="40">
        <f>Long!M193-53.03</f>
        <v>-53.03</v>
      </c>
      <c r="N192" s="40">
        <f>Long!N193-34.07</f>
        <v>-34.07</v>
      </c>
      <c r="O192" s="40">
        <f>Long!O193-52.52</f>
        <v>-52.52</v>
      </c>
      <c r="P192" s="40">
        <f>Long!P193-53.24</f>
        <v>-53.24</v>
      </c>
      <c r="Q192" s="40">
        <f>Long!Q193-57.71</f>
        <v>-57.71</v>
      </c>
      <c r="R192" s="40">
        <f>Long!R193-38.57</f>
        <v>-38.57</v>
      </c>
      <c r="S192" s="40">
        <f>Long!S193-64.97</f>
        <v>-64.97</v>
      </c>
      <c r="T192" s="40">
        <f>Long!T193-48.48</f>
        <v>-48.48</v>
      </c>
      <c r="U192" s="11">
        <f>Long!U193-50.364</f>
        <v>-50.363999999999997</v>
      </c>
      <c r="W192" s="15">
        <f>Long!X193</f>
        <v>1</v>
      </c>
      <c r="X192" s="8">
        <f>Long!Y193</f>
        <v>47.86</v>
      </c>
    </row>
    <row r="193" spans="1:24" x14ac:dyDescent="0.25">
      <c r="A193" s="3" t="str">
        <f>Long!A194</f>
        <v>vampire10</v>
      </c>
      <c r="B193" s="41">
        <f>Long!B194-48.89</f>
        <v>-48.89</v>
      </c>
      <c r="C193" s="40">
        <f>Long!C194-53.31</f>
        <v>-53.31</v>
      </c>
      <c r="D193" s="40">
        <f>Long!D194-52.82</f>
        <v>-52.82</v>
      </c>
      <c r="E193" s="40">
        <f>Long!E194-48.5</f>
        <v>-48.5</v>
      </c>
      <c r="F193" s="40">
        <f>Long!F194-46.99</f>
        <v>-46.99</v>
      </c>
      <c r="G193" s="40">
        <f>Long!G194-40.45</f>
        <v>-40.450000000000003</v>
      </c>
      <c r="H193" s="40">
        <f>Long!H194-60.23</f>
        <v>-60.23</v>
      </c>
      <c r="I193" s="40">
        <f>Long!I194-43.66</f>
        <v>4.25</v>
      </c>
      <c r="J193" s="40">
        <f>Long!J194-53.75</f>
        <v>-53.75</v>
      </c>
      <c r="K193" s="40">
        <f>Long!K194-54.35</f>
        <v>-54.35</v>
      </c>
      <c r="L193" s="40">
        <f>Long!L194-48.68</f>
        <v>-48.68</v>
      </c>
      <c r="M193" s="40">
        <f>Long!M194-53.03</f>
        <v>-53.03</v>
      </c>
      <c r="N193" s="40">
        <f>Long!N194-34.07</f>
        <v>-34.07</v>
      </c>
      <c r="O193" s="40">
        <f>Long!O194-52.52</f>
        <v>-52.52</v>
      </c>
      <c r="P193" s="40">
        <f>Long!P194-53.24</f>
        <v>-53.24</v>
      </c>
      <c r="Q193" s="40">
        <f>Long!Q194-57.71</f>
        <v>-57.71</v>
      </c>
      <c r="R193" s="40">
        <f>Long!R194-38.57</f>
        <v>-38.57</v>
      </c>
      <c r="S193" s="40">
        <f>Long!S194-64.97</f>
        <v>-64.97</v>
      </c>
      <c r="T193" s="40">
        <f>Long!T194-48.48</f>
        <v>-48.48</v>
      </c>
      <c r="U193" s="11">
        <f>Long!U194-50.364</f>
        <v>-50.363999999999997</v>
      </c>
      <c r="W193" s="15">
        <f>Long!X194</f>
        <v>1</v>
      </c>
      <c r="X193" s="8">
        <f>Long!Y194</f>
        <v>47.91</v>
      </c>
    </row>
    <row r="194" spans="1:24" x14ac:dyDescent="0.25">
      <c r="A194" s="3" t="str">
        <f>Long!A195</f>
        <v>dere</v>
      </c>
      <c r="B194" s="41">
        <f>Long!B195-48.89</f>
        <v>-48.89</v>
      </c>
      <c r="C194" s="40">
        <f>Long!C195-53.31</f>
        <v>-53.31</v>
      </c>
      <c r="D194" s="40">
        <f>Long!D195-52.82</f>
        <v>3.1799999999999997</v>
      </c>
      <c r="E194" s="40">
        <f>Long!E195-48.5</f>
        <v>-48.5</v>
      </c>
      <c r="F194" s="40">
        <f>Long!F195-46.99</f>
        <v>-46.99</v>
      </c>
      <c r="G194" s="40">
        <f>Long!G195-40.45</f>
        <v>-40.450000000000003</v>
      </c>
      <c r="H194" s="40">
        <f>Long!H195-60.23</f>
        <v>4.740000000000002</v>
      </c>
      <c r="I194" s="40">
        <f>Long!I195-43.66</f>
        <v>4.3000000000000043</v>
      </c>
      <c r="J194" s="40">
        <f>Long!J195-53.75</f>
        <v>-53.75</v>
      </c>
      <c r="K194" s="40">
        <f>Long!K195-54.35</f>
        <v>-54.35</v>
      </c>
      <c r="L194" s="40">
        <f>Long!L195-48.68</f>
        <v>-48.68</v>
      </c>
      <c r="M194" s="40">
        <f>Long!M195-53.03</f>
        <v>-53.03</v>
      </c>
      <c r="N194" s="40">
        <f>Long!N195-34.07</f>
        <v>-34.07</v>
      </c>
      <c r="O194" s="40">
        <f>Long!O195-52.52</f>
        <v>-52.52</v>
      </c>
      <c r="P194" s="40">
        <f>Long!P195-53.24</f>
        <v>-53.24</v>
      </c>
      <c r="Q194" s="40">
        <f>Long!Q195-57.71</f>
        <v>-57.71</v>
      </c>
      <c r="R194" s="40">
        <f>Long!R195-38.57</f>
        <v>-38.57</v>
      </c>
      <c r="S194" s="40">
        <f>Long!S195-64.97</f>
        <v>-64.97</v>
      </c>
      <c r="T194" s="40">
        <f>Long!T195-48.48</f>
        <v>-48.48</v>
      </c>
      <c r="U194" s="11">
        <f>Long!U195-50.364</f>
        <v>-50.363999999999997</v>
      </c>
      <c r="W194" s="15">
        <f>Long!X195</f>
        <v>3</v>
      </c>
      <c r="X194" s="8">
        <f>Long!Y195</f>
        <v>168.93</v>
      </c>
    </row>
    <row r="195" spans="1:24" x14ac:dyDescent="0.25">
      <c r="A195" s="3" t="str">
        <f>Long!A196</f>
        <v>Marcele</v>
      </c>
      <c r="B195" s="41">
        <f>Long!B196-48.89</f>
        <v>-48.89</v>
      </c>
      <c r="C195" s="40">
        <f>Long!C196-53.31</f>
        <v>-53.31</v>
      </c>
      <c r="D195" s="40">
        <f>Long!D196-52.82</f>
        <v>-1.5399999999999991</v>
      </c>
      <c r="E195" s="40">
        <f>Long!E196-48.5</f>
        <v>-48.5</v>
      </c>
      <c r="F195" s="40">
        <f>Long!F196-46.99</f>
        <v>-46.99</v>
      </c>
      <c r="G195" s="40">
        <f>Long!G196-40.45</f>
        <v>-40.450000000000003</v>
      </c>
      <c r="H195" s="40">
        <f>Long!H196-60.23</f>
        <v>-60.23</v>
      </c>
      <c r="I195" s="40">
        <f>Long!I196-43.66</f>
        <v>4.3100000000000023</v>
      </c>
      <c r="J195" s="40">
        <f>Long!J196-53.75</f>
        <v>-53.75</v>
      </c>
      <c r="K195" s="40">
        <f>Long!K196-54.35</f>
        <v>-54.35</v>
      </c>
      <c r="L195" s="40">
        <f>Long!L196-48.68</f>
        <v>-48.68</v>
      </c>
      <c r="M195" s="40">
        <f>Long!M196-53.03</f>
        <v>-53.03</v>
      </c>
      <c r="N195" s="40">
        <f>Long!N196-34.07</f>
        <v>-34.07</v>
      </c>
      <c r="O195" s="40">
        <f>Long!O196-52.52</f>
        <v>-52.52</v>
      </c>
      <c r="P195" s="40">
        <f>Long!P196-53.24</f>
        <v>-53.24</v>
      </c>
      <c r="Q195" s="40">
        <f>Long!Q196-57.71</f>
        <v>-57.71</v>
      </c>
      <c r="R195" s="40">
        <f>Long!R196-38.57</f>
        <v>-38.57</v>
      </c>
      <c r="S195" s="40">
        <f>Long!S196-64.97</f>
        <v>-64.97</v>
      </c>
      <c r="T195" s="40">
        <f>Long!T196-48.48</f>
        <v>-48.48</v>
      </c>
      <c r="U195" s="11">
        <f>Long!U196-50.364</f>
        <v>-50.363999999999997</v>
      </c>
      <c r="W195" s="15">
        <f>Long!X196</f>
        <v>2</v>
      </c>
      <c r="X195" s="8">
        <f>Long!Y196</f>
        <v>99.25</v>
      </c>
    </row>
    <row r="196" spans="1:24" x14ac:dyDescent="0.25">
      <c r="A196" s="3" t="str">
        <f>Long!A197</f>
        <v>XXX_Pepelu_XXX</v>
      </c>
      <c r="B196" s="41">
        <f>Long!B197-48.89</f>
        <v>-48.89</v>
      </c>
      <c r="C196" s="40">
        <f>Long!C197-53.31</f>
        <v>-53.31</v>
      </c>
      <c r="D196" s="40">
        <f>Long!D197-52.82</f>
        <v>-52.82</v>
      </c>
      <c r="E196" s="40">
        <f>Long!E197-48.5</f>
        <v>-48.5</v>
      </c>
      <c r="F196" s="40">
        <f>Long!F197-46.99</f>
        <v>-46.99</v>
      </c>
      <c r="G196" s="40">
        <f>Long!G197-40.45</f>
        <v>-40.450000000000003</v>
      </c>
      <c r="H196" s="40">
        <f>Long!H197-60.23</f>
        <v>-60.23</v>
      </c>
      <c r="I196" s="40">
        <f>Long!I197-43.66</f>
        <v>4.3500000000000014</v>
      </c>
      <c r="J196" s="40">
        <f>Long!J197-53.75</f>
        <v>-53.75</v>
      </c>
      <c r="K196" s="40">
        <f>Long!K197-54.35</f>
        <v>-54.35</v>
      </c>
      <c r="L196" s="40">
        <f>Long!L197-48.68</f>
        <v>-48.68</v>
      </c>
      <c r="M196" s="40">
        <f>Long!M197-53.03</f>
        <v>-53.03</v>
      </c>
      <c r="N196" s="40">
        <f>Long!N197-34.07</f>
        <v>-34.07</v>
      </c>
      <c r="O196" s="40">
        <f>Long!O197-52.52</f>
        <v>-52.52</v>
      </c>
      <c r="P196" s="40">
        <f>Long!P197-53.24</f>
        <v>-53.24</v>
      </c>
      <c r="Q196" s="40">
        <f>Long!Q197-57.71</f>
        <v>-57.71</v>
      </c>
      <c r="R196" s="40">
        <f>Long!R197-38.57</f>
        <v>-38.57</v>
      </c>
      <c r="S196" s="40">
        <f>Long!S197-64.97</f>
        <v>-64.97</v>
      </c>
      <c r="T196" s="40">
        <f>Long!T197-48.48</f>
        <v>-48.48</v>
      </c>
      <c r="U196" s="11">
        <f>Long!U197-50.364</f>
        <v>-50.363999999999997</v>
      </c>
      <c r="W196" s="15">
        <f>Long!X197</f>
        <v>1</v>
      </c>
      <c r="X196" s="8">
        <f>Long!Y197</f>
        <v>48.01</v>
      </c>
    </row>
    <row r="197" spans="1:24" x14ac:dyDescent="0.25">
      <c r="A197" s="3" t="str">
        <f>Long!A198</f>
        <v>polak39</v>
      </c>
      <c r="B197" s="41">
        <f>Long!B198-48.89</f>
        <v>-48.89</v>
      </c>
      <c r="C197" s="40">
        <f>Long!C198-53.31</f>
        <v>-53.31</v>
      </c>
      <c r="D197" s="40">
        <f>Long!D198-52.82</f>
        <v>-52.82</v>
      </c>
      <c r="E197" s="40">
        <f>Long!E198-48.5</f>
        <v>-48.5</v>
      </c>
      <c r="F197" s="40">
        <f>Long!F198-46.99</f>
        <v>-46.99</v>
      </c>
      <c r="G197" s="40">
        <f>Long!G198-40.45</f>
        <v>-40.450000000000003</v>
      </c>
      <c r="H197" s="40">
        <f>Long!H198-60.23</f>
        <v>-60.23</v>
      </c>
      <c r="I197" s="40">
        <f>Long!I198-43.66</f>
        <v>4.3500000000000014</v>
      </c>
      <c r="J197" s="40">
        <f>Long!J198-53.75</f>
        <v>-53.75</v>
      </c>
      <c r="K197" s="40">
        <f>Long!K198-54.35</f>
        <v>-54.35</v>
      </c>
      <c r="L197" s="40">
        <f>Long!L198-48.68</f>
        <v>-48.68</v>
      </c>
      <c r="M197" s="40">
        <f>Long!M198-53.03</f>
        <v>-53.03</v>
      </c>
      <c r="N197" s="40">
        <f>Long!N198-34.07</f>
        <v>-34.07</v>
      </c>
      <c r="O197" s="40">
        <f>Long!O198-52.52</f>
        <v>-52.52</v>
      </c>
      <c r="P197" s="40">
        <f>Long!P198-53.24</f>
        <v>1.6599999999999966</v>
      </c>
      <c r="Q197" s="40">
        <f>Long!Q198-57.71</f>
        <v>-57.71</v>
      </c>
      <c r="R197" s="40">
        <f>Long!R198-38.57</f>
        <v>-38.57</v>
      </c>
      <c r="S197" s="40">
        <f>Long!S198-64.97</f>
        <v>-64.97</v>
      </c>
      <c r="T197" s="40">
        <f>Long!T198-48.48</f>
        <v>-48.48</v>
      </c>
      <c r="U197" s="11">
        <f>Long!U198-50.364</f>
        <v>-50.363999999999997</v>
      </c>
      <c r="W197" s="15">
        <f>Long!X198</f>
        <v>2</v>
      </c>
      <c r="X197" s="8">
        <f>Long!Y198</f>
        <v>102.91</v>
      </c>
    </row>
    <row r="198" spans="1:24" x14ac:dyDescent="0.25">
      <c r="A198" s="3" t="str">
        <f>Long!A199</f>
        <v>xboxman</v>
      </c>
      <c r="B198" s="41">
        <f>Long!B199-48.89</f>
        <v>3.5700000000000003</v>
      </c>
      <c r="C198" s="40">
        <f>Long!C199-53.31</f>
        <v>-53.31</v>
      </c>
      <c r="D198" s="40">
        <f>Long!D199-52.82</f>
        <v>-52.82</v>
      </c>
      <c r="E198" s="40">
        <f>Long!E199-48.5</f>
        <v>3.2299999999999969</v>
      </c>
      <c r="F198" s="40">
        <f>Long!F199-46.99</f>
        <v>-46.99</v>
      </c>
      <c r="G198" s="40">
        <f>Long!G199-40.45</f>
        <v>-40.450000000000003</v>
      </c>
      <c r="H198" s="40">
        <f>Long!H199-60.23</f>
        <v>-60.23</v>
      </c>
      <c r="I198" s="40">
        <f>Long!I199-43.66</f>
        <v>-43.66</v>
      </c>
      <c r="J198" s="40">
        <f>Long!J199-53.75</f>
        <v>3.4799999999999969</v>
      </c>
      <c r="K198" s="40">
        <f>Long!K199-54.35</f>
        <v>3.3909999999999982</v>
      </c>
      <c r="L198" s="40">
        <f>Long!L199-48.68</f>
        <v>-48.68</v>
      </c>
      <c r="M198" s="40">
        <f>Long!M199-53.03</f>
        <v>3.6899999999999977</v>
      </c>
      <c r="N198" s="40">
        <f>Long!N199-34.07</f>
        <v>-34.07</v>
      </c>
      <c r="O198" s="40">
        <f>Long!O199-52.52</f>
        <v>-52.52</v>
      </c>
      <c r="P198" s="40">
        <f>Long!P199-53.24</f>
        <v>-53.24</v>
      </c>
      <c r="Q198" s="40">
        <f>Long!Q199-57.71</f>
        <v>-57.71</v>
      </c>
      <c r="R198" s="40">
        <f>Long!R199-38.57</f>
        <v>-38.57</v>
      </c>
      <c r="S198" s="40">
        <f>Long!S199-64.97</f>
        <v>-64.97</v>
      </c>
      <c r="T198" s="40">
        <f>Long!T199-48.48</f>
        <v>-48.48</v>
      </c>
      <c r="U198" s="11">
        <f>Long!U199-50.364</f>
        <v>-50.363999999999997</v>
      </c>
      <c r="W198" s="15">
        <f>Long!X199</f>
        <v>5</v>
      </c>
      <c r="X198" s="8">
        <f>Long!Y199</f>
        <v>275.88099999999997</v>
      </c>
    </row>
    <row r="199" spans="1:24" x14ac:dyDescent="0.25">
      <c r="A199" s="3" t="str">
        <f>Long!A200</f>
        <v>Pazos</v>
      </c>
      <c r="B199" s="41">
        <f>Long!B200-48.89</f>
        <v>-48.89</v>
      </c>
      <c r="C199" s="40">
        <f>Long!C200-53.31</f>
        <v>-53.31</v>
      </c>
      <c r="D199" s="40">
        <f>Long!D200-52.82</f>
        <v>3.009999999999998</v>
      </c>
      <c r="E199" s="40">
        <f>Long!E200-48.5</f>
        <v>-48.5</v>
      </c>
      <c r="F199" s="40">
        <f>Long!F200-46.99</f>
        <v>-46.99</v>
      </c>
      <c r="G199" s="40">
        <f>Long!G200-40.45</f>
        <v>2.4399999999999977</v>
      </c>
      <c r="H199" s="40">
        <f>Long!H200-60.23</f>
        <v>4.490000000000002</v>
      </c>
      <c r="I199" s="40">
        <f>Long!I200-43.66</f>
        <v>-43.66</v>
      </c>
      <c r="J199" s="40">
        <f>Long!J200-53.75</f>
        <v>3.6000000000000014</v>
      </c>
      <c r="K199" s="40">
        <f>Long!K200-54.35</f>
        <v>2.9099999999999966</v>
      </c>
      <c r="L199" s="40">
        <f>Long!L200-48.68</f>
        <v>-48.68</v>
      </c>
      <c r="M199" s="40">
        <f>Long!M200-53.03</f>
        <v>3.1899999999999977</v>
      </c>
      <c r="N199" s="40">
        <f>Long!N200-34.07</f>
        <v>-34.07</v>
      </c>
      <c r="O199" s="40">
        <f>Long!O200-52.52</f>
        <v>-52.52</v>
      </c>
      <c r="P199" s="40">
        <f>Long!P200-53.24</f>
        <v>-53.24</v>
      </c>
      <c r="Q199" s="40">
        <f>Long!Q200-57.71</f>
        <v>-57.71</v>
      </c>
      <c r="R199" s="40">
        <f>Long!R200-38.57</f>
        <v>-38.57</v>
      </c>
      <c r="S199" s="40">
        <f>Long!S200-64.97</f>
        <v>2.5499999999999972</v>
      </c>
      <c r="T199" s="40">
        <f>Long!T200-48.48</f>
        <v>-48.48</v>
      </c>
      <c r="U199" s="11">
        <f>Long!U200-50.364</f>
        <v>-50.363999999999997</v>
      </c>
      <c r="W199" s="15">
        <f>Long!X200</f>
        <v>7</v>
      </c>
      <c r="X199" s="8">
        <f>Long!Y200</f>
        <v>401.78999999999996</v>
      </c>
    </row>
    <row r="200" spans="1:24" x14ac:dyDescent="0.25">
      <c r="A200" s="3" t="str">
        <f>Long!A201</f>
        <v>ZEROskills</v>
      </c>
      <c r="B200" s="41">
        <f>Long!B201-48.89</f>
        <v>3.4600000000000009</v>
      </c>
      <c r="C200" s="40">
        <f>Long!C201-53.31</f>
        <v>-53.31</v>
      </c>
      <c r="D200" s="40">
        <f>Long!D201-52.82</f>
        <v>2.7000000000000028</v>
      </c>
      <c r="E200" s="40">
        <f>Long!E201-48.5</f>
        <v>3.2000000000000028</v>
      </c>
      <c r="F200" s="40">
        <f>Long!F201-46.99</f>
        <v>-46.99</v>
      </c>
      <c r="G200" s="40">
        <f>Long!G201-40.45</f>
        <v>-40.450000000000003</v>
      </c>
      <c r="H200" s="40">
        <f>Long!H201-60.23</f>
        <v>-60.23</v>
      </c>
      <c r="I200" s="40">
        <f>Long!I201-43.66</f>
        <v>-43.66</v>
      </c>
      <c r="J200" s="40">
        <f>Long!J201-53.75</f>
        <v>3.7100000000000009</v>
      </c>
      <c r="K200" s="40">
        <f>Long!K201-54.35</f>
        <v>3.4600000000000009</v>
      </c>
      <c r="L200" s="40">
        <f>Long!L201-48.68</f>
        <v>-48.68</v>
      </c>
      <c r="M200" s="40">
        <f>Long!M201-53.03</f>
        <v>3.019999999999996</v>
      </c>
      <c r="N200" s="40">
        <f>Long!N201-34.07</f>
        <v>-34.07</v>
      </c>
      <c r="O200" s="40">
        <f>Long!O201-52.52</f>
        <v>-52.52</v>
      </c>
      <c r="P200" s="40">
        <f>Long!P201-53.24</f>
        <v>-53.24</v>
      </c>
      <c r="Q200" s="40">
        <f>Long!Q201-57.71</f>
        <v>-57.71</v>
      </c>
      <c r="R200" s="40">
        <f>Long!R201-38.57</f>
        <v>-38.57</v>
      </c>
      <c r="S200" s="40">
        <f>Long!S201-64.97</f>
        <v>-64.97</v>
      </c>
      <c r="T200" s="40">
        <f>Long!T201-48.48</f>
        <v>-48.48</v>
      </c>
      <c r="U200" s="11">
        <f>Long!U201-50.364</f>
        <v>-50.363999999999997</v>
      </c>
      <c r="W200" s="15">
        <f>Long!X201</f>
        <v>6</v>
      </c>
      <c r="X200" s="8">
        <f>Long!Y201</f>
        <v>330.89000000000004</v>
      </c>
    </row>
    <row r="201" spans="1:24" x14ac:dyDescent="0.25">
      <c r="A201" s="3" t="str">
        <f>Long!A202</f>
        <v>Dark_Angel</v>
      </c>
      <c r="B201" s="41">
        <f>Long!B202-48.89</f>
        <v>-48.89</v>
      </c>
      <c r="C201" s="40">
        <f>Long!C202-53.31</f>
        <v>-53.31</v>
      </c>
      <c r="D201" s="40">
        <f>Long!D202-52.82</f>
        <v>-52.82</v>
      </c>
      <c r="E201" s="40">
        <f>Long!E202-48.5</f>
        <v>-48.5</v>
      </c>
      <c r="F201" s="40">
        <f>Long!F202-46.99</f>
        <v>4.009999999999998</v>
      </c>
      <c r="G201" s="40">
        <f>Long!G202-40.45</f>
        <v>2.2099999999999937</v>
      </c>
      <c r="H201" s="40">
        <f>Long!H202-60.23</f>
        <v>4.5200000000000031</v>
      </c>
      <c r="I201" s="40">
        <f>Long!I202-43.66</f>
        <v>-43.66</v>
      </c>
      <c r="J201" s="40">
        <f>Long!J202-53.75</f>
        <v>3.7700000000000031</v>
      </c>
      <c r="K201" s="40">
        <f>Long!K202-54.35</f>
        <v>-54.35</v>
      </c>
      <c r="L201" s="40">
        <f>Long!L202-48.68</f>
        <v>-48.68</v>
      </c>
      <c r="M201" s="40">
        <f>Long!M202-53.03</f>
        <v>-53.03</v>
      </c>
      <c r="N201" s="40">
        <f>Long!N202-34.07</f>
        <v>-34.07</v>
      </c>
      <c r="O201" s="40">
        <f>Long!O202-52.52</f>
        <v>-52.52</v>
      </c>
      <c r="P201" s="40">
        <f>Long!P202-53.24</f>
        <v>1.5499999999999972</v>
      </c>
      <c r="Q201" s="40">
        <f>Long!Q202-57.71</f>
        <v>-57.71</v>
      </c>
      <c r="R201" s="40">
        <f>Long!R202-38.57</f>
        <v>-38.57</v>
      </c>
      <c r="S201" s="40">
        <f>Long!S202-64.97</f>
        <v>-64.97</v>
      </c>
      <c r="T201" s="40">
        <f>Long!T202-48.48</f>
        <v>-48.48</v>
      </c>
      <c r="U201" s="11">
        <f>Long!U202-50.364</f>
        <v>-50.363999999999997</v>
      </c>
      <c r="W201" s="15">
        <f>Long!X202</f>
        <v>5</v>
      </c>
      <c r="X201" s="8">
        <f>Long!Y202</f>
        <v>270.72000000000003</v>
      </c>
    </row>
    <row r="202" spans="1:24" x14ac:dyDescent="0.25">
      <c r="A202" s="3" t="str">
        <f>Long!A203</f>
        <v>grifas</v>
      </c>
      <c r="B202" s="41">
        <f>Long!B203-48.89</f>
        <v>-48.89</v>
      </c>
      <c r="C202" s="40">
        <f>Long!C203-53.31</f>
        <v>-53.31</v>
      </c>
      <c r="D202" s="40">
        <f>Long!D203-52.82</f>
        <v>-52.82</v>
      </c>
      <c r="E202" s="40">
        <f>Long!E203-48.5</f>
        <v>2.8599999999999994</v>
      </c>
      <c r="F202" s="40">
        <f>Long!F203-46.99</f>
        <v>-46.99</v>
      </c>
      <c r="G202" s="40">
        <f>Long!G203-40.45</f>
        <v>-40.450000000000003</v>
      </c>
      <c r="H202" s="40">
        <f>Long!H203-60.23</f>
        <v>-60.23</v>
      </c>
      <c r="I202" s="40">
        <f>Long!I203-43.66</f>
        <v>-43.66</v>
      </c>
      <c r="J202" s="40">
        <f>Long!J203-53.75</f>
        <v>3.9500000000000028</v>
      </c>
      <c r="K202" s="40">
        <f>Long!K203-54.35</f>
        <v>3.3999999999999986</v>
      </c>
      <c r="L202" s="40">
        <f>Long!L203-48.68</f>
        <v>-48.68</v>
      </c>
      <c r="M202" s="40">
        <f>Long!M203-53.03</f>
        <v>-53.03</v>
      </c>
      <c r="N202" s="40">
        <f>Long!N203-34.07</f>
        <v>-34.07</v>
      </c>
      <c r="O202" s="40">
        <f>Long!O203-52.52</f>
        <v>-52.52</v>
      </c>
      <c r="P202" s="40">
        <f>Long!P203-53.24</f>
        <v>-53.24</v>
      </c>
      <c r="Q202" s="40">
        <f>Long!Q203-57.71</f>
        <v>-57.71</v>
      </c>
      <c r="R202" s="40">
        <f>Long!R203-38.57</f>
        <v>-38.57</v>
      </c>
      <c r="S202" s="40">
        <f>Long!S203-64.97</f>
        <v>-64.97</v>
      </c>
      <c r="T202" s="40">
        <f>Long!T203-48.48</f>
        <v>-48.48</v>
      </c>
      <c r="U202" s="11">
        <f>Long!U203-50.364</f>
        <v>-50.363999999999997</v>
      </c>
      <c r="W202" s="15">
        <f>Long!X203</f>
        <v>3</v>
      </c>
      <c r="X202" s="8">
        <f>Long!Y203</f>
        <v>166.81</v>
      </c>
    </row>
    <row r="203" spans="1:24" x14ac:dyDescent="0.25">
      <c r="A203" s="3" t="str">
        <f>Long!A204</f>
        <v>Naira</v>
      </c>
      <c r="B203" s="41">
        <f>Long!B204-48.89</f>
        <v>-48.89</v>
      </c>
      <c r="C203" s="40">
        <f>Long!C204-53.31</f>
        <v>2.25</v>
      </c>
      <c r="D203" s="40">
        <f>Long!D204-52.82</f>
        <v>-52.82</v>
      </c>
      <c r="E203" s="40">
        <f>Long!E204-48.5</f>
        <v>-48.5</v>
      </c>
      <c r="F203" s="40">
        <f>Long!F204-46.99</f>
        <v>-46.99</v>
      </c>
      <c r="G203" s="40">
        <f>Long!G204-40.45</f>
        <v>1.6999999999999957</v>
      </c>
      <c r="H203" s="40">
        <f>Long!H204-60.23</f>
        <v>-60.23</v>
      </c>
      <c r="I203" s="40">
        <f>Long!I204-43.66</f>
        <v>-43.66</v>
      </c>
      <c r="J203" s="40">
        <f>Long!J204-53.75</f>
        <v>3.9500000000000028</v>
      </c>
      <c r="K203" s="40">
        <f>Long!K204-54.35</f>
        <v>-54.35</v>
      </c>
      <c r="L203" s="40">
        <f>Long!L204-48.68</f>
        <v>-48.68</v>
      </c>
      <c r="M203" s="40">
        <f>Long!M204-53.03</f>
        <v>2.6599999999999966</v>
      </c>
      <c r="N203" s="40">
        <f>Long!N204-34.07</f>
        <v>-34.07</v>
      </c>
      <c r="O203" s="40">
        <f>Long!O204-52.52</f>
        <v>-52.52</v>
      </c>
      <c r="P203" s="40">
        <f>Long!P204-53.24</f>
        <v>-53.24</v>
      </c>
      <c r="Q203" s="40">
        <f>Long!Q204-57.71</f>
        <v>-57.71</v>
      </c>
      <c r="R203" s="40">
        <f>Long!R204-38.57</f>
        <v>-38.57</v>
      </c>
      <c r="S203" s="40">
        <f>Long!S204-64.97</f>
        <v>-64.97</v>
      </c>
      <c r="T203" s="40">
        <f>Long!T204-48.48</f>
        <v>-48.48</v>
      </c>
      <c r="U203" s="11">
        <f>Long!U204-50.364</f>
        <v>-50.363999999999997</v>
      </c>
      <c r="W203" s="15">
        <f>Long!X204</f>
        <v>4</v>
      </c>
      <c r="X203" s="8">
        <f>Long!Y204</f>
        <v>211.10000000000002</v>
      </c>
    </row>
    <row r="204" spans="1:24" x14ac:dyDescent="0.25">
      <c r="A204" s="3" t="str">
        <f>Long!A205</f>
        <v>rai_nicolas</v>
      </c>
      <c r="B204" s="41">
        <f>Long!B205-48.89</f>
        <v>-48.89</v>
      </c>
      <c r="C204" s="40">
        <f>Long!C205-53.31</f>
        <v>2.5799999999999983</v>
      </c>
      <c r="D204" s="40">
        <f>Long!D205-52.82</f>
        <v>-52.82</v>
      </c>
      <c r="E204" s="40">
        <f>Long!E205-48.5</f>
        <v>3.3699999999999974</v>
      </c>
      <c r="F204" s="40">
        <f>Long!F205-46.99</f>
        <v>4.0499999999999972</v>
      </c>
      <c r="G204" s="40">
        <f>Long!G205-40.45</f>
        <v>1.9399999999999977</v>
      </c>
      <c r="H204" s="40">
        <f>Long!H205-60.23</f>
        <v>4.0500000000000043</v>
      </c>
      <c r="I204" s="40">
        <f>Long!I205-43.66</f>
        <v>-43.66</v>
      </c>
      <c r="J204" s="40">
        <f>Long!J205-53.75</f>
        <v>3.9699999999999989</v>
      </c>
      <c r="K204" s="40">
        <f>Long!K205-54.35</f>
        <v>-54.35</v>
      </c>
      <c r="L204" s="40">
        <f>Long!L205-48.68</f>
        <v>-48.68</v>
      </c>
      <c r="M204" s="40">
        <f>Long!M205-53.03</f>
        <v>-53.03</v>
      </c>
      <c r="N204" s="40">
        <f>Long!N205-34.07</f>
        <v>-34.07</v>
      </c>
      <c r="O204" s="40">
        <f>Long!O205-52.52</f>
        <v>-52.52</v>
      </c>
      <c r="P204" s="40">
        <f>Long!P205-53.24</f>
        <v>-53.24</v>
      </c>
      <c r="Q204" s="40">
        <f>Long!Q205-57.71</f>
        <v>-57.71</v>
      </c>
      <c r="R204" s="40">
        <f>Long!R205-38.57</f>
        <v>-38.57</v>
      </c>
      <c r="S204" s="40">
        <f>Long!S205-64.97</f>
        <v>-64.97</v>
      </c>
      <c r="T204" s="40">
        <f>Long!T205-48.48</f>
        <v>-48.48</v>
      </c>
      <c r="U204" s="11">
        <f>Long!U205-50.364</f>
        <v>-50.363999999999997</v>
      </c>
      <c r="W204" s="15">
        <f>Long!X205</f>
        <v>6</v>
      </c>
      <c r="X204" s="8">
        <f>Long!Y205</f>
        <v>323.19000000000005</v>
      </c>
    </row>
    <row r="205" spans="1:24" x14ac:dyDescent="0.25">
      <c r="A205" s="3" t="str">
        <f>Long!A206</f>
        <v>bentsss</v>
      </c>
      <c r="B205" s="41">
        <f>Long!B206-48.89</f>
        <v>-48.89</v>
      </c>
      <c r="C205" s="40">
        <f>Long!C206-53.31</f>
        <v>-53.31</v>
      </c>
      <c r="D205" s="40">
        <f>Long!D206-52.82</f>
        <v>-52.82</v>
      </c>
      <c r="E205" s="40">
        <f>Long!E206-48.5</f>
        <v>-48.5</v>
      </c>
      <c r="F205" s="40">
        <f>Long!F206-46.99</f>
        <v>-46.99</v>
      </c>
      <c r="G205" s="40">
        <f>Long!G206-40.45</f>
        <v>-40.450000000000003</v>
      </c>
      <c r="H205" s="40">
        <f>Long!H206-60.23</f>
        <v>-60.23</v>
      </c>
      <c r="I205" s="40">
        <f>Long!I206-43.66</f>
        <v>-43.66</v>
      </c>
      <c r="J205" s="40">
        <f>Long!J206-53.75</f>
        <v>4.2700000000000031</v>
      </c>
      <c r="K205" s="40">
        <f>Long!K206-54.35</f>
        <v>-54.35</v>
      </c>
      <c r="L205" s="40">
        <f>Long!L206-48.68</f>
        <v>-48.68</v>
      </c>
      <c r="M205" s="40">
        <f>Long!M206-53.03</f>
        <v>-53.03</v>
      </c>
      <c r="N205" s="40">
        <f>Long!N206-34.07</f>
        <v>-34.07</v>
      </c>
      <c r="O205" s="40">
        <f>Long!O206-52.52</f>
        <v>-52.52</v>
      </c>
      <c r="P205" s="40">
        <f>Long!P206-53.24</f>
        <v>-53.24</v>
      </c>
      <c r="Q205" s="40">
        <f>Long!Q206-57.71</f>
        <v>-57.71</v>
      </c>
      <c r="R205" s="40">
        <f>Long!R206-38.57</f>
        <v>-38.57</v>
      </c>
      <c r="S205" s="40">
        <f>Long!S206-64.97</f>
        <v>-64.97</v>
      </c>
      <c r="T205" s="40">
        <f>Long!T206-48.48</f>
        <v>-48.48</v>
      </c>
      <c r="U205" s="11">
        <f>Long!U206-50.364</f>
        <v>-50.363999999999997</v>
      </c>
      <c r="W205" s="15">
        <f>Long!X206</f>
        <v>1</v>
      </c>
      <c r="X205" s="8">
        <f>Long!Y206</f>
        <v>58.02</v>
      </c>
    </row>
    <row r="206" spans="1:24" x14ac:dyDescent="0.25">
      <c r="A206" s="3" t="str">
        <f>Long!A207</f>
        <v>luciene</v>
      </c>
      <c r="B206" s="41">
        <f>Long!B207-48.89</f>
        <v>-48.89</v>
      </c>
      <c r="C206" s="40">
        <f>Long!C207-53.31</f>
        <v>-53.31</v>
      </c>
      <c r="D206" s="40">
        <f>Long!D207-52.82</f>
        <v>2.8500000000000014</v>
      </c>
      <c r="E206" s="40">
        <f>Long!E207-48.5</f>
        <v>-48.5</v>
      </c>
      <c r="F206" s="40">
        <f>Long!F207-46.99</f>
        <v>4.5899999999999963</v>
      </c>
      <c r="G206" s="40">
        <f>Long!G207-40.45</f>
        <v>-40.450000000000003</v>
      </c>
      <c r="H206" s="40">
        <f>Long!H207-60.23</f>
        <v>-60.23</v>
      </c>
      <c r="I206" s="40">
        <f>Long!I207-43.66</f>
        <v>-43.66</v>
      </c>
      <c r="J206" s="40">
        <f>Long!J207-53.75</f>
        <v>4.3299999999999983</v>
      </c>
      <c r="K206" s="40">
        <f>Long!K207-54.35</f>
        <v>3.1000000000000014</v>
      </c>
      <c r="L206" s="40">
        <f>Long!L207-48.68</f>
        <v>-48.68</v>
      </c>
      <c r="M206" s="40">
        <f>Long!M207-53.03</f>
        <v>-53.03</v>
      </c>
      <c r="N206" s="40">
        <f>Long!N207-34.07</f>
        <v>-34.07</v>
      </c>
      <c r="O206" s="40">
        <f>Long!O207-52.52</f>
        <v>-52.52</v>
      </c>
      <c r="P206" s="40">
        <f>Long!P207-53.24</f>
        <v>-53.24</v>
      </c>
      <c r="Q206" s="40">
        <f>Long!Q207-57.71</f>
        <v>-57.71</v>
      </c>
      <c r="R206" s="40">
        <f>Long!R207-38.57</f>
        <v>-38.57</v>
      </c>
      <c r="S206" s="40">
        <f>Long!S207-64.97</f>
        <v>3.3599999999999994</v>
      </c>
      <c r="T206" s="40">
        <f>Long!T207-48.48</f>
        <v>3.3900000000000006</v>
      </c>
      <c r="U206" s="11">
        <f>Long!U207-50.364</f>
        <v>-50.363999999999997</v>
      </c>
      <c r="W206" s="15">
        <f>Long!X207</f>
        <v>6</v>
      </c>
      <c r="X206" s="8">
        <f>Long!Y207</f>
        <v>342.97999999999996</v>
      </c>
    </row>
    <row r="207" spans="1:24" x14ac:dyDescent="0.25">
      <c r="A207" s="3" t="str">
        <f>Long!A208</f>
        <v>icespray</v>
      </c>
      <c r="B207" s="41">
        <f>Long!B208-48.89</f>
        <v>-48.89</v>
      </c>
      <c r="C207" s="40">
        <f>Long!C208-53.31</f>
        <v>-53.31</v>
      </c>
      <c r="D207" s="40">
        <f>Long!D208-52.82</f>
        <v>-52.82</v>
      </c>
      <c r="E207" s="40">
        <f>Long!E208-48.5</f>
        <v>-48.5</v>
      </c>
      <c r="F207" s="40">
        <f>Long!F208-46.99</f>
        <v>-46.99</v>
      </c>
      <c r="G207" s="40">
        <f>Long!G208-40.45</f>
        <v>-40.450000000000003</v>
      </c>
      <c r="H207" s="40">
        <f>Long!H208-60.23</f>
        <v>-60.23</v>
      </c>
      <c r="I207" s="40">
        <f>Long!I208-43.66</f>
        <v>-43.66</v>
      </c>
      <c r="J207" s="40">
        <f>Long!J208-53.75</f>
        <v>4.3999999999999986</v>
      </c>
      <c r="K207" s="40">
        <f>Long!K208-54.35</f>
        <v>-54.35</v>
      </c>
      <c r="L207" s="40">
        <f>Long!L208-48.68</f>
        <v>-48.68</v>
      </c>
      <c r="M207" s="40">
        <f>Long!M208-53.03</f>
        <v>-53.03</v>
      </c>
      <c r="N207" s="40">
        <f>Long!N208-34.07</f>
        <v>-34.07</v>
      </c>
      <c r="O207" s="40">
        <f>Long!O208-52.52</f>
        <v>-52.52</v>
      </c>
      <c r="P207" s="40">
        <f>Long!P208-53.24</f>
        <v>-53.24</v>
      </c>
      <c r="Q207" s="40">
        <f>Long!Q208-57.71</f>
        <v>-57.71</v>
      </c>
      <c r="R207" s="40">
        <f>Long!R208-38.57</f>
        <v>-38.57</v>
      </c>
      <c r="S207" s="40">
        <f>Long!S208-64.97</f>
        <v>-64.97</v>
      </c>
      <c r="T207" s="40">
        <f>Long!T208-48.48</f>
        <v>-48.48</v>
      </c>
      <c r="U207" s="11">
        <f>Long!U208-50.364</f>
        <v>-50.363999999999997</v>
      </c>
      <c r="W207" s="15">
        <f>Long!X208</f>
        <v>1</v>
      </c>
      <c r="X207" s="8">
        <f>Long!Y208</f>
        <v>58.15</v>
      </c>
    </row>
    <row r="208" spans="1:24" x14ac:dyDescent="0.25">
      <c r="A208" s="3" t="str">
        <f>Long!A209</f>
        <v>NIK2</v>
      </c>
      <c r="B208" s="41">
        <f>Long!B209-48.89</f>
        <v>-48.89</v>
      </c>
      <c r="C208" s="40">
        <f>Long!C209-53.31</f>
        <v>-53.31</v>
      </c>
      <c r="D208" s="40">
        <f>Long!D209-52.82</f>
        <v>3.0799999999999983</v>
      </c>
      <c r="E208" s="40">
        <f>Long!E209-48.5</f>
        <v>3.5900000000000034</v>
      </c>
      <c r="F208" s="40">
        <f>Long!F209-46.99</f>
        <v>-46.99</v>
      </c>
      <c r="G208" s="40">
        <f>Long!G209-40.45</f>
        <v>-40.450000000000003</v>
      </c>
      <c r="H208" s="40">
        <f>Long!H209-60.23</f>
        <v>-60.23</v>
      </c>
      <c r="I208" s="40">
        <f>Long!I209-43.66</f>
        <v>-43.66</v>
      </c>
      <c r="J208" s="40">
        <f>Long!J209-53.75</f>
        <v>4.4099999999999966</v>
      </c>
      <c r="K208" s="40">
        <f>Long!K209-54.35</f>
        <v>3.6199999999999974</v>
      </c>
      <c r="L208" s="40">
        <f>Long!L209-48.68</f>
        <v>-48.68</v>
      </c>
      <c r="M208" s="40">
        <f>Long!M209-53.03</f>
        <v>-53.03</v>
      </c>
      <c r="N208" s="40">
        <f>Long!N209-34.07</f>
        <v>-34.07</v>
      </c>
      <c r="O208" s="40">
        <f>Long!O209-52.52</f>
        <v>-52.52</v>
      </c>
      <c r="P208" s="40">
        <f>Long!P209-53.24</f>
        <v>-53.24</v>
      </c>
      <c r="Q208" s="40">
        <f>Long!Q209-57.71</f>
        <v>-57.71</v>
      </c>
      <c r="R208" s="40">
        <f>Long!R209-38.57</f>
        <v>-38.57</v>
      </c>
      <c r="S208" s="40">
        <f>Long!S209-64.97</f>
        <v>-64.97</v>
      </c>
      <c r="T208" s="40">
        <f>Long!T209-48.48</f>
        <v>-48.48</v>
      </c>
      <c r="U208" s="11">
        <f>Long!U209-50.364</f>
        <v>-50.363999999999997</v>
      </c>
      <c r="W208" s="15">
        <f>Long!X209</f>
        <v>4</v>
      </c>
      <c r="X208" s="8">
        <f>Long!Y209</f>
        <v>224.12</v>
      </c>
    </row>
    <row r="209" spans="1:24" x14ac:dyDescent="0.25">
      <c r="A209" s="3" t="str">
        <f>Long!A210</f>
        <v>NinjaWarriorI</v>
      </c>
      <c r="B209" s="41">
        <f>Long!B210-48.89</f>
        <v>-48.89</v>
      </c>
      <c r="C209" s="40">
        <f>Long!C210-53.31</f>
        <v>-53.31</v>
      </c>
      <c r="D209" s="40">
        <f>Long!D210-52.82</f>
        <v>-52.82</v>
      </c>
      <c r="E209" s="40">
        <f>Long!E210-48.5</f>
        <v>-48.5</v>
      </c>
      <c r="F209" s="40">
        <f>Long!F210-46.99</f>
        <v>-46.99</v>
      </c>
      <c r="G209" s="40">
        <f>Long!G210-40.45</f>
        <v>-40.450000000000003</v>
      </c>
      <c r="H209" s="40">
        <f>Long!H210-60.23</f>
        <v>-60.23</v>
      </c>
      <c r="I209" s="40">
        <f>Long!I210-43.66</f>
        <v>-43.66</v>
      </c>
      <c r="J209" s="40">
        <f>Long!J210-53.75</f>
        <v>4.4600000000000009</v>
      </c>
      <c r="K209" s="40">
        <f>Long!K210-54.35</f>
        <v>-54.35</v>
      </c>
      <c r="L209" s="40">
        <f>Long!L210-48.68</f>
        <v>-48.68</v>
      </c>
      <c r="M209" s="40">
        <f>Long!M210-53.03</f>
        <v>-53.03</v>
      </c>
      <c r="N209" s="40">
        <f>Long!N210-34.07</f>
        <v>-34.07</v>
      </c>
      <c r="O209" s="40">
        <f>Long!O210-52.52</f>
        <v>-52.52</v>
      </c>
      <c r="P209" s="40">
        <f>Long!P210-53.24</f>
        <v>-53.24</v>
      </c>
      <c r="Q209" s="40">
        <f>Long!Q210-57.71</f>
        <v>-57.71</v>
      </c>
      <c r="R209" s="40">
        <f>Long!R210-38.57</f>
        <v>-38.57</v>
      </c>
      <c r="S209" s="40">
        <f>Long!S210-64.97</f>
        <v>-64.97</v>
      </c>
      <c r="T209" s="40">
        <f>Long!T210-48.48</f>
        <v>-48.48</v>
      </c>
      <c r="U209" s="11">
        <f>Long!U210-50.364</f>
        <v>-50.363999999999997</v>
      </c>
      <c r="W209" s="15">
        <f>Long!X210</f>
        <v>1</v>
      </c>
      <c r="X209" s="8">
        <f>Long!Y210</f>
        <v>58.21</v>
      </c>
    </row>
    <row r="210" spans="1:24" x14ac:dyDescent="0.25">
      <c r="A210" s="3" t="str">
        <f>Long!A211</f>
        <v>Loolaah</v>
      </c>
      <c r="B210" s="41">
        <f>Long!B211-48.89</f>
        <v>-48.89</v>
      </c>
      <c r="C210" s="40">
        <f>Long!C211-53.31</f>
        <v>-53.31</v>
      </c>
      <c r="D210" s="40">
        <f>Long!D211-52.82</f>
        <v>-52.82</v>
      </c>
      <c r="E210" s="40">
        <f>Long!E211-48.5</f>
        <v>-48.5</v>
      </c>
      <c r="F210" s="40">
        <f>Long!F211-46.99</f>
        <v>-46.99</v>
      </c>
      <c r="G210" s="40">
        <f>Long!G211-40.45</f>
        <v>-40.450000000000003</v>
      </c>
      <c r="H210" s="40">
        <f>Long!H211-60.23</f>
        <v>-60.23</v>
      </c>
      <c r="I210" s="40">
        <f>Long!I211-43.66</f>
        <v>-43.66</v>
      </c>
      <c r="J210" s="40">
        <f>Long!J211-53.75</f>
        <v>4.4699999999999989</v>
      </c>
      <c r="K210" s="40">
        <f>Long!K211-54.35</f>
        <v>-54.35</v>
      </c>
      <c r="L210" s="40">
        <f>Long!L211-48.68</f>
        <v>-48.68</v>
      </c>
      <c r="M210" s="40">
        <f>Long!M211-53.03</f>
        <v>-53.03</v>
      </c>
      <c r="N210" s="40">
        <f>Long!N211-34.07</f>
        <v>-34.07</v>
      </c>
      <c r="O210" s="40">
        <f>Long!O211-52.52</f>
        <v>-52.52</v>
      </c>
      <c r="P210" s="40">
        <f>Long!P211-53.24</f>
        <v>-53.24</v>
      </c>
      <c r="Q210" s="40">
        <f>Long!Q211-57.71</f>
        <v>-57.71</v>
      </c>
      <c r="R210" s="40">
        <f>Long!R211-38.57</f>
        <v>-38.57</v>
      </c>
      <c r="S210" s="40">
        <f>Long!S211-64.97</f>
        <v>-64.97</v>
      </c>
      <c r="T210" s="40">
        <f>Long!T211-48.48</f>
        <v>-48.48</v>
      </c>
      <c r="U210" s="11">
        <f>Long!U211-50.364</f>
        <v>-50.363999999999997</v>
      </c>
      <c r="W210" s="15">
        <f>Long!X211</f>
        <v>1</v>
      </c>
      <c r="X210" s="8">
        <f>Long!Y211</f>
        <v>58.22</v>
      </c>
    </row>
    <row r="211" spans="1:24" x14ac:dyDescent="0.25">
      <c r="A211" s="3" t="str">
        <f>Long!A212</f>
        <v>URRRRRR</v>
      </c>
      <c r="B211" s="41">
        <f>Long!B212-48.89</f>
        <v>-48.89</v>
      </c>
      <c r="C211" s="40">
        <f>Long!C212-53.31</f>
        <v>-53.31</v>
      </c>
      <c r="D211" s="40">
        <f>Long!D212-52.82</f>
        <v>-52.82</v>
      </c>
      <c r="E211" s="40">
        <f>Long!E212-48.5</f>
        <v>-48.5</v>
      </c>
      <c r="F211" s="40">
        <f>Long!F212-46.99</f>
        <v>-46.99</v>
      </c>
      <c r="G211" s="40">
        <f>Long!G212-40.45</f>
        <v>-40.450000000000003</v>
      </c>
      <c r="H211" s="40">
        <f>Long!H212-60.23</f>
        <v>-60.23</v>
      </c>
      <c r="I211" s="40">
        <f>Long!I212-43.66</f>
        <v>-43.66</v>
      </c>
      <c r="J211" s="40">
        <f>Long!J212-53.75</f>
        <v>4.5</v>
      </c>
      <c r="K211" s="40">
        <f>Long!K212-54.35</f>
        <v>-54.35</v>
      </c>
      <c r="L211" s="40">
        <f>Long!L212-48.68</f>
        <v>-48.68</v>
      </c>
      <c r="M211" s="40">
        <f>Long!M212-53.03</f>
        <v>-53.03</v>
      </c>
      <c r="N211" s="40">
        <f>Long!N212-34.07</f>
        <v>-34.07</v>
      </c>
      <c r="O211" s="40">
        <f>Long!O212-52.52</f>
        <v>-52.52</v>
      </c>
      <c r="P211" s="40">
        <f>Long!P212-53.24</f>
        <v>-53.24</v>
      </c>
      <c r="Q211" s="40">
        <f>Long!Q212-57.71</f>
        <v>-57.71</v>
      </c>
      <c r="R211" s="40">
        <f>Long!R212-38.57</f>
        <v>-38.57</v>
      </c>
      <c r="S211" s="40">
        <f>Long!S212-64.97</f>
        <v>-64.97</v>
      </c>
      <c r="T211" s="40">
        <f>Long!T212-48.48</f>
        <v>-48.48</v>
      </c>
      <c r="U211" s="11">
        <f>Long!U212-50.364</f>
        <v>-50.363999999999997</v>
      </c>
      <c r="W211" s="15">
        <f>Long!X212</f>
        <v>1</v>
      </c>
      <c r="X211" s="8">
        <f>Long!Y212</f>
        <v>58.25</v>
      </c>
    </row>
    <row r="212" spans="1:24" x14ac:dyDescent="0.25">
      <c r="A212" s="3" t="str">
        <f>Long!A213</f>
        <v>Triback</v>
      </c>
      <c r="B212" s="41">
        <f>Long!B213-48.89</f>
        <v>-48.89</v>
      </c>
      <c r="C212" s="40">
        <f>Long!C213-53.31</f>
        <v>-53.31</v>
      </c>
      <c r="D212" s="40">
        <f>Long!D213-52.82</f>
        <v>-52.82</v>
      </c>
      <c r="E212" s="40">
        <f>Long!E213-48.5</f>
        <v>-48.5</v>
      </c>
      <c r="F212" s="40">
        <f>Long!F213-46.99</f>
        <v>-46.99</v>
      </c>
      <c r="G212" s="40">
        <f>Long!G213-40.45</f>
        <v>-40.450000000000003</v>
      </c>
      <c r="H212" s="40">
        <f>Long!H213-60.23</f>
        <v>-60.23</v>
      </c>
      <c r="I212" s="40">
        <f>Long!I213-43.66</f>
        <v>-43.66</v>
      </c>
      <c r="J212" s="40">
        <f>Long!J213-53.75</f>
        <v>4.5300000000000011</v>
      </c>
      <c r="K212" s="40">
        <f>Long!K213-54.35</f>
        <v>-54.35</v>
      </c>
      <c r="L212" s="40">
        <f>Long!L213-48.68</f>
        <v>-48.68</v>
      </c>
      <c r="M212" s="40">
        <f>Long!M213-53.03</f>
        <v>-53.03</v>
      </c>
      <c r="N212" s="40">
        <f>Long!N213-34.07</f>
        <v>-34.07</v>
      </c>
      <c r="O212" s="40">
        <f>Long!O213-52.52</f>
        <v>-52.52</v>
      </c>
      <c r="P212" s="40">
        <f>Long!P213-53.24</f>
        <v>-53.24</v>
      </c>
      <c r="Q212" s="40">
        <f>Long!Q213-57.71</f>
        <v>-57.71</v>
      </c>
      <c r="R212" s="40">
        <f>Long!R213-38.57</f>
        <v>-38.57</v>
      </c>
      <c r="S212" s="40">
        <f>Long!S213-64.97</f>
        <v>-64.97</v>
      </c>
      <c r="T212" s="40">
        <f>Long!T213-48.48</f>
        <v>-48.48</v>
      </c>
      <c r="U212" s="11">
        <f>Long!U213-50.364</f>
        <v>-50.363999999999997</v>
      </c>
      <c r="W212" s="15">
        <f>Long!X213</f>
        <v>1</v>
      </c>
      <c r="X212" s="8">
        <f>Long!Y213</f>
        <v>58.28</v>
      </c>
    </row>
    <row r="213" spans="1:24" x14ac:dyDescent="0.25">
      <c r="A213" s="3" t="str">
        <f>Long!A214</f>
        <v>Aadrian</v>
      </c>
      <c r="B213" s="41">
        <f>Long!B214-48.89</f>
        <v>-48.89</v>
      </c>
      <c r="C213" s="40">
        <f>Long!C214-53.31</f>
        <v>2.4600000000000009</v>
      </c>
      <c r="D213" s="40">
        <f>Long!D214-52.82</f>
        <v>-52.82</v>
      </c>
      <c r="E213" s="40">
        <f>Long!E214-48.5</f>
        <v>2.6899999999999977</v>
      </c>
      <c r="F213" s="40">
        <f>Long!F214-46.99</f>
        <v>-46.99</v>
      </c>
      <c r="G213" s="40">
        <f>Long!G214-40.45</f>
        <v>-40.450000000000003</v>
      </c>
      <c r="H213" s="40">
        <f>Long!H214-60.23</f>
        <v>-60.23</v>
      </c>
      <c r="I213" s="40">
        <f>Long!I214-43.66</f>
        <v>-43.66</v>
      </c>
      <c r="J213" s="40">
        <f>Long!J214-53.75</f>
        <v>4.6300000000000026</v>
      </c>
      <c r="K213" s="40">
        <f>Long!K214-54.35</f>
        <v>2.269999999999996</v>
      </c>
      <c r="L213" s="40">
        <f>Long!L214-48.68</f>
        <v>-48.68</v>
      </c>
      <c r="M213" s="40">
        <f>Long!M214-53.03</f>
        <v>3.1099999999999994</v>
      </c>
      <c r="N213" s="40">
        <f>Long!N214-34.07</f>
        <v>-34.07</v>
      </c>
      <c r="O213" s="40">
        <f>Long!O214-52.52</f>
        <v>-52.52</v>
      </c>
      <c r="P213" s="40">
        <f>Long!P214-53.24</f>
        <v>-53.24</v>
      </c>
      <c r="Q213" s="40">
        <f>Long!Q214-57.71</f>
        <v>-57.71</v>
      </c>
      <c r="R213" s="40">
        <f>Long!R214-38.57</f>
        <v>-38.57</v>
      </c>
      <c r="S213" s="40">
        <f>Long!S214-64.97</f>
        <v>-64.97</v>
      </c>
      <c r="T213" s="40">
        <f>Long!T214-48.48</f>
        <v>-48.48</v>
      </c>
      <c r="U213" s="11">
        <f>Long!U214-50.364</f>
        <v>-50.363999999999997</v>
      </c>
      <c r="W213" s="15">
        <f>Long!X214</f>
        <v>5</v>
      </c>
      <c r="X213" s="8">
        <f>Long!Y214</f>
        <v>278.10000000000002</v>
      </c>
    </row>
    <row r="214" spans="1:24" x14ac:dyDescent="0.25">
      <c r="A214" s="3" t="str">
        <f>Long!A215</f>
        <v>The_SAINT</v>
      </c>
      <c r="B214" s="41">
        <f>Long!B215-48.89</f>
        <v>-48.89</v>
      </c>
      <c r="C214" s="40">
        <f>Long!C215-53.31</f>
        <v>-53.31</v>
      </c>
      <c r="D214" s="40">
        <f>Long!D215-52.82</f>
        <v>3.1499999999999986</v>
      </c>
      <c r="E214" s="40">
        <f>Long!E215-48.5</f>
        <v>-48.5</v>
      </c>
      <c r="F214" s="40">
        <f>Long!F215-46.99</f>
        <v>-46.99</v>
      </c>
      <c r="G214" s="40">
        <f>Long!G215-40.45</f>
        <v>-40.450000000000003</v>
      </c>
      <c r="H214" s="40">
        <f>Long!H215-60.23</f>
        <v>-60.23</v>
      </c>
      <c r="I214" s="40">
        <f>Long!I215-43.66</f>
        <v>-43.66</v>
      </c>
      <c r="J214" s="40">
        <f>Long!J215-53.75</f>
        <v>4.7199999999999989</v>
      </c>
      <c r="K214" s="40">
        <f>Long!K215-54.35</f>
        <v>-54.35</v>
      </c>
      <c r="L214" s="40">
        <f>Long!L215-48.68</f>
        <v>-48.68</v>
      </c>
      <c r="M214" s="40">
        <f>Long!M215-53.03</f>
        <v>-53.03</v>
      </c>
      <c r="N214" s="40">
        <f>Long!N215-34.07</f>
        <v>-34.07</v>
      </c>
      <c r="O214" s="40">
        <f>Long!O215-52.52</f>
        <v>-52.52</v>
      </c>
      <c r="P214" s="40">
        <f>Long!P215-53.24</f>
        <v>-53.24</v>
      </c>
      <c r="Q214" s="40">
        <f>Long!Q215-57.71</f>
        <v>-57.71</v>
      </c>
      <c r="R214" s="40">
        <f>Long!R215-38.57</f>
        <v>-38.57</v>
      </c>
      <c r="S214" s="40">
        <f>Long!S215-64.97</f>
        <v>-64.97</v>
      </c>
      <c r="T214" s="40">
        <f>Long!T215-48.48</f>
        <v>-48.48</v>
      </c>
      <c r="U214" s="11">
        <f>Long!U215-50.364</f>
        <v>-50.363999999999997</v>
      </c>
      <c r="W214" s="15">
        <f>Long!X215</f>
        <v>2</v>
      </c>
      <c r="X214" s="8">
        <f>Long!Y215</f>
        <v>114.44</v>
      </c>
    </row>
    <row r="215" spans="1:24" x14ac:dyDescent="0.25">
      <c r="A215" s="3" t="str">
        <f>Long!A216</f>
        <v>superherou</v>
      </c>
      <c r="B215" s="41">
        <f>Long!B216-48.89</f>
        <v>-48.89</v>
      </c>
      <c r="C215" s="40">
        <f>Long!C216-53.31</f>
        <v>-53.31</v>
      </c>
      <c r="D215" s="40">
        <f>Long!D216-52.82</f>
        <v>-52.82</v>
      </c>
      <c r="E215" s="40">
        <f>Long!E216-48.5</f>
        <v>-48.5</v>
      </c>
      <c r="F215" s="40">
        <f>Long!F216-46.99</f>
        <v>-46.99</v>
      </c>
      <c r="G215" s="40">
        <f>Long!G216-40.45</f>
        <v>-40.450000000000003</v>
      </c>
      <c r="H215" s="40">
        <f>Long!H216-60.23</f>
        <v>-60.23</v>
      </c>
      <c r="I215" s="40">
        <f>Long!I216-43.66</f>
        <v>-43.66</v>
      </c>
      <c r="J215" s="40">
        <f>Long!J216-53.75</f>
        <v>4.759999999999998</v>
      </c>
      <c r="K215" s="40">
        <f>Long!K216-54.35</f>
        <v>-54.35</v>
      </c>
      <c r="L215" s="40">
        <f>Long!L216-48.68</f>
        <v>-48.68</v>
      </c>
      <c r="M215" s="40">
        <f>Long!M216-53.03</f>
        <v>3.0799999999999983</v>
      </c>
      <c r="N215" s="40">
        <f>Long!N216-34.07</f>
        <v>-34.07</v>
      </c>
      <c r="O215" s="40">
        <f>Long!O216-52.52</f>
        <v>-52.52</v>
      </c>
      <c r="P215" s="40">
        <f>Long!P216-53.24</f>
        <v>-53.24</v>
      </c>
      <c r="Q215" s="40">
        <f>Long!Q216-57.71</f>
        <v>-57.71</v>
      </c>
      <c r="R215" s="40">
        <f>Long!R216-38.57</f>
        <v>-38.57</v>
      </c>
      <c r="S215" s="40">
        <f>Long!S216-64.97</f>
        <v>-64.97</v>
      </c>
      <c r="T215" s="40">
        <f>Long!T216-48.48</f>
        <v>-48.48</v>
      </c>
      <c r="U215" s="11">
        <f>Long!U216-50.364</f>
        <v>-50.363999999999997</v>
      </c>
      <c r="W215" s="15">
        <f>Long!X216</f>
        <v>2</v>
      </c>
      <c r="X215" s="8">
        <f>Long!Y216</f>
        <v>114.62</v>
      </c>
    </row>
    <row r="216" spans="1:24" x14ac:dyDescent="0.25">
      <c r="A216" s="3" t="str">
        <f>Long!A217</f>
        <v>LeeDongChul</v>
      </c>
      <c r="B216" s="41">
        <f>Long!B217-48.89</f>
        <v>-48.89</v>
      </c>
      <c r="C216" s="40">
        <f>Long!C217-53.31</f>
        <v>-53.31</v>
      </c>
      <c r="D216" s="40">
        <f>Long!D217-52.82</f>
        <v>-52.82</v>
      </c>
      <c r="E216" s="40">
        <f>Long!E217-48.5</f>
        <v>3.240000000000002</v>
      </c>
      <c r="F216" s="40">
        <f>Long!F217-46.99</f>
        <v>-46.99</v>
      </c>
      <c r="G216" s="40">
        <f>Long!G217-40.45</f>
        <v>-40.450000000000003</v>
      </c>
      <c r="H216" s="40">
        <f>Long!H217-60.23</f>
        <v>-60.23</v>
      </c>
      <c r="I216" s="40">
        <f>Long!I217-43.66</f>
        <v>-43.66</v>
      </c>
      <c r="J216" s="40">
        <f>Long!J217-53.75</f>
        <v>4.7999999999999972</v>
      </c>
      <c r="K216" s="40">
        <f>Long!K217-54.35</f>
        <v>-54.35</v>
      </c>
      <c r="L216" s="40">
        <f>Long!L217-48.68</f>
        <v>-48.68</v>
      </c>
      <c r="M216" s="40">
        <f>Long!M217-53.03</f>
        <v>-53.03</v>
      </c>
      <c r="N216" s="40">
        <f>Long!N217-34.07</f>
        <v>-34.07</v>
      </c>
      <c r="O216" s="40">
        <f>Long!O217-52.52</f>
        <v>-52.52</v>
      </c>
      <c r="P216" s="40">
        <f>Long!P217-53.24</f>
        <v>-53.24</v>
      </c>
      <c r="Q216" s="40">
        <f>Long!Q217-57.71</f>
        <v>-57.71</v>
      </c>
      <c r="R216" s="40">
        <f>Long!R217-38.57</f>
        <v>-38.57</v>
      </c>
      <c r="S216" s="40">
        <f>Long!S217-64.97</f>
        <v>-64.97</v>
      </c>
      <c r="T216" s="40">
        <f>Long!T217-48.48</f>
        <v>-48.48</v>
      </c>
      <c r="U216" s="11">
        <f>Long!U217-50.364</f>
        <v>-50.363999999999997</v>
      </c>
      <c r="W216" s="15">
        <f>Long!X217</f>
        <v>2</v>
      </c>
      <c r="X216" s="8">
        <f>Long!Y217</f>
        <v>110.28999999999999</v>
      </c>
    </row>
    <row r="217" spans="1:24" x14ac:dyDescent="0.25">
      <c r="A217" s="3" t="str">
        <f>Long!A218</f>
        <v>amir66</v>
      </c>
      <c r="B217" s="41">
        <f>Long!B218-48.89</f>
        <v>-48.89</v>
      </c>
      <c r="C217" s="40">
        <f>Long!C218-53.31</f>
        <v>-53.31</v>
      </c>
      <c r="D217" s="40">
        <f>Long!D218-52.82</f>
        <v>-52.82</v>
      </c>
      <c r="E217" s="40">
        <f>Long!E218-48.5</f>
        <v>-48.5</v>
      </c>
      <c r="F217" s="40">
        <f>Long!F218-46.99</f>
        <v>-46.99</v>
      </c>
      <c r="G217" s="40">
        <f>Long!G218-40.45</f>
        <v>-40.450000000000003</v>
      </c>
      <c r="H217" s="40">
        <f>Long!H218-60.23</f>
        <v>-60.23</v>
      </c>
      <c r="I217" s="40">
        <f>Long!I218-43.66</f>
        <v>-43.66</v>
      </c>
      <c r="J217" s="40">
        <f>Long!J218-53.75</f>
        <v>4.7999999999999972</v>
      </c>
      <c r="K217" s="40">
        <f>Long!K218-54.35</f>
        <v>-54.35</v>
      </c>
      <c r="L217" s="40">
        <f>Long!L218-48.68</f>
        <v>-48.68</v>
      </c>
      <c r="M217" s="40">
        <f>Long!M218-53.03</f>
        <v>-53.03</v>
      </c>
      <c r="N217" s="40">
        <f>Long!N218-34.07</f>
        <v>-34.07</v>
      </c>
      <c r="O217" s="40">
        <f>Long!O218-52.52</f>
        <v>-52.52</v>
      </c>
      <c r="P217" s="40">
        <f>Long!P218-53.24</f>
        <v>-53.24</v>
      </c>
      <c r="Q217" s="40">
        <f>Long!Q218-57.71</f>
        <v>-57.71</v>
      </c>
      <c r="R217" s="40">
        <f>Long!R218-38.57</f>
        <v>-38.57</v>
      </c>
      <c r="S217" s="40">
        <f>Long!S218-64.97</f>
        <v>-64.97</v>
      </c>
      <c r="T217" s="40">
        <f>Long!T218-48.48</f>
        <v>-48.48</v>
      </c>
      <c r="U217" s="11">
        <f>Long!U218-50.364</f>
        <v>-50.363999999999997</v>
      </c>
      <c r="W217" s="15">
        <f>Long!X218</f>
        <v>1</v>
      </c>
      <c r="X217" s="8">
        <f>Long!Y218</f>
        <v>58.55</v>
      </c>
    </row>
    <row r="218" spans="1:24" x14ac:dyDescent="0.25">
      <c r="A218" s="3" t="str">
        <f>Long!A219</f>
        <v>maxmorgan</v>
      </c>
      <c r="B218" s="41">
        <f>Long!B219-48.89</f>
        <v>-48.89</v>
      </c>
      <c r="C218" s="40">
        <f>Long!C219-53.31</f>
        <v>-53.31</v>
      </c>
      <c r="D218" s="40">
        <f>Long!D219-52.82</f>
        <v>3.3200000000000003</v>
      </c>
      <c r="E218" s="40">
        <f>Long!E219-48.5</f>
        <v>-48.5</v>
      </c>
      <c r="F218" s="40">
        <f>Long!F219-46.99</f>
        <v>-46.99</v>
      </c>
      <c r="G218" s="40">
        <f>Long!G219-40.45</f>
        <v>-40.450000000000003</v>
      </c>
      <c r="H218" s="40">
        <f>Long!H219-60.23</f>
        <v>-60.23</v>
      </c>
      <c r="I218" s="40">
        <f>Long!I219-43.66</f>
        <v>-43.66</v>
      </c>
      <c r="J218" s="40">
        <f>Long!J219-53.75</f>
        <v>4.8100000000000023</v>
      </c>
      <c r="K218" s="40">
        <f>Long!K219-54.35</f>
        <v>-54.35</v>
      </c>
      <c r="L218" s="40">
        <f>Long!L219-48.68</f>
        <v>-48.68</v>
      </c>
      <c r="M218" s="40">
        <f>Long!M219-53.03</f>
        <v>-53.03</v>
      </c>
      <c r="N218" s="40">
        <f>Long!N219-34.07</f>
        <v>-34.07</v>
      </c>
      <c r="O218" s="40">
        <f>Long!O219-52.52</f>
        <v>-52.52</v>
      </c>
      <c r="P218" s="40">
        <f>Long!P219-53.24</f>
        <v>-53.24</v>
      </c>
      <c r="Q218" s="40">
        <f>Long!Q219-57.71</f>
        <v>-57.71</v>
      </c>
      <c r="R218" s="40">
        <f>Long!R219-38.57</f>
        <v>-38.57</v>
      </c>
      <c r="S218" s="40">
        <f>Long!S219-64.97</f>
        <v>-64.97</v>
      </c>
      <c r="T218" s="40">
        <f>Long!T219-48.48</f>
        <v>-48.48</v>
      </c>
      <c r="U218" s="11">
        <f>Long!U219-50.364</f>
        <v>-50.363999999999997</v>
      </c>
      <c r="W218" s="15">
        <f>Long!X219</f>
        <v>2</v>
      </c>
      <c r="X218" s="8">
        <f>Long!Y219</f>
        <v>114.7</v>
      </c>
    </row>
    <row r="219" spans="1:24" x14ac:dyDescent="0.25">
      <c r="A219" s="3" t="str">
        <f>Long!A220</f>
        <v>killin</v>
      </c>
      <c r="B219" s="41">
        <f>Long!B220-48.89</f>
        <v>-48.89</v>
      </c>
      <c r="C219" s="40">
        <f>Long!C220-53.31</f>
        <v>-53.31</v>
      </c>
      <c r="D219" s="40">
        <f>Long!D220-52.82</f>
        <v>3.1799999999999997</v>
      </c>
      <c r="E219" s="40">
        <f>Long!E220-48.5</f>
        <v>-48.5</v>
      </c>
      <c r="F219" s="40">
        <f>Long!F220-46.99</f>
        <v>-46.99</v>
      </c>
      <c r="G219" s="40">
        <f>Long!G220-40.45</f>
        <v>-40.450000000000003</v>
      </c>
      <c r="H219" s="40">
        <f>Long!H220-60.23</f>
        <v>-60.23</v>
      </c>
      <c r="I219" s="40">
        <f>Long!I220-43.66</f>
        <v>-43.66</v>
      </c>
      <c r="J219" s="40">
        <f>Long!J220-53.75</f>
        <v>4.8100000000000023</v>
      </c>
      <c r="K219" s="40">
        <f>Long!K220-54.35</f>
        <v>-54.35</v>
      </c>
      <c r="L219" s="40">
        <f>Long!L220-48.68</f>
        <v>-48.68</v>
      </c>
      <c r="M219" s="40">
        <f>Long!M220-53.03</f>
        <v>-53.03</v>
      </c>
      <c r="N219" s="40">
        <f>Long!N220-34.07</f>
        <v>-34.07</v>
      </c>
      <c r="O219" s="40">
        <f>Long!O220-52.52</f>
        <v>-52.52</v>
      </c>
      <c r="P219" s="40">
        <f>Long!P220-53.24</f>
        <v>-53.24</v>
      </c>
      <c r="Q219" s="40">
        <f>Long!Q220-57.71</f>
        <v>-57.71</v>
      </c>
      <c r="R219" s="40">
        <f>Long!R220-38.57</f>
        <v>-38.57</v>
      </c>
      <c r="S219" s="40">
        <f>Long!S220-64.97</f>
        <v>-64.97</v>
      </c>
      <c r="T219" s="40">
        <f>Long!T220-48.48</f>
        <v>-48.48</v>
      </c>
      <c r="U219" s="11">
        <f>Long!U220-50.364</f>
        <v>-50.363999999999997</v>
      </c>
      <c r="W219" s="15">
        <f>Long!X220</f>
        <v>2</v>
      </c>
      <c r="X219" s="8">
        <f>Long!Y220</f>
        <v>114.56</v>
      </c>
    </row>
    <row r="220" spans="1:24" x14ac:dyDescent="0.25">
      <c r="A220" s="3" t="str">
        <f>Long!A221</f>
        <v>forkhandles</v>
      </c>
      <c r="B220" s="41">
        <f>Long!B221-48.89</f>
        <v>-48.89</v>
      </c>
      <c r="C220" s="40">
        <f>Long!C221-53.31</f>
        <v>-53.31</v>
      </c>
      <c r="D220" s="40">
        <f>Long!D221-52.82</f>
        <v>2.5399999999999991</v>
      </c>
      <c r="E220" s="40">
        <f>Long!E221-48.5</f>
        <v>-48.5</v>
      </c>
      <c r="F220" s="40">
        <f>Long!F221-46.99</f>
        <v>-46.99</v>
      </c>
      <c r="G220" s="40">
        <f>Long!G221-40.45</f>
        <v>-40.450000000000003</v>
      </c>
      <c r="H220" s="40">
        <f>Long!H221-60.23</f>
        <v>-60.23</v>
      </c>
      <c r="I220" s="40">
        <f>Long!I221-43.66</f>
        <v>-43.66</v>
      </c>
      <c r="J220" s="40">
        <f>Long!J221-53.75</f>
        <v>4.82</v>
      </c>
      <c r="K220" s="40">
        <f>Long!K221-54.35</f>
        <v>-54.35</v>
      </c>
      <c r="L220" s="40">
        <f>Long!L221-48.68</f>
        <v>-48.68</v>
      </c>
      <c r="M220" s="40">
        <f>Long!M221-53.03</f>
        <v>-53.03</v>
      </c>
      <c r="N220" s="40">
        <f>Long!N221-34.07</f>
        <v>-34.07</v>
      </c>
      <c r="O220" s="40">
        <f>Long!O221-52.52</f>
        <v>-52.52</v>
      </c>
      <c r="P220" s="40">
        <f>Long!P221-53.24</f>
        <v>-53.24</v>
      </c>
      <c r="Q220" s="40">
        <f>Long!Q221-57.71</f>
        <v>-57.71</v>
      </c>
      <c r="R220" s="40">
        <f>Long!R221-38.57</f>
        <v>-38.57</v>
      </c>
      <c r="S220" s="40">
        <f>Long!S221-64.97</f>
        <v>-64.97</v>
      </c>
      <c r="T220" s="40">
        <f>Long!T221-48.48</f>
        <v>3.2600000000000051</v>
      </c>
      <c r="U220" s="11">
        <f>Long!U221-50.364</f>
        <v>-50.363999999999997</v>
      </c>
      <c r="W220" s="15">
        <f>Long!X221</f>
        <v>3</v>
      </c>
      <c r="X220" s="8">
        <f>Long!Y221</f>
        <v>165.67000000000002</v>
      </c>
    </row>
    <row r="221" spans="1:24" x14ac:dyDescent="0.25">
      <c r="A221" s="3" t="str">
        <f>Long!A222</f>
        <v>meganaike</v>
      </c>
      <c r="B221" s="41">
        <f>Long!B222-48.89</f>
        <v>-48.89</v>
      </c>
      <c r="C221" s="40">
        <f>Long!C222-53.31</f>
        <v>-53.31</v>
      </c>
      <c r="D221" s="40">
        <f>Long!D222-52.82</f>
        <v>-52.82</v>
      </c>
      <c r="E221" s="40">
        <f>Long!E222-48.5</f>
        <v>-48.5</v>
      </c>
      <c r="F221" s="40">
        <f>Long!F222-46.99</f>
        <v>-46.99</v>
      </c>
      <c r="G221" s="40">
        <f>Long!G222-40.45</f>
        <v>-40.450000000000003</v>
      </c>
      <c r="H221" s="40">
        <f>Long!H222-60.23</f>
        <v>-60.23</v>
      </c>
      <c r="I221" s="40">
        <f>Long!I222-43.66</f>
        <v>-43.66</v>
      </c>
      <c r="J221" s="40">
        <f>Long!J222-53.75</f>
        <v>4.8599999999999994</v>
      </c>
      <c r="K221" s="40">
        <f>Long!K222-54.35</f>
        <v>-54.35</v>
      </c>
      <c r="L221" s="40">
        <f>Long!L222-48.68</f>
        <v>-48.68</v>
      </c>
      <c r="M221" s="40">
        <f>Long!M222-53.03</f>
        <v>-53.03</v>
      </c>
      <c r="N221" s="40">
        <f>Long!N222-34.07</f>
        <v>-34.07</v>
      </c>
      <c r="O221" s="40">
        <f>Long!O222-52.52</f>
        <v>-52.52</v>
      </c>
      <c r="P221" s="40">
        <f>Long!P222-53.24</f>
        <v>-53.24</v>
      </c>
      <c r="Q221" s="40">
        <f>Long!Q222-57.71</f>
        <v>-57.71</v>
      </c>
      <c r="R221" s="40">
        <f>Long!R222-38.57</f>
        <v>-38.57</v>
      </c>
      <c r="S221" s="40">
        <f>Long!S222-64.97</f>
        <v>-64.97</v>
      </c>
      <c r="T221" s="40">
        <f>Long!T222-48.48</f>
        <v>-48.48</v>
      </c>
      <c r="U221" s="11">
        <f>Long!U222-50.364</f>
        <v>-50.363999999999997</v>
      </c>
      <c r="W221" s="15">
        <f>Long!X222</f>
        <v>1</v>
      </c>
      <c r="X221" s="8">
        <f>Long!Y222</f>
        <v>58.61</v>
      </c>
    </row>
    <row r="222" spans="1:24" x14ac:dyDescent="0.25">
      <c r="A222" s="3" t="str">
        <f>Long!A223</f>
        <v>SUPER_TANZA</v>
      </c>
      <c r="B222" s="41">
        <f>Long!B223-48.89</f>
        <v>-48.89</v>
      </c>
      <c r="C222" s="40">
        <f>Long!C223-53.31</f>
        <v>-53.31</v>
      </c>
      <c r="D222" s="40">
        <f>Long!D223-52.82</f>
        <v>-52.82</v>
      </c>
      <c r="E222" s="40">
        <f>Long!E223-48.5</f>
        <v>3.2299999999999969</v>
      </c>
      <c r="F222" s="40">
        <f>Long!F223-46.99</f>
        <v>-46.99</v>
      </c>
      <c r="G222" s="40">
        <f>Long!G223-40.45</f>
        <v>2.3200000000000003</v>
      </c>
      <c r="H222" s="40">
        <f>Long!H223-60.23</f>
        <v>-60.23</v>
      </c>
      <c r="I222" s="40">
        <f>Long!I223-43.66</f>
        <v>-43.66</v>
      </c>
      <c r="J222" s="40">
        <f>Long!J223-53.75</f>
        <v>4.9399999999999977</v>
      </c>
      <c r="K222" s="40">
        <f>Long!K223-54.35</f>
        <v>-54.35</v>
      </c>
      <c r="L222" s="40">
        <f>Long!L223-48.68</f>
        <v>-48.68</v>
      </c>
      <c r="M222" s="40">
        <f>Long!M223-53.03</f>
        <v>3.019999999999996</v>
      </c>
      <c r="N222" s="40">
        <f>Long!N223-34.07</f>
        <v>-34.07</v>
      </c>
      <c r="O222" s="40">
        <f>Long!O223-52.52</f>
        <v>-52.52</v>
      </c>
      <c r="P222" s="40">
        <f>Long!P223-53.24</f>
        <v>-53.24</v>
      </c>
      <c r="Q222" s="40">
        <f>Long!Q223-57.71</f>
        <v>-57.71</v>
      </c>
      <c r="R222" s="40">
        <f>Long!R223-38.57</f>
        <v>-38.57</v>
      </c>
      <c r="S222" s="40">
        <f>Long!S223-64.97</f>
        <v>-64.97</v>
      </c>
      <c r="T222" s="40">
        <f>Long!T223-48.48</f>
        <v>-48.48</v>
      </c>
      <c r="U222" s="11">
        <f>Long!U223-50.364</f>
        <v>-50.363999999999997</v>
      </c>
      <c r="W222" s="15">
        <f>Long!X223</f>
        <v>4</v>
      </c>
      <c r="X222" s="8">
        <f>Long!Y223</f>
        <v>209.24</v>
      </c>
    </row>
    <row r="223" spans="1:24" x14ac:dyDescent="0.25">
      <c r="A223" s="3" t="str">
        <f>Long!A224</f>
        <v>MichaelShuhkamm</v>
      </c>
      <c r="B223" s="41">
        <f>Long!B224-48.89</f>
        <v>-48.89</v>
      </c>
      <c r="C223" s="40">
        <f>Long!C224-53.31</f>
        <v>-53.31</v>
      </c>
      <c r="D223" s="40">
        <f>Long!D224-52.82</f>
        <v>-52.82</v>
      </c>
      <c r="E223" s="40">
        <f>Long!E224-48.5</f>
        <v>-48.5</v>
      </c>
      <c r="F223" s="40">
        <f>Long!F224-46.99</f>
        <v>-46.99</v>
      </c>
      <c r="G223" s="40">
        <f>Long!G224-40.45</f>
        <v>-40.450000000000003</v>
      </c>
      <c r="H223" s="40">
        <f>Long!H224-60.23</f>
        <v>-60.23</v>
      </c>
      <c r="I223" s="40">
        <f>Long!I224-43.66</f>
        <v>-43.66</v>
      </c>
      <c r="J223" s="40">
        <f>Long!J224-53.75</f>
        <v>4.9600000000000009</v>
      </c>
      <c r="K223" s="40">
        <f>Long!K224-54.35</f>
        <v>3.6199999999999974</v>
      </c>
      <c r="L223" s="40">
        <f>Long!L224-48.68</f>
        <v>-48.68</v>
      </c>
      <c r="M223" s="40">
        <f>Long!M224-53.03</f>
        <v>-53.03</v>
      </c>
      <c r="N223" s="40">
        <f>Long!N224-34.07</f>
        <v>-34.07</v>
      </c>
      <c r="O223" s="40">
        <f>Long!O224-52.52</f>
        <v>-52.52</v>
      </c>
      <c r="P223" s="40">
        <f>Long!P224-53.24</f>
        <v>-53.24</v>
      </c>
      <c r="Q223" s="40">
        <f>Long!Q224-57.71</f>
        <v>-57.71</v>
      </c>
      <c r="R223" s="40">
        <f>Long!R224-38.57</f>
        <v>-38.57</v>
      </c>
      <c r="S223" s="40">
        <f>Long!S224-64.97</f>
        <v>2.8499999999999943</v>
      </c>
      <c r="T223" s="40">
        <f>Long!T224-48.48</f>
        <v>3.4200000000000017</v>
      </c>
      <c r="U223" s="11">
        <f>Long!U224-50.364</f>
        <v>-50.363999999999997</v>
      </c>
      <c r="W223" s="15">
        <f>Long!X224</f>
        <v>4</v>
      </c>
      <c r="X223" s="8">
        <f>Long!Y224</f>
        <v>236.4</v>
      </c>
    </row>
    <row r="224" spans="1:24" x14ac:dyDescent="0.25">
      <c r="A224" s="3" t="str">
        <f>Long!A225</f>
        <v>badrasli</v>
      </c>
      <c r="B224" s="41">
        <f>Long!B225-48.89</f>
        <v>-48.89</v>
      </c>
      <c r="C224" s="40">
        <f>Long!C225-53.31</f>
        <v>-53.31</v>
      </c>
      <c r="D224" s="40">
        <f>Long!D225-52.82</f>
        <v>-52.82</v>
      </c>
      <c r="E224" s="40">
        <f>Long!E225-48.5</f>
        <v>3.3599999999999994</v>
      </c>
      <c r="F224" s="40">
        <f>Long!F225-46.99</f>
        <v>-46.99</v>
      </c>
      <c r="G224" s="40">
        <f>Long!G225-40.45</f>
        <v>-40.450000000000003</v>
      </c>
      <c r="H224" s="40">
        <f>Long!H225-60.23</f>
        <v>4.5300000000000082</v>
      </c>
      <c r="I224" s="40">
        <f>Long!I225-43.66</f>
        <v>-43.66</v>
      </c>
      <c r="J224" s="40">
        <f>Long!J225-53.75</f>
        <v>4.9799999999999969</v>
      </c>
      <c r="K224" s="40">
        <f>Long!K225-54.35</f>
        <v>-54.35</v>
      </c>
      <c r="L224" s="40">
        <f>Long!L225-48.68</f>
        <v>-48.68</v>
      </c>
      <c r="M224" s="40">
        <f>Long!M225-53.03</f>
        <v>-53.03</v>
      </c>
      <c r="N224" s="40">
        <f>Long!N225-34.07</f>
        <v>-34.07</v>
      </c>
      <c r="O224" s="40">
        <f>Long!O225-52.52</f>
        <v>-52.52</v>
      </c>
      <c r="P224" s="40">
        <f>Long!P225-53.24</f>
        <v>1.6999999999999957</v>
      </c>
      <c r="Q224" s="40">
        <f>Long!Q225-57.71</f>
        <v>-57.71</v>
      </c>
      <c r="R224" s="40">
        <f>Long!R225-38.57</f>
        <v>-38.57</v>
      </c>
      <c r="S224" s="40">
        <f>Long!S225-64.97</f>
        <v>-64.97</v>
      </c>
      <c r="T224" s="40">
        <f>Long!T225-48.48</f>
        <v>-48.48</v>
      </c>
      <c r="U224" s="11">
        <f>Long!U225-50.364</f>
        <v>-50.363999999999997</v>
      </c>
      <c r="W224" s="15">
        <f>Long!X225</f>
        <v>4</v>
      </c>
      <c r="X224" s="8">
        <f>Long!Y225</f>
        <v>230.29</v>
      </c>
    </row>
    <row r="225" spans="1:24" x14ac:dyDescent="0.25">
      <c r="A225" s="3" t="str">
        <f>Long!A226</f>
        <v>R777R</v>
      </c>
      <c r="B225" s="41">
        <f>Long!B226-48.89</f>
        <v>6.240000000000002</v>
      </c>
      <c r="C225" s="40">
        <f>Long!C226-53.31</f>
        <v>-53.31</v>
      </c>
      <c r="D225" s="40">
        <f>Long!D226-52.82</f>
        <v>-52.82</v>
      </c>
      <c r="E225" s="40">
        <f>Long!E226-48.5</f>
        <v>-48.5</v>
      </c>
      <c r="F225" s="40">
        <f>Long!F226-46.99</f>
        <v>-46.99</v>
      </c>
      <c r="G225" s="40">
        <f>Long!G226-40.45</f>
        <v>-40.450000000000003</v>
      </c>
      <c r="H225" s="40">
        <f>Long!H226-60.23</f>
        <v>-60.23</v>
      </c>
      <c r="I225" s="40">
        <f>Long!I226-43.66</f>
        <v>-43.66</v>
      </c>
      <c r="J225" s="40">
        <f>Long!J226-53.75</f>
        <v>5.5200000000000031</v>
      </c>
      <c r="K225" s="40">
        <f>Long!K226-54.35</f>
        <v>-54.35</v>
      </c>
      <c r="L225" s="40">
        <f>Long!L226-48.68</f>
        <v>-48.68</v>
      </c>
      <c r="M225" s="40">
        <f>Long!M226-53.03</f>
        <v>-53.03</v>
      </c>
      <c r="N225" s="40">
        <f>Long!N226-34.07</f>
        <v>-34.07</v>
      </c>
      <c r="O225" s="40">
        <f>Long!O226-52.52</f>
        <v>-52.52</v>
      </c>
      <c r="P225" s="40">
        <f>Long!P226-53.24</f>
        <v>-53.24</v>
      </c>
      <c r="Q225" s="40">
        <f>Long!Q226-57.71</f>
        <v>-57.71</v>
      </c>
      <c r="R225" s="40">
        <f>Long!R226-38.57</f>
        <v>-38.57</v>
      </c>
      <c r="S225" s="40">
        <f>Long!S226-64.97</f>
        <v>-64.97</v>
      </c>
      <c r="T225" s="40">
        <f>Long!T226-48.48</f>
        <v>-48.48</v>
      </c>
      <c r="U225" s="11">
        <f>Long!U226-50.364</f>
        <v>-50.363999999999997</v>
      </c>
      <c r="W225" s="15">
        <f>Long!X226</f>
        <v>2</v>
      </c>
      <c r="X225" s="8">
        <f>Long!Y226</f>
        <v>114.4</v>
      </c>
    </row>
    <row r="226" spans="1:24" x14ac:dyDescent="0.25">
      <c r="A226" s="3" t="str">
        <f>Long!A227</f>
        <v>dudu619</v>
      </c>
      <c r="B226" s="41">
        <f>Long!B227-48.89</f>
        <v>3.5</v>
      </c>
      <c r="C226" s="40">
        <f>Long!C227-53.31</f>
        <v>2.4099999999999966</v>
      </c>
      <c r="D226" s="40">
        <f>Long!D227-52.82</f>
        <v>-52.82</v>
      </c>
      <c r="E226" s="40">
        <f>Long!E227-48.5</f>
        <v>4.5900000000000034</v>
      </c>
      <c r="F226" s="40">
        <f>Long!F227-46.99</f>
        <v>-46.99</v>
      </c>
      <c r="G226" s="40">
        <f>Long!G227-40.45</f>
        <v>2.2999999999999972</v>
      </c>
      <c r="H226" s="40">
        <f>Long!H227-60.23</f>
        <v>6.8500000000000014</v>
      </c>
      <c r="I226" s="40">
        <f>Long!I227-43.66</f>
        <v>3.5300000000000011</v>
      </c>
      <c r="J226" s="40">
        <f>Long!J227-53.75</f>
        <v>-53.75</v>
      </c>
      <c r="K226" s="40">
        <f>Long!K227-54.35</f>
        <v>-54.35</v>
      </c>
      <c r="L226" s="40">
        <f>Long!L227-48.68</f>
        <v>-48.68</v>
      </c>
      <c r="M226" s="40">
        <f>Long!M227-53.03</f>
        <v>3.3900000000000006</v>
      </c>
      <c r="N226" s="40">
        <f>Long!N227-34.07</f>
        <v>-34.07</v>
      </c>
      <c r="O226" s="40">
        <f>Long!O227-52.52</f>
        <v>-52.52</v>
      </c>
      <c r="P226" s="40">
        <f>Long!P227-53.24</f>
        <v>-53.24</v>
      </c>
      <c r="Q226" s="40">
        <f>Long!Q227-57.71</f>
        <v>5.1300000000000026</v>
      </c>
      <c r="R226" s="40">
        <f>Long!R227-38.57</f>
        <v>-38.57</v>
      </c>
      <c r="S226" s="40">
        <f>Long!S227-64.97</f>
        <v>-64.97</v>
      </c>
      <c r="T226" s="40">
        <f>Long!T227-48.48</f>
        <v>-48.48</v>
      </c>
      <c r="U226" s="11">
        <f>Long!U227-50.364</f>
        <v>-50.363999999999997</v>
      </c>
      <c r="W226" s="15">
        <f>Long!X227</f>
        <v>8</v>
      </c>
      <c r="X226" s="8">
        <f>Long!Y227</f>
        <v>437.48</v>
      </c>
    </row>
    <row r="227" spans="1:24" x14ac:dyDescent="0.25">
      <c r="A227" s="3" t="str">
        <f>Long!A228</f>
        <v>kmanda1</v>
      </c>
      <c r="B227" s="41">
        <f>Long!B228-48.89</f>
        <v>-48.89</v>
      </c>
      <c r="C227" s="40">
        <f>Long!C228-53.31</f>
        <v>-53.31</v>
      </c>
      <c r="D227" s="40">
        <f>Long!D228-52.82</f>
        <v>-52.82</v>
      </c>
      <c r="E227" s="40">
        <f>Long!E228-48.5</f>
        <v>-48.5</v>
      </c>
      <c r="F227" s="40">
        <f>Long!F228-46.99</f>
        <v>-46.99</v>
      </c>
      <c r="G227" s="40">
        <f>Long!G228-40.45</f>
        <v>-40.450000000000003</v>
      </c>
      <c r="H227" s="40">
        <f>Long!H228-60.23</f>
        <v>-60.23</v>
      </c>
      <c r="I227" s="40">
        <f>Long!I228-43.66</f>
        <v>-43.66</v>
      </c>
      <c r="J227" s="40">
        <f>Long!J228-53.75</f>
        <v>6.6400000000000006</v>
      </c>
      <c r="K227" s="40">
        <f>Long!K228-54.35</f>
        <v>-54.35</v>
      </c>
      <c r="L227" s="40">
        <f>Long!L228-48.68</f>
        <v>-48.68</v>
      </c>
      <c r="M227" s="40">
        <f>Long!M228-53.03</f>
        <v>-53.03</v>
      </c>
      <c r="N227" s="40">
        <f>Long!N228-34.07</f>
        <v>-34.07</v>
      </c>
      <c r="O227" s="40">
        <f>Long!O228-52.52</f>
        <v>-52.52</v>
      </c>
      <c r="P227" s="40">
        <f>Long!P228-53.24</f>
        <v>-53.24</v>
      </c>
      <c r="Q227" s="40">
        <f>Long!Q228-57.71</f>
        <v>-57.71</v>
      </c>
      <c r="R227" s="40">
        <f>Long!R228-38.57</f>
        <v>-38.57</v>
      </c>
      <c r="S227" s="40">
        <f>Long!S228-64.97</f>
        <v>-64.97</v>
      </c>
      <c r="T227" s="40">
        <f>Long!T228-48.48</f>
        <v>-48.48</v>
      </c>
      <c r="U227" s="11">
        <f>Long!U228-50.364</f>
        <v>-50.363999999999997</v>
      </c>
      <c r="W227" s="15">
        <f>Long!X228</f>
        <v>1</v>
      </c>
      <c r="X227" s="8">
        <f>Long!Y228</f>
        <v>60.39</v>
      </c>
    </row>
    <row r="228" spans="1:24" x14ac:dyDescent="0.25">
      <c r="A228" s="3" t="str">
        <f>Long!A229</f>
        <v>XxJoel_FCBarcaxX</v>
      </c>
      <c r="B228" s="41">
        <f>Long!B229-48.89</f>
        <v>3.3200000000000003</v>
      </c>
      <c r="C228" s="40">
        <f>Long!C229-53.31</f>
        <v>-53.31</v>
      </c>
      <c r="D228" s="40">
        <f>Long!D229-52.82</f>
        <v>-52.82</v>
      </c>
      <c r="E228" s="40">
        <f>Long!E229-48.5</f>
        <v>-48.5</v>
      </c>
      <c r="F228" s="40">
        <f>Long!F229-46.99</f>
        <v>-46.99</v>
      </c>
      <c r="G228" s="40">
        <f>Long!G229-40.45</f>
        <v>-40.450000000000003</v>
      </c>
      <c r="H228" s="40">
        <f>Long!H229-60.23</f>
        <v>-60.23</v>
      </c>
      <c r="I228" s="40">
        <f>Long!I229-43.66</f>
        <v>-43.66</v>
      </c>
      <c r="J228" s="40">
        <f>Long!J229-53.75</f>
        <v>-53.75</v>
      </c>
      <c r="K228" s="40">
        <f>Long!K229-54.35</f>
        <v>-54.35</v>
      </c>
      <c r="L228" s="40">
        <f>Long!L229-48.68</f>
        <v>-48.68</v>
      </c>
      <c r="M228" s="40">
        <f>Long!M229-53.03</f>
        <v>-53.03</v>
      </c>
      <c r="N228" s="40">
        <f>Long!N229-34.07</f>
        <v>-34.07</v>
      </c>
      <c r="O228" s="40">
        <f>Long!O229-52.52</f>
        <v>-52.52</v>
      </c>
      <c r="P228" s="40">
        <f>Long!P229-53.24</f>
        <v>-53.24</v>
      </c>
      <c r="Q228" s="40">
        <f>Long!Q229-57.71</f>
        <v>-57.71</v>
      </c>
      <c r="R228" s="40">
        <f>Long!R229-38.57</f>
        <v>-38.57</v>
      </c>
      <c r="S228" s="40">
        <f>Long!S229-64.97</f>
        <v>-64.97</v>
      </c>
      <c r="T228" s="40">
        <f>Long!T229-48.48</f>
        <v>-48.48</v>
      </c>
      <c r="U228" s="11">
        <f>Long!U229-50.364</f>
        <v>-50.363999999999997</v>
      </c>
      <c r="W228" s="15">
        <f>Long!X229</f>
        <v>1</v>
      </c>
      <c r="X228" s="8">
        <f>Long!Y229</f>
        <v>52.21</v>
      </c>
    </row>
    <row r="229" spans="1:24" x14ac:dyDescent="0.25">
      <c r="A229" s="3" t="str">
        <f>Long!A230</f>
        <v>striker64</v>
      </c>
      <c r="B229" s="41">
        <f>Long!B230-48.89</f>
        <v>3.3800000000000026</v>
      </c>
      <c r="C229" s="40">
        <f>Long!C230-53.31</f>
        <v>-53.31</v>
      </c>
      <c r="D229" s="40">
        <f>Long!D230-52.82</f>
        <v>2.990000000000002</v>
      </c>
      <c r="E229" s="40">
        <f>Long!E230-48.5</f>
        <v>-48.5</v>
      </c>
      <c r="F229" s="40">
        <f>Long!F230-46.99</f>
        <v>4.3099999999999952</v>
      </c>
      <c r="G229" s="40">
        <f>Long!G230-40.45</f>
        <v>-40.450000000000003</v>
      </c>
      <c r="H229" s="40">
        <f>Long!H230-60.23</f>
        <v>3.8999999999999986</v>
      </c>
      <c r="I229" s="40">
        <f>Long!I230-43.66</f>
        <v>-43.66</v>
      </c>
      <c r="J229" s="40">
        <f>Long!J230-53.75</f>
        <v>-53.75</v>
      </c>
      <c r="K229" s="40">
        <f>Long!K230-54.35</f>
        <v>-54.35</v>
      </c>
      <c r="L229" s="40">
        <f>Long!L230-48.68</f>
        <v>-48.68</v>
      </c>
      <c r="M229" s="40">
        <f>Long!M230-53.03</f>
        <v>-53.03</v>
      </c>
      <c r="N229" s="40">
        <f>Long!N230-34.07</f>
        <v>-34.07</v>
      </c>
      <c r="O229" s="40">
        <f>Long!O230-52.52</f>
        <v>-52.52</v>
      </c>
      <c r="P229" s="40">
        <f>Long!P230-53.24</f>
        <v>-53.24</v>
      </c>
      <c r="Q229" s="40">
        <f>Long!Q230-57.71</f>
        <v>-57.71</v>
      </c>
      <c r="R229" s="40">
        <f>Long!R230-38.57</f>
        <v>-38.57</v>
      </c>
      <c r="S229" s="40">
        <f>Long!S230-64.97</f>
        <v>-64.97</v>
      </c>
      <c r="T229" s="40">
        <f>Long!T230-48.48</f>
        <v>4.0400000000000063</v>
      </c>
      <c r="U229" s="11">
        <f>Long!U230-50.364</f>
        <v>-50.363999999999997</v>
      </c>
      <c r="W229" s="15">
        <f>Long!X230</f>
        <v>5</v>
      </c>
      <c r="X229" s="8">
        <f>Long!Y230</f>
        <v>276.02999999999997</v>
      </c>
    </row>
    <row r="230" spans="1:24" x14ac:dyDescent="0.25">
      <c r="A230" s="3" t="str">
        <f>Long!A231</f>
        <v>shawy</v>
      </c>
      <c r="B230" s="41">
        <f>Long!B231-48.89</f>
        <v>3.4299999999999997</v>
      </c>
      <c r="C230" s="40">
        <f>Long!C231-53.31</f>
        <v>-53.31</v>
      </c>
      <c r="D230" s="40">
        <f>Long!D231-52.82</f>
        <v>3.1799999999999997</v>
      </c>
      <c r="E230" s="40">
        <f>Long!E231-48.5</f>
        <v>-48.5</v>
      </c>
      <c r="F230" s="40">
        <f>Long!F231-46.99</f>
        <v>-46.99</v>
      </c>
      <c r="G230" s="40">
        <f>Long!G231-40.45</f>
        <v>-40.450000000000003</v>
      </c>
      <c r="H230" s="40">
        <f>Long!H231-60.23</f>
        <v>-60.23</v>
      </c>
      <c r="I230" s="40">
        <f>Long!I231-43.66</f>
        <v>-43.66</v>
      </c>
      <c r="J230" s="40">
        <f>Long!J231-53.75</f>
        <v>-53.75</v>
      </c>
      <c r="K230" s="40">
        <f>Long!K231-54.35</f>
        <v>-54.35</v>
      </c>
      <c r="L230" s="40">
        <f>Long!L231-48.68</f>
        <v>-48.68</v>
      </c>
      <c r="M230" s="40">
        <f>Long!M231-53.03</f>
        <v>-53.03</v>
      </c>
      <c r="N230" s="40">
        <f>Long!N231-34.07</f>
        <v>-34.07</v>
      </c>
      <c r="O230" s="40">
        <f>Long!O231-52.52</f>
        <v>-52.52</v>
      </c>
      <c r="P230" s="40">
        <f>Long!P231-53.24</f>
        <v>-53.24</v>
      </c>
      <c r="Q230" s="40">
        <f>Long!Q231-57.71</f>
        <v>-57.71</v>
      </c>
      <c r="R230" s="40">
        <f>Long!R231-38.57</f>
        <v>-38.57</v>
      </c>
      <c r="S230" s="40">
        <f>Long!S231-64.97</f>
        <v>-64.97</v>
      </c>
      <c r="T230" s="40">
        <f>Long!T231-48.48</f>
        <v>-48.48</v>
      </c>
      <c r="U230" s="11">
        <f>Long!U231-50.364</f>
        <v>-50.363999999999997</v>
      </c>
      <c r="W230" s="15">
        <f>Long!X231</f>
        <v>2</v>
      </c>
      <c r="X230" s="8">
        <f>Long!Y231</f>
        <v>108.32</v>
      </c>
    </row>
    <row r="231" spans="1:24" x14ac:dyDescent="0.25">
      <c r="A231" s="3" t="str">
        <f>Long!A232</f>
        <v>jukukuke</v>
      </c>
      <c r="B231" s="41">
        <f>Long!B232-48.89</f>
        <v>3.4399999999999977</v>
      </c>
      <c r="C231" s="40">
        <f>Long!C232-53.31</f>
        <v>-53.31</v>
      </c>
      <c r="D231" s="40">
        <f>Long!D232-52.82</f>
        <v>-52.82</v>
      </c>
      <c r="E231" s="40">
        <f>Long!E232-48.5</f>
        <v>-48.5</v>
      </c>
      <c r="F231" s="40">
        <f>Long!F232-46.99</f>
        <v>4.3999999999999986</v>
      </c>
      <c r="G231" s="40">
        <f>Long!G232-40.45</f>
        <v>-40.450000000000003</v>
      </c>
      <c r="H231" s="40">
        <f>Long!H232-60.23</f>
        <v>4.8900000000000077</v>
      </c>
      <c r="I231" s="40">
        <f>Long!I232-43.66</f>
        <v>-43.66</v>
      </c>
      <c r="J231" s="40">
        <f>Long!J232-53.75</f>
        <v>-53.75</v>
      </c>
      <c r="K231" s="40">
        <f>Long!K232-54.35</f>
        <v>5.6099999999999994</v>
      </c>
      <c r="L231" s="40">
        <f>Long!L232-48.68</f>
        <v>-48.68</v>
      </c>
      <c r="M231" s="40">
        <f>Long!M232-53.03</f>
        <v>-53.03</v>
      </c>
      <c r="N231" s="40">
        <f>Long!N232-34.07</f>
        <v>-34.07</v>
      </c>
      <c r="O231" s="40">
        <f>Long!O232-52.52</f>
        <v>-52.52</v>
      </c>
      <c r="P231" s="40">
        <f>Long!P232-53.24</f>
        <v>-53.24</v>
      </c>
      <c r="Q231" s="40">
        <f>Long!Q232-57.71</f>
        <v>-57.71</v>
      </c>
      <c r="R231" s="40">
        <f>Long!R232-38.57</f>
        <v>-38.57</v>
      </c>
      <c r="S231" s="40">
        <f>Long!S232-64.97</f>
        <v>-64.97</v>
      </c>
      <c r="T231" s="40">
        <f>Long!T232-48.48</f>
        <v>-48.48</v>
      </c>
      <c r="U231" s="11">
        <f>Long!U232-50.364</f>
        <v>-50.363999999999997</v>
      </c>
      <c r="W231" s="15">
        <f>Long!X232</f>
        <v>4</v>
      </c>
      <c r="X231" s="8">
        <f>Long!Y232</f>
        <v>228.8</v>
      </c>
    </row>
    <row r="232" spans="1:24" x14ac:dyDescent="0.25">
      <c r="A232" s="3" t="str">
        <f>Long!A233</f>
        <v>Voador</v>
      </c>
      <c r="B232" s="41">
        <f>Long!B233-48.89</f>
        <v>3.4500000000000028</v>
      </c>
      <c r="C232" s="40">
        <f>Long!C233-53.31</f>
        <v>-53.31</v>
      </c>
      <c r="D232" s="40">
        <f>Long!D233-52.82</f>
        <v>-52.82</v>
      </c>
      <c r="E232" s="40">
        <f>Long!E233-48.5</f>
        <v>-48.5</v>
      </c>
      <c r="F232" s="40">
        <f>Long!F233-46.99</f>
        <v>-46.99</v>
      </c>
      <c r="G232" s="40">
        <f>Long!G233-40.45</f>
        <v>-40.450000000000003</v>
      </c>
      <c r="H232" s="40">
        <f>Long!H233-60.23</f>
        <v>-60.23</v>
      </c>
      <c r="I232" s="40">
        <f>Long!I233-43.66</f>
        <v>-43.66</v>
      </c>
      <c r="J232" s="40">
        <f>Long!J233-53.75</f>
        <v>-53.75</v>
      </c>
      <c r="K232" s="40">
        <f>Long!K233-54.35</f>
        <v>-54.35</v>
      </c>
      <c r="L232" s="40">
        <f>Long!L233-48.68</f>
        <v>-48.68</v>
      </c>
      <c r="M232" s="40">
        <f>Long!M233-53.03</f>
        <v>-53.03</v>
      </c>
      <c r="N232" s="40">
        <f>Long!N233-34.07</f>
        <v>-34.07</v>
      </c>
      <c r="O232" s="40">
        <f>Long!O233-52.52</f>
        <v>-52.52</v>
      </c>
      <c r="P232" s="40">
        <f>Long!P233-53.24</f>
        <v>-53.24</v>
      </c>
      <c r="Q232" s="40">
        <f>Long!Q233-57.71</f>
        <v>-57.71</v>
      </c>
      <c r="R232" s="40">
        <f>Long!R233-38.57</f>
        <v>-38.57</v>
      </c>
      <c r="S232" s="40">
        <f>Long!S233-64.97</f>
        <v>-64.97</v>
      </c>
      <c r="T232" s="40">
        <f>Long!T233-48.48</f>
        <v>-48.48</v>
      </c>
      <c r="U232" s="11">
        <f>Long!U233-50.364</f>
        <v>-50.363999999999997</v>
      </c>
      <c r="W232" s="15">
        <f>Long!X233</f>
        <v>1</v>
      </c>
      <c r="X232" s="8">
        <f>Long!Y233</f>
        <v>52.34</v>
      </c>
    </row>
    <row r="233" spans="1:24" x14ac:dyDescent="0.25">
      <c r="A233" s="3" t="str">
        <f>Long!A234</f>
        <v>Elmut</v>
      </c>
      <c r="B233" s="41">
        <f>Long!B234-48.89</f>
        <v>3.519999999999996</v>
      </c>
      <c r="C233" s="40">
        <f>Long!C234-53.31</f>
        <v>-53.31</v>
      </c>
      <c r="D233" s="40">
        <f>Long!D234-52.82</f>
        <v>-52.82</v>
      </c>
      <c r="E233" s="40">
        <f>Long!E234-48.5</f>
        <v>-48.5</v>
      </c>
      <c r="F233" s="40">
        <f>Long!F234-46.99</f>
        <v>-46.99</v>
      </c>
      <c r="G233" s="40">
        <f>Long!G234-40.45</f>
        <v>-40.450000000000003</v>
      </c>
      <c r="H233" s="40">
        <f>Long!H234-60.23</f>
        <v>-60.23</v>
      </c>
      <c r="I233" s="40">
        <f>Long!I234-43.66</f>
        <v>-43.66</v>
      </c>
      <c r="J233" s="40">
        <f>Long!J234-53.75</f>
        <v>-53.75</v>
      </c>
      <c r="K233" s="40">
        <f>Long!K234-54.35</f>
        <v>-54.35</v>
      </c>
      <c r="L233" s="40">
        <f>Long!L234-48.68</f>
        <v>-48.68</v>
      </c>
      <c r="M233" s="40">
        <f>Long!M234-53.03</f>
        <v>-53.03</v>
      </c>
      <c r="N233" s="40">
        <f>Long!N234-34.07</f>
        <v>-34.07</v>
      </c>
      <c r="O233" s="40">
        <f>Long!O234-52.52</f>
        <v>-52.52</v>
      </c>
      <c r="P233" s="40">
        <f>Long!P234-53.24</f>
        <v>-53.24</v>
      </c>
      <c r="Q233" s="40">
        <f>Long!Q234-57.71</f>
        <v>-57.71</v>
      </c>
      <c r="R233" s="40">
        <f>Long!R234-38.57</f>
        <v>-38.57</v>
      </c>
      <c r="S233" s="40">
        <f>Long!S234-64.97</f>
        <v>-64.97</v>
      </c>
      <c r="T233" s="40">
        <f>Long!T234-48.48</f>
        <v>-48.48</v>
      </c>
      <c r="U233" s="11">
        <f>Long!U234-50.364</f>
        <v>-50.363999999999997</v>
      </c>
      <c r="W233" s="15">
        <f>Long!X234</f>
        <v>1</v>
      </c>
      <c r="X233" s="8">
        <f>Long!Y234</f>
        <v>52.41</v>
      </c>
    </row>
    <row r="234" spans="1:24" x14ac:dyDescent="0.25">
      <c r="A234" s="3" t="str">
        <f>Long!A235</f>
        <v>bulag</v>
      </c>
      <c r="B234" s="41">
        <f>Long!B235-48.89</f>
        <v>3.5600000000000023</v>
      </c>
      <c r="C234" s="40">
        <f>Long!C235-53.31</f>
        <v>-53.31</v>
      </c>
      <c r="D234" s="40">
        <f>Long!D235-52.82</f>
        <v>2.7800000000000011</v>
      </c>
      <c r="E234" s="40">
        <f>Long!E235-48.5</f>
        <v>2.7299999999999969</v>
      </c>
      <c r="F234" s="40">
        <f>Long!F235-46.99</f>
        <v>-46.99</v>
      </c>
      <c r="G234" s="40">
        <f>Long!G235-40.45</f>
        <v>-40.450000000000003</v>
      </c>
      <c r="H234" s="40">
        <f>Long!H235-60.23</f>
        <v>-60.23</v>
      </c>
      <c r="I234" s="40">
        <f>Long!I235-43.66</f>
        <v>-43.66</v>
      </c>
      <c r="J234" s="40">
        <f>Long!J235-53.75</f>
        <v>-53.75</v>
      </c>
      <c r="K234" s="40">
        <f>Long!K235-54.35</f>
        <v>3.4499999999999957</v>
      </c>
      <c r="L234" s="40">
        <f>Long!L235-48.68</f>
        <v>-48.68</v>
      </c>
      <c r="M234" s="40">
        <f>Long!M235-53.03</f>
        <v>3.2299999999999969</v>
      </c>
      <c r="N234" s="40">
        <f>Long!N235-34.07</f>
        <v>-34.07</v>
      </c>
      <c r="O234" s="40">
        <f>Long!O235-52.52</f>
        <v>-52.52</v>
      </c>
      <c r="P234" s="40">
        <f>Long!P235-53.24</f>
        <v>-53.24</v>
      </c>
      <c r="Q234" s="40">
        <f>Long!Q235-57.71</f>
        <v>-57.71</v>
      </c>
      <c r="R234" s="40">
        <f>Long!R235-38.57</f>
        <v>-38.57</v>
      </c>
      <c r="S234" s="40">
        <f>Long!S235-64.97</f>
        <v>-64.97</v>
      </c>
      <c r="T234" s="40">
        <f>Long!T235-48.48</f>
        <v>-48.48</v>
      </c>
      <c r="U234" s="11">
        <f>Long!U235-50.364</f>
        <v>-50.363999999999997</v>
      </c>
      <c r="W234" s="15">
        <f>Long!X235</f>
        <v>5</v>
      </c>
      <c r="X234" s="8">
        <f>Long!Y235</f>
        <v>273.33999999999997</v>
      </c>
    </row>
    <row r="235" spans="1:24" x14ac:dyDescent="0.25">
      <c r="A235" s="3" t="str">
        <f>Long!A236</f>
        <v>StefanIOgnjen</v>
      </c>
      <c r="B235" s="41">
        <f>Long!B236-48.89</f>
        <v>3.5700000000000003</v>
      </c>
      <c r="C235" s="40">
        <f>Long!C236-53.31</f>
        <v>-53.31</v>
      </c>
      <c r="D235" s="40">
        <f>Long!D236-52.82</f>
        <v>-52.82</v>
      </c>
      <c r="E235" s="40">
        <f>Long!E236-48.5</f>
        <v>-48.5</v>
      </c>
      <c r="F235" s="40">
        <f>Long!F236-46.99</f>
        <v>-46.99</v>
      </c>
      <c r="G235" s="40">
        <f>Long!G236-40.45</f>
        <v>-40.450000000000003</v>
      </c>
      <c r="H235" s="40">
        <f>Long!H236-60.23</f>
        <v>-60.23</v>
      </c>
      <c r="I235" s="40">
        <f>Long!I236-43.66</f>
        <v>-43.66</v>
      </c>
      <c r="J235" s="40">
        <f>Long!J236-53.75</f>
        <v>-53.75</v>
      </c>
      <c r="K235" s="40">
        <f>Long!K236-54.35</f>
        <v>-54.35</v>
      </c>
      <c r="L235" s="40">
        <f>Long!L236-48.68</f>
        <v>-48.68</v>
      </c>
      <c r="M235" s="40">
        <f>Long!M236-53.03</f>
        <v>-53.03</v>
      </c>
      <c r="N235" s="40">
        <f>Long!N236-34.07</f>
        <v>-34.07</v>
      </c>
      <c r="O235" s="40">
        <f>Long!O236-52.52</f>
        <v>-52.52</v>
      </c>
      <c r="P235" s="40">
        <f>Long!P236-53.24</f>
        <v>-53.24</v>
      </c>
      <c r="Q235" s="40">
        <f>Long!Q236-57.71</f>
        <v>-57.71</v>
      </c>
      <c r="R235" s="40">
        <f>Long!R236-38.57</f>
        <v>-38.57</v>
      </c>
      <c r="S235" s="40">
        <f>Long!S236-64.97</f>
        <v>-64.97</v>
      </c>
      <c r="T235" s="40">
        <f>Long!T236-48.48</f>
        <v>-48.48</v>
      </c>
      <c r="U235" s="11">
        <f>Long!U236-50.364</f>
        <v>-50.363999999999997</v>
      </c>
      <c r="W235" s="15">
        <f>Long!X236</f>
        <v>1</v>
      </c>
      <c r="X235" s="8">
        <f>Long!Y236</f>
        <v>52.46</v>
      </c>
    </row>
    <row r="236" spans="1:24" x14ac:dyDescent="0.25">
      <c r="A236" s="3" t="str">
        <f>Long!A237</f>
        <v>nagi</v>
      </c>
      <c r="B236" s="41">
        <f>Long!B237-48.89</f>
        <v>-48.89</v>
      </c>
      <c r="C236" s="40">
        <f>Long!C237-53.31</f>
        <v>1.7999999999999972</v>
      </c>
      <c r="D236" s="40">
        <f>Long!D237-52.82</f>
        <v>-52.82</v>
      </c>
      <c r="E236" s="40">
        <f>Long!E237-48.5</f>
        <v>-48.5</v>
      </c>
      <c r="F236" s="40">
        <f>Long!F237-46.99</f>
        <v>-46.99</v>
      </c>
      <c r="G236" s="40">
        <f>Long!G237-40.45</f>
        <v>-40.450000000000003</v>
      </c>
      <c r="H236" s="40">
        <f>Long!H237-60.23</f>
        <v>-60.23</v>
      </c>
      <c r="I236" s="40">
        <f>Long!I237-43.66</f>
        <v>-43.66</v>
      </c>
      <c r="J236" s="40">
        <f>Long!J237-53.75</f>
        <v>-53.75</v>
      </c>
      <c r="K236" s="40">
        <f>Long!K237-54.35</f>
        <v>-54.35</v>
      </c>
      <c r="L236" s="40">
        <f>Long!L237-48.68</f>
        <v>-48.68</v>
      </c>
      <c r="M236" s="40">
        <f>Long!M237-53.03</f>
        <v>-53.03</v>
      </c>
      <c r="N236" s="40">
        <f>Long!N237-34.07</f>
        <v>1.5399999999999991</v>
      </c>
      <c r="O236" s="40">
        <f>Long!O237-52.52</f>
        <v>-52.52</v>
      </c>
      <c r="P236" s="40">
        <f>Long!P237-53.24</f>
        <v>1.1400000000000006</v>
      </c>
      <c r="Q236" s="40">
        <f>Long!Q237-57.71</f>
        <v>-57.71</v>
      </c>
      <c r="R236" s="40">
        <f>Long!R237-38.57</f>
        <v>-38.57</v>
      </c>
      <c r="S236" s="40">
        <f>Long!S237-64.97</f>
        <v>-64.97</v>
      </c>
      <c r="T236" s="40">
        <f>Long!T237-48.48</f>
        <v>-48.48</v>
      </c>
      <c r="U236" s="11">
        <f>Long!U237-50.364</f>
        <v>-50.363999999999997</v>
      </c>
      <c r="W236" s="15">
        <f>Long!X237</f>
        <v>3</v>
      </c>
      <c r="X236" s="8">
        <f>Long!Y237</f>
        <v>145.1</v>
      </c>
    </row>
    <row r="237" spans="1:24" x14ac:dyDescent="0.25">
      <c r="A237" s="3" t="str">
        <f>Long!A238</f>
        <v>Ryany</v>
      </c>
      <c r="B237" s="41">
        <f>Long!B238-48.89</f>
        <v>-48.89</v>
      </c>
      <c r="C237" s="40">
        <f>Long!C238-53.31</f>
        <v>1.9699999999999989</v>
      </c>
      <c r="D237" s="40">
        <f>Long!D238-52.82</f>
        <v>2.5899999999999963</v>
      </c>
      <c r="E237" s="40">
        <f>Long!E238-48.5</f>
        <v>-48.5</v>
      </c>
      <c r="F237" s="40">
        <f>Long!F238-46.99</f>
        <v>-46.99</v>
      </c>
      <c r="G237" s="40">
        <f>Long!G238-40.45</f>
        <v>-40.450000000000003</v>
      </c>
      <c r="H237" s="40">
        <f>Long!H238-60.23</f>
        <v>-60.23</v>
      </c>
      <c r="I237" s="40">
        <f>Long!I238-43.66</f>
        <v>-43.66</v>
      </c>
      <c r="J237" s="40">
        <f>Long!J238-53.75</f>
        <v>-53.75</v>
      </c>
      <c r="K237" s="40">
        <f>Long!K238-54.35</f>
        <v>-54.35</v>
      </c>
      <c r="L237" s="40">
        <f>Long!L238-48.68</f>
        <v>-48.68</v>
      </c>
      <c r="M237" s="40">
        <f>Long!M238-53.03</f>
        <v>-53.03</v>
      </c>
      <c r="N237" s="40">
        <f>Long!N238-34.07</f>
        <v>-34.07</v>
      </c>
      <c r="O237" s="40">
        <f>Long!O238-52.52</f>
        <v>-52.52</v>
      </c>
      <c r="P237" s="40">
        <f>Long!P238-53.24</f>
        <v>-53.24</v>
      </c>
      <c r="Q237" s="40">
        <f>Long!Q238-57.71</f>
        <v>-57.71</v>
      </c>
      <c r="R237" s="40">
        <f>Long!R238-38.57</f>
        <v>-38.57</v>
      </c>
      <c r="S237" s="40">
        <f>Long!S238-64.97</f>
        <v>-64.97</v>
      </c>
      <c r="T237" s="40">
        <f>Long!T238-48.48</f>
        <v>-48.48</v>
      </c>
      <c r="U237" s="11">
        <f>Long!U238-50.364</f>
        <v>-50.363999999999997</v>
      </c>
      <c r="W237" s="15">
        <f>Long!X238</f>
        <v>2</v>
      </c>
      <c r="X237" s="8">
        <f>Long!Y238</f>
        <v>110.69</v>
      </c>
    </row>
    <row r="238" spans="1:24" x14ac:dyDescent="0.25">
      <c r="A238" s="3" t="str">
        <f>Long!A239</f>
        <v>Tibike07</v>
      </c>
      <c r="B238" s="41">
        <f>Long!B239-48.89</f>
        <v>-48.89</v>
      </c>
      <c r="C238" s="40">
        <f>Long!C239-53.31</f>
        <v>2.1499999999999986</v>
      </c>
      <c r="D238" s="40">
        <f>Long!D239-52.82</f>
        <v>-52.82</v>
      </c>
      <c r="E238" s="40">
        <f>Long!E239-48.5</f>
        <v>-48.5</v>
      </c>
      <c r="F238" s="40">
        <f>Long!F239-46.99</f>
        <v>3.3500000000000014</v>
      </c>
      <c r="G238" s="40">
        <f>Long!G239-40.45</f>
        <v>-40.450000000000003</v>
      </c>
      <c r="H238" s="40">
        <f>Long!H239-60.23</f>
        <v>4.4500000000000099</v>
      </c>
      <c r="I238" s="40">
        <f>Long!I239-43.66</f>
        <v>-43.66</v>
      </c>
      <c r="J238" s="40">
        <f>Long!J239-53.75</f>
        <v>-53.75</v>
      </c>
      <c r="K238" s="40">
        <f>Long!K239-54.35</f>
        <v>2</v>
      </c>
      <c r="L238" s="40">
        <f>Long!L239-48.68</f>
        <v>-48.68</v>
      </c>
      <c r="M238" s="40">
        <f>Long!M239-53.03</f>
        <v>-53.03</v>
      </c>
      <c r="N238" s="40">
        <f>Long!N239-34.07</f>
        <v>-34.07</v>
      </c>
      <c r="O238" s="40">
        <f>Long!O239-52.52</f>
        <v>-52.52</v>
      </c>
      <c r="P238" s="40">
        <f>Long!P239-53.24</f>
        <v>-53.24</v>
      </c>
      <c r="Q238" s="40">
        <f>Long!Q239-57.71</f>
        <v>-57.71</v>
      </c>
      <c r="R238" s="40">
        <f>Long!R239-38.57</f>
        <v>-38.57</v>
      </c>
      <c r="S238" s="40">
        <f>Long!S239-64.97</f>
        <v>-64.97</v>
      </c>
      <c r="T238" s="40">
        <f>Long!T239-48.48</f>
        <v>3.4400000000000048</v>
      </c>
      <c r="U238" s="11">
        <f>Long!U239-50.364</f>
        <v>-50.363999999999997</v>
      </c>
      <c r="W238" s="15">
        <f>Long!X239</f>
        <v>5</v>
      </c>
      <c r="X238" s="8">
        <f>Long!Y239</f>
        <v>278.75</v>
      </c>
    </row>
    <row r="239" spans="1:24" x14ac:dyDescent="0.25">
      <c r="A239" s="3" t="str">
        <f>Long!A240</f>
        <v>Karel_F1</v>
      </c>
      <c r="B239" s="41">
        <f>Long!B240-48.89</f>
        <v>-48.89</v>
      </c>
      <c r="C239" s="40">
        <f>Long!C240-53.31</f>
        <v>2.1499999999999986</v>
      </c>
      <c r="D239" s="40">
        <f>Long!D240-52.82</f>
        <v>-52.82</v>
      </c>
      <c r="E239" s="40">
        <f>Long!E240-48.5</f>
        <v>-48.5</v>
      </c>
      <c r="F239" s="40">
        <f>Long!F240-46.99</f>
        <v>3.4499999999999957</v>
      </c>
      <c r="G239" s="40">
        <f>Long!G240-40.45</f>
        <v>-40.450000000000003</v>
      </c>
      <c r="H239" s="40">
        <f>Long!H240-60.23</f>
        <v>4.3800000000000026</v>
      </c>
      <c r="I239" s="40">
        <f>Long!I240-43.66</f>
        <v>-43.66</v>
      </c>
      <c r="J239" s="40">
        <f>Long!J240-53.75</f>
        <v>-53.75</v>
      </c>
      <c r="K239" s="40">
        <f>Long!K240-54.35</f>
        <v>-54.35</v>
      </c>
      <c r="L239" s="40">
        <f>Long!L240-48.68</f>
        <v>-48.68</v>
      </c>
      <c r="M239" s="40">
        <f>Long!M240-53.03</f>
        <v>3.3900000000000006</v>
      </c>
      <c r="N239" s="40">
        <f>Long!N240-34.07</f>
        <v>-34.07</v>
      </c>
      <c r="O239" s="40">
        <f>Long!O240-52.52</f>
        <v>-52.52</v>
      </c>
      <c r="P239" s="40">
        <f>Long!P240-53.24</f>
        <v>-53.24</v>
      </c>
      <c r="Q239" s="40">
        <f>Long!Q240-57.71</f>
        <v>-57.71</v>
      </c>
      <c r="R239" s="40">
        <f>Long!R240-38.57</f>
        <v>-38.57</v>
      </c>
      <c r="S239" s="40">
        <f>Long!S240-64.97</f>
        <v>-64.97</v>
      </c>
      <c r="T239" s="40">
        <f>Long!T240-48.48</f>
        <v>-48.48</v>
      </c>
      <c r="U239" s="11">
        <f>Long!U240-50.364</f>
        <v>-50.363999999999997</v>
      </c>
      <c r="W239" s="15">
        <f>Long!X240</f>
        <v>4</v>
      </c>
      <c r="X239" s="8">
        <f>Long!Y240</f>
        <v>226.93</v>
      </c>
    </row>
    <row r="240" spans="1:24" x14ac:dyDescent="0.25">
      <c r="A240" s="3" t="str">
        <f>Long!A241</f>
        <v>max20</v>
      </c>
      <c r="B240" s="41">
        <f>Long!B241-48.89</f>
        <v>-48.89</v>
      </c>
      <c r="C240" s="40">
        <f>Long!C241-53.31</f>
        <v>2.2199999999999989</v>
      </c>
      <c r="D240" s="40">
        <f>Long!D241-52.82</f>
        <v>-52.82</v>
      </c>
      <c r="E240" s="40">
        <f>Long!E241-48.5</f>
        <v>-48.5</v>
      </c>
      <c r="F240" s="40">
        <f>Long!F241-46.99</f>
        <v>-46.99</v>
      </c>
      <c r="G240" s="40">
        <f>Long!G241-40.45</f>
        <v>-40.450000000000003</v>
      </c>
      <c r="H240" s="40">
        <f>Long!H241-60.23</f>
        <v>-60.23</v>
      </c>
      <c r="I240" s="40">
        <f>Long!I241-43.66</f>
        <v>-43.66</v>
      </c>
      <c r="J240" s="40">
        <f>Long!J241-53.75</f>
        <v>-53.75</v>
      </c>
      <c r="K240" s="40">
        <f>Long!K241-54.35</f>
        <v>-54.35</v>
      </c>
      <c r="L240" s="40">
        <f>Long!L241-48.68</f>
        <v>-48.68</v>
      </c>
      <c r="M240" s="40">
        <f>Long!M241-53.03</f>
        <v>-53.03</v>
      </c>
      <c r="N240" s="40">
        <f>Long!N241-34.07</f>
        <v>-34.07</v>
      </c>
      <c r="O240" s="40">
        <f>Long!O241-52.52</f>
        <v>-52.52</v>
      </c>
      <c r="P240" s="40">
        <f>Long!P241-53.24</f>
        <v>-53.24</v>
      </c>
      <c r="Q240" s="40">
        <f>Long!Q241-57.71</f>
        <v>-57.71</v>
      </c>
      <c r="R240" s="40">
        <f>Long!R241-38.57</f>
        <v>-38.57</v>
      </c>
      <c r="S240" s="40">
        <f>Long!S241-64.97</f>
        <v>-64.97</v>
      </c>
      <c r="T240" s="40">
        <f>Long!T241-48.48</f>
        <v>-48.48</v>
      </c>
      <c r="U240" s="11">
        <f>Long!U241-50.364</f>
        <v>-50.363999999999997</v>
      </c>
      <c r="W240" s="15">
        <f>Long!X241</f>
        <v>1</v>
      </c>
      <c r="X240" s="8">
        <f>Long!Y241</f>
        <v>55.53</v>
      </c>
    </row>
    <row r="241" spans="1:24" x14ac:dyDescent="0.25">
      <c r="A241" s="3" t="str">
        <f>Long!A242</f>
        <v>jimmybobby</v>
      </c>
      <c r="B241" s="41">
        <f>Long!B242-48.89</f>
        <v>-48.89</v>
      </c>
      <c r="C241" s="40">
        <f>Long!C242-53.31</f>
        <v>2.3999999999999986</v>
      </c>
      <c r="D241" s="40">
        <f>Long!D242-52.82</f>
        <v>-52.82</v>
      </c>
      <c r="E241" s="40">
        <f>Long!E242-48.5</f>
        <v>-48.5</v>
      </c>
      <c r="F241" s="40">
        <f>Long!F242-46.99</f>
        <v>-46.99</v>
      </c>
      <c r="G241" s="40">
        <f>Long!G242-40.45</f>
        <v>1.8900000000000006</v>
      </c>
      <c r="H241" s="40">
        <f>Long!H242-60.23</f>
        <v>-60.23</v>
      </c>
      <c r="I241" s="40">
        <f>Long!I242-43.66</f>
        <v>-43.66</v>
      </c>
      <c r="J241" s="40">
        <f>Long!J242-53.75</f>
        <v>-53.75</v>
      </c>
      <c r="K241" s="40">
        <f>Long!K242-54.35</f>
        <v>2.6499999999999986</v>
      </c>
      <c r="L241" s="40">
        <f>Long!L242-48.68</f>
        <v>-48.68</v>
      </c>
      <c r="M241" s="40">
        <f>Long!M242-53.03</f>
        <v>2.8100000000000023</v>
      </c>
      <c r="N241" s="40">
        <f>Long!N242-34.07</f>
        <v>-34.07</v>
      </c>
      <c r="O241" s="40">
        <f>Long!O242-52.52</f>
        <v>-52.52</v>
      </c>
      <c r="P241" s="40">
        <f>Long!P242-53.24</f>
        <v>1.9299999999999997</v>
      </c>
      <c r="Q241" s="40">
        <f>Long!Q242-57.71</f>
        <v>-57.71</v>
      </c>
      <c r="R241" s="40">
        <f>Long!R242-38.57</f>
        <v>-38.57</v>
      </c>
      <c r="S241" s="40">
        <f>Long!S242-64.97</f>
        <v>-64.97</v>
      </c>
      <c r="T241" s="40">
        <f>Long!T242-48.48</f>
        <v>-48.48</v>
      </c>
      <c r="U241" s="11">
        <f>Long!U242-50.364</f>
        <v>-50.363999999999997</v>
      </c>
      <c r="W241" s="15">
        <f>Long!X242</f>
        <v>5</v>
      </c>
      <c r="X241" s="8">
        <f>Long!Y242</f>
        <v>266.06</v>
      </c>
    </row>
    <row r="242" spans="1:24" x14ac:dyDescent="0.25">
      <c r="A242" s="3" t="str">
        <f>Long!A243</f>
        <v>bigman</v>
      </c>
      <c r="B242" s="41">
        <f>Long!B243-48.89</f>
        <v>-48.89</v>
      </c>
      <c r="C242" s="40">
        <f>Long!C243-53.31</f>
        <v>2.4099999999999966</v>
      </c>
      <c r="D242" s="40">
        <f>Long!D243-52.82</f>
        <v>-52.82</v>
      </c>
      <c r="E242" s="40">
        <f>Long!E243-48.5</f>
        <v>-48.5</v>
      </c>
      <c r="F242" s="40">
        <f>Long!F243-46.99</f>
        <v>-46.99</v>
      </c>
      <c r="G242" s="40">
        <f>Long!G243-40.45</f>
        <v>-40.450000000000003</v>
      </c>
      <c r="H242" s="40">
        <f>Long!H243-60.23</f>
        <v>-60.23</v>
      </c>
      <c r="I242" s="40">
        <f>Long!I243-43.66</f>
        <v>-43.66</v>
      </c>
      <c r="J242" s="40">
        <f>Long!J243-53.75</f>
        <v>-53.75</v>
      </c>
      <c r="K242" s="40">
        <f>Long!K243-54.35</f>
        <v>-54.35</v>
      </c>
      <c r="L242" s="40">
        <f>Long!L243-48.68</f>
        <v>-48.68</v>
      </c>
      <c r="M242" s="40">
        <f>Long!M243-53.03</f>
        <v>-53.03</v>
      </c>
      <c r="N242" s="40">
        <f>Long!N243-34.07</f>
        <v>-34.07</v>
      </c>
      <c r="O242" s="40">
        <f>Long!O243-52.52</f>
        <v>-52.52</v>
      </c>
      <c r="P242" s="40">
        <f>Long!P243-53.24</f>
        <v>-53.24</v>
      </c>
      <c r="Q242" s="40">
        <f>Long!Q243-57.71</f>
        <v>-57.71</v>
      </c>
      <c r="R242" s="40">
        <f>Long!R243-38.57</f>
        <v>1.3699999999999974</v>
      </c>
      <c r="S242" s="40">
        <f>Long!S243-64.97</f>
        <v>-64.97</v>
      </c>
      <c r="T242" s="40">
        <f>Long!T243-48.48</f>
        <v>3.8600000000000065</v>
      </c>
      <c r="U242" s="11">
        <f>Long!U243-50.364</f>
        <v>-50.363999999999997</v>
      </c>
      <c r="W242" s="15">
        <f>Long!X243</f>
        <v>3</v>
      </c>
      <c r="X242" s="8">
        <f>Long!Y243</f>
        <v>148</v>
      </c>
    </row>
    <row r="243" spans="1:24" x14ac:dyDescent="0.25">
      <c r="A243" s="3" t="str">
        <f>Long!A244</f>
        <v>Rianatang</v>
      </c>
      <c r="B243" s="41">
        <f>Long!B244-48.89</f>
        <v>-48.89</v>
      </c>
      <c r="C243" s="40">
        <f>Long!C244-53.31</f>
        <v>2.4199999999999946</v>
      </c>
      <c r="D243" s="40">
        <f>Long!D244-52.82</f>
        <v>-52.82</v>
      </c>
      <c r="E243" s="40">
        <f>Long!E244-48.5</f>
        <v>-48.5</v>
      </c>
      <c r="F243" s="40">
        <f>Long!F244-46.99</f>
        <v>-46.99</v>
      </c>
      <c r="G243" s="40">
        <f>Long!G244-40.45</f>
        <v>2.2199999999999989</v>
      </c>
      <c r="H243" s="40">
        <f>Long!H244-60.23</f>
        <v>-60.23</v>
      </c>
      <c r="I243" s="40">
        <f>Long!I244-43.66</f>
        <v>-43.66</v>
      </c>
      <c r="J243" s="40">
        <f>Long!J244-53.75</f>
        <v>-53.75</v>
      </c>
      <c r="K243" s="40">
        <f>Long!K244-54.35</f>
        <v>-54.35</v>
      </c>
      <c r="L243" s="40">
        <f>Long!L244-48.68</f>
        <v>-48.68</v>
      </c>
      <c r="M243" s="40">
        <f>Long!M244-53.03</f>
        <v>-53.03</v>
      </c>
      <c r="N243" s="40">
        <f>Long!N244-34.07</f>
        <v>-34.07</v>
      </c>
      <c r="O243" s="40">
        <f>Long!O244-52.52</f>
        <v>-52.52</v>
      </c>
      <c r="P243" s="40">
        <f>Long!P244-53.24</f>
        <v>-53.24</v>
      </c>
      <c r="Q243" s="40">
        <f>Long!Q244-57.71</f>
        <v>-57.71</v>
      </c>
      <c r="R243" s="40">
        <f>Long!R244-38.57</f>
        <v>-38.57</v>
      </c>
      <c r="S243" s="40">
        <f>Long!S244-64.97</f>
        <v>-64.97</v>
      </c>
      <c r="T243" s="40">
        <f>Long!T244-48.48</f>
        <v>-48.48</v>
      </c>
      <c r="U243" s="11">
        <f>Long!U244-50.364</f>
        <v>-50.363999999999997</v>
      </c>
      <c r="W243" s="15">
        <f>Long!X244</f>
        <v>2</v>
      </c>
      <c r="X243" s="8">
        <f>Long!Y244</f>
        <v>98.4</v>
      </c>
    </row>
    <row r="244" spans="1:24" x14ac:dyDescent="0.25">
      <c r="A244" s="3" t="str">
        <f>Long!A245</f>
        <v>KAMASATO1</v>
      </c>
      <c r="B244" s="41">
        <f>Long!B245-48.89</f>
        <v>-48.89</v>
      </c>
      <c r="C244" s="40">
        <f>Long!C245-53.31</f>
        <v>2.4199999999999946</v>
      </c>
      <c r="D244" s="40">
        <f>Long!D245-52.82</f>
        <v>-52.82</v>
      </c>
      <c r="E244" s="40">
        <f>Long!E245-48.5</f>
        <v>-48.5</v>
      </c>
      <c r="F244" s="40">
        <f>Long!F245-46.99</f>
        <v>-46.99</v>
      </c>
      <c r="G244" s="40">
        <f>Long!G245-40.45</f>
        <v>-40.450000000000003</v>
      </c>
      <c r="H244" s="40">
        <f>Long!H245-60.23</f>
        <v>-60.23</v>
      </c>
      <c r="I244" s="40">
        <f>Long!I245-43.66</f>
        <v>-43.66</v>
      </c>
      <c r="J244" s="40">
        <f>Long!J245-53.75</f>
        <v>-53.75</v>
      </c>
      <c r="K244" s="40">
        <f>Long!K245-54.35</f>
        <v>-54.35</v>
      </c>
      <c r="L244" s="40">
        <f>Long!L245-48.68</f>
        <v>-48.68</v>
      </c>
      <c r="M244" s="40">
        <f>Long!M245-53.03</f>
        <v>3.519999999999996</v>
      </c>
      <c r="N244" s="40">
        <f>Long!N245-34.07</f>
        <v>-34.07</v>
      </c>
      <c r="O244" s="40">
        <f>Long!O245-52.52</f>
        <v>-52.52</v>
      </c>
      <c r="P244" s="40">
        <f>Long!P245-53.24</f>
        <v>1.269999999999996</v>
      </c>
      <c r="Q244" s="40">
        <f>Long!Q245-57.71</f>
        <v>-57.71</v>
      </c>
      <c r="R244" s="40">
        <f>Long!R245-38.57</f>
        <v>-38.57</v>
      </c>
      <c r="S244" s="40">
        <f>Long!S245-64.97</f>
        <v>-64.97</v>
      </c>
      <c r="T244" s="40">
        <f>Long!T245-48.48</f>
        <v>-48.48</v>
      </c>
      <c r="U244" s="11">
        <f>Long!U245-50.364</f>
        <v>-50.363999999999997</v>
      </c>
      <c r="W244" s="15">
        <f>Long!X245</f>
        <v>3</v>
      </c>
      <c r="X244" s="8">
        <f>Long!Y245</f>
        <v>166.79</v>
      </c>
    </row>
    <row r="245" spans="1:24" x14ac:dyDescent="0.25">
      <c r="A245" s="3" t="str">
        <f>Long!A246</f>
        <v>Faaacebook</v>
      </c>
      <c r="B245" s="41">
        <f>Long!B246-48.89</f>
        <v>-48.89</v>
      </c>
      <c r="C245" s="40">
        <f>Long!C246-53.31</f>
        <v>2.5700000000000003</v>
      </c>
      <c r="D245" s="40">
        <f>Long!D246-52.82</f>
        <v>-52.82</v>
      </c>
      <c r="E245" s="40">
        <f>Long!E246-48.5</f>
        <v>-48.5</v>
      </c>
      <c r="F245" s="40">
        <f>Long!F246-46.99</f>
        <v>-46.99</v>
      </c>
      <c r="G245" s="40">
        <f>Long!G246-40.45</f>
        <v>-40.450000000000003</v>
      </c>
      <c r="H245" s="40">
        <f>Long!H246-60.23</f>
        <v>-60.23</v>
      </c>
      <c r="I245" s="40">
        <f>Long!I246-43.66</f>
        <v>-43.66</v>
      </c>
      <c r="J245" s="40">
        <f>Long!J246-53.75</f>
        <v>-53.75</v>
      </c>
      <c r="K245" s="40">
        <f>Long!K246-54.35</f>
        <v>-54.35</v>
      </c>
      <c r="L245" s="40">
        <f>Long!L246-48.68</f>
        <v>-48.68</v>
      </c>
      <c r="M245" s="40">
        <f>Long!M246-53.03</f>
        <v>-53.03</v>
      </c>
      <c r="N245" s="40">
        <f>Long!N246-34.07</f>
        <v>-34.07</v>
      </c>
      <c r="O245" s="40">
        <f>Long!O246-52.52</f>
        <v>-52.52</v>
      </c>
      <c r="P245" s="40">
        <f>Long!P246-53.24</f>
        <v>-53.24</v>
      </c>
      <c r="Q245" s="40">
        <f>Long!Q246-57.71</f>
        <v>-57.71</v>
      </c>
      <c r="R245" s="40">
        <f>Long!R246-38.57</f>
        <v>-38.57</v>
      </c>
      <c r="S245" s="40">
        <f>Long!S246-64.97</f>
        <v>-64.97</v>
      </c>
      <c r="T245" s="40">
        <f>Long!T246-48.48</f>
        <v>-48.48</v>
      </c>
      <c r="U245" s="11">
        <f>Long!U246-50.364</f>
        <v>-50.363999999999997</v>
      </c>
      <c r="W245" s="15">
        <f>Long!X246</f>
        <v>1</v>
      </c>
      <c r="X245" s="8">
        <f>Long!Y246</f>
        <v>55.88</v>
      </c>
    </row>
    <row r="246" spans="1:24" x14ac:dyDescent="0.25">
      <c r="A246" s="3" t="str">
        <f>Long!A247</f>
        <v>Coola_JaSsE_94</v>
      </c>
      <c r="B246" s="41">
        <f>Long!B247-48.89</f>
        <v>-48.89</v>
      </c>
      <c r="C246" s="40">
        <f>Long!C247-53.31</f>
        <v>2.5899999999999963</v>
      </c>
      <c r="D246" s="40">
        <f>Long!D247-52.82</f>
        <v>-52.82</v>
      </c>
      <c r="E246" s="40">
        <f>Long!E247-48.5</f>
        <v>-48.5</v>
      </c>
      <c r="F246" s="40">
        <f>Long!F247-46.99</f>
        <v>-46.99</v>
      </c>
      <c r="G246" s="40">
        <f>Long!G247-40.45</f>
        <v>-40.450000000000003</v>
      </c>
      <c r="H246" s="40">
        <f>Long!H247-60.23</f>
        <v>3.6300000000000026</v>
      </c>
      <c r="I246" s="40">
        <f>Long!I247-43.66</f>
        <v>-43.66</v>
      </c>
      <c r="J246" s="40">
        <f>Long!J247-53.75</f>
        <v>-53.75</v>
      </c>
      <c r="K246" s="40">
        <f>Long!K247-54.35</f>
        <v>-54.35</v>
      </c>
      <c r="L246" s="40">
        <f>Long!L247-48.68</f>
        <v>-48.68</v>
      </c>
      <c r="M246" s="40">
        <f>Long!M247-53.03</f>
        <v>-53.03</v>
      </c>
      <c r="N246" s="40">
        <f>Long!N247-34.07</f>
        <v>-34.07</v>
      </c>
      <c r="O246" s="40">
        <f>Long!O247-52.52</f>
        <v>-52.52</v>
      </c>
      <c r="P246" s="40">
        <f>Long!P247-53.24</f>
        <v>1.5700000000000003</v>
      </c>
      <c r="Q246" s="40">
        <f>Long!Q247-57.71</f>
        <v>-57.71</v>
      </c>
      <c r="R246" s="40">
        <f>Long!R247-38.57</f>
        <v>1.2800000000000011</v>
      </c>
      <c r="S246" s="40">
        <f>Long!S247-64.97</f>
        <v>-64.97</v>
      </c>
      <c r="T246" s="40">
        <f>Long!T247-48.48</f>
        <v>-48.48</v>
      </c>
      <c r="U246" s="11">
        <f>Long!U247-50.364</f>
        <v>-50.363999999999997</v>
      </c>
      <c r="W246" s="15">
        <f>Long!X247</f>
        <v>4</v>
      </c>
      <c r="X246" s="8">
        <f>Long!Y247</f>
        <v>214.42</v>
      </c>
    </row>
    <row r="247" spans="1:24" x14ac:dyDescent="0.25">
      <c r="A247" s="3" t="str">
        <f>Long!A248</f>
        <v>Matoshi</v>
      </c>
      <c r="B247" s="41">
        <f>Long!B248-48.89</f>
        <v>-48.89</v>
      </c>
      <c r="C247" s="40">
        <f>Long!C248-53.31</f>
        <v>2.6499999999999986</v>
      </c>
      <c r="D247" s="40">
        <f>Long!D248-52.82</f>
        <v>-52.82</v>
      </c>
      <c r="E247" s="40">
        <f>Long!E248-48.5</f>
        <v>-48.5</v>
      </c>
      <c r="F247" s="40">
        <f>Long!F248-46.99</f>
        <v>-46.99</v>
      </c>
      <c r="G247" s="40">
        <f>Long!G248-40.45</f>
        <v>1.4399999999999977</v>
      </c>
      <c r="H247" s="40">
        <f>Long!H248-60.23</f>
        <v>-60.23</v>
      </c>
      <c r="I247" s="40">
        <f>Long!I248-43.66</f>
        <v>-43.66</v>
      </c>
      <c r="J247" s="40">
        <f>Long!J248-53.75</f>
        <v>-53.75</v>
      </c>
      <c r="K247" s="40">
        <f>Long!K248-54.35</f>
        <v>-54.35</v>
      </c>
      <c r="L247" s="40">
        <f>Long!L248-48.68</f>
        <v>-48.68</v>
      </c>
      <c r="M247" s="40">
        <f>Long!M248-53.03</f>
        <v>-53.03</v>
      </c>
      <c r="N247" s="40">
        <f>Long!N248-34.07</f>
        <v>-34.07</v>
      </c>
      <c r="O247" s="40">
        <f>Long!O248-52.52</f>
        <v>-52.52</v>
      </c>
      <c r="P247" s="40">
        <f>Long!P248-53.24</f>
        <v>-53.24</v>
      </c>
      <c r="Q247" s="40">
        <f>Long!Q248-57.71</f>
        <v>-57.71</v>
      </c>
      <c r="R247" s="40">
        <f>Long!R248-38.57</f>
        <v>-38.57</v>
      </c>
      <c r="S247" s="40">
        <f>Long!S248-64.97</f>
        <v>-64.97</v>
      </c>
      <c r="T247" s="40">
        <f>Long!T248-48.48</f>
        <v>-48.48</v>
      </c>
      <c r="U247" s="11">
        <f>Long!U248-50.364</f>
        <v>-50.363999999999997</v>
      </c>
      <c r="W247" s="15">
        <f>Long!X248</f>
        <v>2</v>
      </c>
      <c r="X247" s="8">
        <f>Long!Y248</f>
        <v>97.85</v>
      </c>
    </row>
    <row r="248" spans="1:24" x14ac:dyDescent="0.25">
      <c r="A248" s="3" t="str">
        <f>Long!A249</f>
        <v>Gleidson_Barreto</v>
      </c>
      <c r="B248" s="41">
        <f>Long!B249-48.89</f>
        <v>-48.89</v>
      </c>
      <c r="C248" s="40">
        <f>Long!C249-53.31</f>
        <v>2.6799999999999997</v>
      </c>
      <c r="D248" s="40">
        <f>Long!D249-52.82</f>
        <v>-52.82</v>
      </c>
      <c r="E248" s="40">
        <f>Long!E249-48.5</f>
        <v>-48.5</v>
      </c>
      <c r="F248" s="40">
        <f>Long!F249-46.99</f>
        <v>-46.99</v>
      </c>
      <c r="G248" s="40">
        <f>Long!G249-40.45</f>
        <v>-40.450000000000003</v>
      </c>
      <c r="H248" s="40">
        <f>Long!H249-60.23</f>
        <v>-60.23</v>
      </c>
      <c r="I248" s="40">
        <f>Long!I249-43.66</f>
        <v>-43.66</v>
      </c>
      <c r="J248" s="40">
        <f>Long!J249-53.75</f>
        <v>-53.75</v>
      </c>
      <c r="K248" s="40">
        <f>Long!K249-54.35</f>
        <v>-54.35</v>
      </c>
      <c r="L248" s="40">
        <f>Long!L249-48.68</f>
        <v>-48.68</v>
      </c>
      <c r="M248" s="40">
        <f>Long!M249-53.03</f>
        <v>-53.03</v>
      </c>
      <c r="N248" s="40">
        <f>Long!N249-34.07</f>
        <v>-34.07</v>
      </c>
      <c r="O248" s="40">
        <f>Long!O249-52.52</f>
        <v>-52.52</v>
      </c>
      <c r="P248" s="40">
        <f>Long!P249-53.24</f>
        <v>-53.24</v>
      </c>
      <c r="Q248" s="40">
        <f>Long!Q249-57.71</f>
        <v>-57.71</v>
      </c>
      <c r="R248" s="40">
        <f>Long!R249-38.57</f>
        <v>-38.57</v>
      </c>
      <c r="S248" s="40">
        <f>Long!S249-64.97</f>
        <v>-64.97</v>
      </c>
      <c r="T248" s="40">
        <f>Long!T249-48.48</f>
        <v>-48.48</v>
      </c>
      <c r="U248" s="11">
        <f>Long!U249-50.364</f>
        <v>-50.363999999999997</v>
      </c>
      <c r="W248" s="15">
        <f>Long!X249</f>
        <v>1</v>
      </c>
      <c r="X248" s="8">
        <f>Long!Y249</f>
        <v>55.99</v>
      </c>
    </row>
    <row r="249" spans="1:24" x14ac:dyDescent="0.25">
      <c r="A249" s="3" t="str">
        <f>Long!A250</f>
        <v>elvencedor10</v>
      </c>
      <c r="B249" s="41">
        <f>Long!B250-48.89</f>
        <v>-48.89</v>
      </c>
      <c r="C249" s="40">
        <f>Long!C250-53.31</f>
        <v>2.6899999999999977</v>
      </c>
      <c r="D249" s="40">
        <f>Long!D250-52.82</f>
        <v>-52.82</v>
      </c>
      <c r="E249" s="40">
        <f>Long!E250-48.5</f>
        <v>-48.5</v>
      </c>
      <c r="F249" s="40">
        <f>Long!F250-46.99</f>
        <v>-46.99</v>
      </c>
      <c r="G249" s="40">
        <f>Long!G250-40.45</f>
        <v>-40.450000000000003</v>
      </c>
      <c r="H249" s="40">
        <f>Long!H250-60.23</f>
        <v>-60.23</v>
      </c>
      <c r="I249" s="40">
        <f>Long!I250-43.66</f>
        <v>-43.66</v>
      </c>
      <c r="J249" s="40">
        <f>Long!J250-53.75</f>
        <v>-53.75</v>
      </c>
      <c r="K249" s="40">
        <f>Long!K250-54.35</f>
        <v>-54.35</v>
      </c>
      <c r="L249" s="40">
        <f>Long!L250-48.68</f>
        <v>-48.68</v>
      </c>
      <c r="M249" s="40">
        <f>Long!M250-53.03</f>
        <v>-53.03</v>
      </c>
      <c r="N249" s="40">
        <f>Long!N250-34.07</f>
        <v>-34.07</v>
      </c>
      <c r="O249" s="40">
        <f>Long!O250-52.52</f>
        <v>-52.52</v>
      </c>
      <c r="P249" s="40">
        <f>Long!P250-53.24</f>
        <v>0.89000000000000057</v>
      </c>
      <c r="Q249" s="40">
        <f>Long!Q250-57.71</f>
        <v>-57.71</v>
      </c>
      <c r="R249" s="40">
        <f>Long!R250-38.57</f>
        <v>-38.57</v>
      </c>
      <c r="S249" s="40">
        <f>Long!S250-64.97</f>
        <v>-64.97</v>
      </c>
      <c r="T249" s="40">
        <f>Long!T250-48.48</f>
        <v>-48.48</v>
      </c>
      <c r="U249" s="11">
        <f>Long!U250-50.364</f>
        <v>-50.363999999999997</v>
      </c>
      <c r="W249" s="15">
        <f>Long!X250</f>
        <v>2</v>
      </c>
      <c r="X249" s="8">
        <f>Long!Y250</f>
        <v>110.13</v>
      </c>
    </row>
    <row r="250" spans="1:24" x14ac:dyDescent="0.25">
      <c r="A250" s="3" t="str">
        <f>Long!A251</f>
        <v>Abeyy</v>
      </c>
      <c r="B250" s="41">
        <f>Long!B251-48.89</f>
        <v>-48.89</v>
      </c>
      <c r="C250" s="40">
        <f>Long!C251-53.31</f>
        <v>-53.31</v>
      </c>
      <c r="D250" s="40">
        <f>Long!D251-52.82</f>
        <v>2.5300000000000011</v>
      </c>
      <c r="E250" s="40">
        <f>Long!E251-48.5</f>
        <v>-48.5</v>
      </c>
      <c r="F250" s="40">
        <f>Long!F251-46.99</f>
        <v>-46.99</v>
      </c>
      <c r="G250" s="40">
        <f>Long!G251-40.45</f>
        <v>-40.450000000000003</v>
      </c>
      <c r="H250" s="40">
        <f>Long!H251-60.23</f>
        <v>-60.23</v>
      </c>
      <c r="I250" s="40">
        <f>Long!I251-43.66</f>
        <v>-43.66</v>
      </c>
      <c r="J250" s="40">
        <f>Long!J251-53.75</f>
        <v>-53.75</v>
      </c>
      <c r="K250" s="40">
        <f>Long!K251-54.35</f>
        <v>-54.35</v>
      </c>
      <c r="L250" s="40">
        <f>Long!L251-48.68</f>
        <v>-48.68</v>
      </c>
      <c r="M250" s="40">
        <f>Long!M251-53.03</f>
        <v>3.3100000000000023</v>
      </c>
      <c r="N250" s="40">
        <f>Long!N251-34.07</f>
        <v>-34.07</v>
      </c>
      <c r="O250" s="40">
        <f>Long!O251-52.52</f>
        <v>2.6799999999999997</v>
      </c>
      <c r="P250" s="40">
        <f>Long!P251-53.24</f>
        <v>1.6999999999999957</v>
      </c>
      <c r="Q250" s="40">
        <f>Long!Q251-57.71</f>
        <v>-57.71</v>
      </c>
      <c r="R250" s="40">
        <f>Long!R251-38.57</f>
        <v>-38.57</v>
      </c>
      <c r="S250" s="40">
        <f>Long!S251-64.97</f>
        <v>-64.97</v>
      </c>
      <c r="T250" s="40">
        <f>Long!T251-48.48</f>
        <v>-48.48</v>
      </c>
      <c r="U250" s="11">
        <f>Long!U251-50.364</f>
        <v>-50.363999999999997</v>
      </c>
      <c r="W250" s="15">
        <f>Long!X251</f>
        <v>4</v>
      </c>
      <c r="X250" s="8">
        <f>Long!Y251</f>
        <v>221.82999999999998</v>
      </c>
    </row>
    <row r="251" spans="1:24" x14ac:dyDescent="0.25">
      <c r="A251" s="3" t="str">
        <f>Long!A252</f>
        <v>SniperUK</v>
      </c>
      <c r="B251" s="41">
        <f>Long!B252-48.89</f>
        <v>-48.89</v>
      </c>
      <c r="C251" s="40">
        <f>Long!C252-53.31</f>
        <v>-53.31</v>
      </c>
      <c r="D251" s="40">
        <f>Long!D252-52.82</f>
        <v>2.9299999999999997</v>
      </c>
      <c r="E251" s="40">
        <f>Long!E252-48.5</f>
        <v>-48.5</v>
      </c>
      <c r="F251" s="40">
        <f>Long!F252-46.99</f>
        <v>-46.99</v>
      </c>
      <c r="G251" s="40">
        <f>Long!G252-40.45</f>
        <v>-40.450000000000003</v>
      </c>
      <c r="H251" s="40">
        <f>Long!H252-60.23</f>
        <v>-60.23</v>
      </c>
      <c r="I251" s="40">
        <f>Long!I252-43.66</f>
        <v>-43.66</v>
      </c>
      <c r="J251" s="40">
        <f>Long!J252-53.75</f>
        <v>-53.75</v>
      </c>
      <c r="K251" s="40">
        <f>Long!K252-54.35</f>
        <v>3.5799999999999983</v>
      </c>
      <c r="L251" s="40">
        <f>Long!L252-48.68</f>
        <v>-48.68</v>
      </c>
      <c r="M251" s="40">
        <f>Long!M252-53.03</f>
        <v>-53.03</v>
      </c>
      <c r="N251" s="40">
        <f>Long!N252-34.07</f>
        <v>-34.07</v>
      </c>
      <c r="O251" s="40">
        <f>Long!O252-52.52</f>
        <v>-52.52</v>
      </c>
      <c r="P251" s="40">
        <f>Long!P252-53.24</f>
        <v>-53.24</v>
      </c>
      <c r="Q251" s="40">
        <f>Long!Q252-57.71</f>
        <v>-57.71</v>
      </c>
      <c r="R251" s="40">
        <f>Long!R252-38.57</f>
        <v>-38.57</v>
      </c>
      <c r="S251" s="40">
        <f>Long!S252-64.97</f>
        <v>-64.97</v>
      </c>
      <c r="T251" s="40">
        <f>Long!T252-48.48</f>
        <v>-48.48</v>
      </c>
      <c r="U251" s="11">
        <f>Long!U252-50.364</f>
        <v>-50.363999999999997</v>
      </c>
      <c r="W251" s="15">
        <f>Long!X252</f>
        <v>2</v>
      </c>
      <c r="X251" s="8">
        <f>Long!Y252</f>
        <v>113.68</v>
      </c>
    </row>
    <row r="252" spans="1:24" x14ac:dyDescent="0.25">
      <c r="A252" s="3" t="str">
        <f>Long!A253</f>
        <v>Brankinhooo</v>
      </c>
      <c r="B252" s="41">
        <f>Long!B253-48.89</f>
        <v>-48.89</v>
      </c>
      <c r="C252" s="40">
        <f>Long!C253-53.31</f>
        <v>-53.31</v>
      </c>
      <c r="D252" s="40">
        <f>Long!D253-52.82</f>
        <v>2.8399999999999963</v>
      </c>
      <c r="E252" s="40">
        <f>Long!E253-48.5</f>
        <v>-48.5</v>
      </c>
      <c r="F252" s="40">
        <f>Long!F253-46.99</f>
        <v>-46.99</v>
      </c>
      <c r="G252" s="40">
        <f>Long!G253-40.45</f>
        <v>-40.450000000000003</v>
      </c>
      <c r="H252" s="40">
        <f>Long!H253-60.23</f>
        <v>-60.23</v>
      </c>
      <c r="I252" s="40">
        <f>Long!I253-43.66</f>
        <v>-43.66</v>
      </c>
      <c r="J252" s="40">
        <f>Long!J253-53.75</f>
        <v>-53.75</v>
      </c>
      <c r="K252" s="40">
        <f>Long!K253-54.35</f>
        <v>-54.35</v>
      </c>
      <c r="L252" s="40">
        <f>Long!L253-48.68</f>
        <v>-48.68</v>
      </c>
      <c r="M252" s="40">
        <f>Long!M253-53.03</f>
        <v>-53.03</v>
      </c>
      <c r="N252" s="40">
        <f>Long!N253-34.07</f>
        <v>-34.07</v>
      </c>
      <c r="O252" s="40">
        <f>Long!O253-52.52</f>
        <v>-52.52</v>
      </c>
      <c r="P252" s="40">
        <f>Long!P253-53.24</f>
        <v>-53.24</v>
      </c>
      <c r="Q252" s="40">
        <f>Long!Q253-57.71</f>
        <v>-57.71</v>
      </c>
      <c r="R252" s="40">
        <f>Long!R253-38.57</f>
        <v>-38.57</v>
      </c>
      <c r="S252" s="40">
        <f>Long!S253-64.97</f>
        <v>-64.97</v>
      </c>
      <c r="T252" s="40">
        <f>Long!T253-48.48</f>
        <v>-48.48</v>
      </c>
      <c r="U252" s="11">
        <f>Long!U253-50.364</f>
        <v>-50.363999999999997</v>
      </c>
      <c r="W252" s="15">
        <f>Long!X253</f>
        <v>1</v>
      </c>
      <c r="X252" s="8">
        <f>Long!Y253</f>
        <v>55.66</v>
      </c>
    </row>
    <row r="253" spans="1:24" x14ac:dyDescent="0.25">
      <c r="A253" s="3" t="str">
        <f>Long!A254</f>
        <v>JOSHUA_APOLO</v>
      </c>
      <c r="B253" s="41">
        <f>Long!B254-48.89</f>
        <v>-48.89</v>
      </c>
      <c r="C253" s="40">
        <f>Long!C254-53.31</f>
        <v>-53.31</v>
      </c>
      <c r="D253" s="40">
        <f>Long!D254-52.82</f>
        <v>2.5</v>
      </c>
      <c r="E253" s="40">
        <f>Long!E254-48.5</f>
        <v>-48.5</v>
      </c>
      <c r="F253" s="40">
        <f>Long!F254-46.99</f>
        <v>4.1000000000000014</v>
      </c>
      <c r="G253" s="40">
        <f>Long!G254-40.45</f>
        <v>-40.450000000000003</v>
      </c>
      <c r="H253" s="40">
        <f>Long!H254-60.23</f>
        <v>-60.23</v>
      </c>
      <c r="I253" s="40">
        <f>Long!I254-43.66</f>
        <v>-43.66</v>
      </c>
      <c r="J253" s="40">
        <f>Long!J254-53.75</f>
        <v>-53.75</v>
      </c>
      <c r="K253" s="40">
        <f>Long!K254-54.35</f>
        <v>-54.35</v>
      </c>
      <c r="L253" s="40">
        <f>Long!L254-48.68</f>
        <v>-48.68</v>
      </c>
      <c r="M253" s="40">
        <f>Long!M254-53.03</f>
        <v>-53.03</v>
      </c>
      <c r="N253" s="40">
        <f>Long!N254-34.07</f>
        <v>-34.07</v>
      </c>
      <c r="O253" s="40">
        <f>Long!O254-52.52</f>
        <v>-52.52</v>
      </c>
      <c r="P253" s="40">
        <f>Long!P254-53.24</f>
        <v>-53.24</v>
      </c>
      <c r="Q253" s="40">
        <f>Long!Q254-57.71</f>
        <v>-57.71</v>
      </c>
      <c r="R253" s="40">
        <f>Long!R254-38.57</f>
        <v>-38.57</v>
      </c>
      <c r="S253" s="40">
        <f>Long!S254-64.97</f>
        <v>-64.97</v>
      </c>
      <c r="T253" s="40">
        <f>Long!T254-48.48</f>
        <v>-48.48</v>
      </c>
      <c r="U253" s="11">
        <f>Long!U254-50.364</f>
        <v>-50.363999999999997</v>
      </c>
      <c r="W253" s="15">
        <f>Long!X254</f>
        <v>2</v>
      </c>
      <c r="X253" s="8">
        <f>Long!Y254</f>
        <v>106.41</v>
      </c>
    </row>
    <row r="254" spans="1:24" x14ac:dyDescent="0.25">
      <c r="A254" s="3" t="str">
        <f>Long!A255</f>
        <v>Petercussion</v>
      </c>
      <c r="B254" s="41">
        <f>Long!B255-48.89</f>
        <v>-48.89</v>
      </c>
      <c r="C254" s="40">
        <f>Long!C255-53.31</f>
        <v>-53.31</v>
      </c>
      <c r="D254" s="40">
        <f>Long!D255-52.82</f>
        <v>3.0300000000000011</v>
      </c>
      <c r="E254" s="40">
        <f>Long!E255-48.5</f>
        <v>-48.5</v>
      </c>
      <c r="F254" s="40">
        <f>Long!F255-46.99</f>
        <v>3.8299999999999983</v>
      </c>
      <c r="G254" s="40">
        <f>Long!G255-40.45</f>
        <v>-40.450000000000003</v>
      </c>
      <c r="H254" s="40">
        <f>Long!H255-60.23</f>
        <v>3.5600000000000023</v>
      </c>
      <c r="I254" s="40">
        <f>Long!I255-43.66</f>
        <v>-43.66</v>
      </c>
      <c r="J254" s="40">
        <f>Long!J255-53.75</f>
        <v>-53.75</v>
      </c>
      <c r="K254" s="40">
        <f>Long!K255-54.35</f>
        <v>3.3299999999999983</v>
      </c>
      <c r="L254" s="40">
        <f>Long!L255-48.68</f>
        <v>-48.68</v>
      </c>
      <c r="M254" s="40">
        <f>Long!M255-53.03</f>
        <v>-53.03</v>
      </c>
      <c r="N254" s="40">
        <f>Long!N255-34.07</f>
        <v>-34.07</v>
      </c>
      <c r="O254" s="40">
        <f>Long!O255-52.52</f>
        <v>-52.52</v>
      </c>
      <c r="P254" s="40">
        <f>Long!P255-53.24</f>
        <v>-53.24</v>
      </c>
      <c r="Q254" s="40">
        <f>Long!Q255-57.71</f>
        <v>-57.71</v>
      </c>
      <c r="R254" s="40">
        <f>Long!R255-38.57</f>
        <v>-38.57</v>
      </c>
      <c r="S254" s="40">
        <f>Long!S255-64.97</f>
        <v>-64.97</v>
      </c>
      <c r="T254" s="40">
        <f>Long!T255-48.48</f>
        <v>-48.48</v>
      </c>
      <c r="U254" s="11">
        <f>Long!U255-50.364</f>
        <v>-50.363999999999997</v>
      </c>
      <c r="W254" s="15">
        <f>Long!X255</f>
        <v>4</v>
      </c>
      <c r="X254" s="8">
        <f>Long!Y255</f>
        <v>228.14000000000001</v>
      </c>
    </row>
    <row r="255" spans="1:24" x14ac:dyDescent="0.25">
      <c r="A255" s="3" t="str">
        <f>Long!A256</f>
        <v>IgorKarate</v>
      </c>
      <c r="B255" s="41">
        <f>Long!B256-48.89</f>
        <v>-48.89</v>
      </c>
      <c r="C255" s="40">
        <f>Long!C256-53.31</f>
        <v>-53.31</v>
      </c>
      <c r="D255" s="40">
        <f>Long!D256-52.82</f>
        <v>3.0300000000000011</v>
      </c>
      <c r="E255" s="40">
        <f>Long!E256-48.5</f>
        <v>-48.5</v>
      </c>
      <c r="F255" s="40">
        <f>Long!F256-46.99</f>
        <v>-46.99</v>
      </c>
      <c r="G255" s="40">
        <f>Long!G256-40.45</f>
        <v>-40.450000000000003</v>
      </c>
      <c r="H255" s="40">
        <f>Long!H256-60.23</f>
        <v>-60.23</v>
      </c>
      <c r="I255" s="40">
        <f>Long!I256-43.66</f>
        <v>-43.66</v>
      </c>
      <c r="J255" s="40">
        <f>Long!J256-53.75</f>
        <v>-53.75</v>
      </c>
      <c r="K255" s="40">
        <f>Long!K256-54.35</f>
        <v>-54.35</v>
      </c>
      <c r="L255" s="40">
        <f>Long!L256-48.68</f>
        <v>-48.68</v>
      </c>
      <c r="M255" s="40">
        <f>Long!M256-53.03</f>
        <v>3.1400000000000006</v>
      </c>
      <c r="N255" s="40">
        <f>Long!N256-34.07</f>
        <v>-34.07</v>
      </c>
      <c r="O255" s="40">
        <f>Long!O256-52.52</f>
        <v>-52.52</v>
      </c>
      <c r="P255" s="40">
        <f>Long!P256-53.24</f>
        <v>-53.24</v>
      </c>
      <c r="Q255" s="40">
        <f>Long!Q256-57.71</f>
        <v>-57.71</v>
      </c>
      <c r="R255" s="40">
        <f>Long!R256-38.57</f>
        <v>-38.57</v>
      </c>
      <c r="S255" s="40">
        <f>Long!S256-64.97</f>
        <v>-64.97</v>
      </c>
      <c r="T255" s="40">
        <f>Long!T256-48.48</f>
        <v>3.8600000000000065</v>
      </c>
      <c r="U255" s="11">
        <f>Long!U256-50.364</f>
        <v>-50.363999999999997</v>
      </c>
      <c r="W255" s="15">
        <f>Long!X256</f>
        <v>3</v>
      </c>
      <c r="X255" s="8">
        <f>Long!Y256</f>
        <v>164.36</v>
      </c>
    </row>
    <row r="256" spans="1:24" x14ac:dyDescent="0.25">
      <c r="A256" s="3" t="str">
        <f>Long!A257</f>
        <v>RIC_</v>
      </c>
      <c r="B256" s="41">
        <f>Long!B257-48.89</f>
        <v>-48.89</v>
      </c>
      <c r="C256" s="40">
        <f>Long!C257-53.31</f>
        <v>-53.31</v>
      </c>
      <c r="D256" s="40">
        <f>Long!D257-52.82</f>
        <v>3.0200000000000031</v>
      </c>
      <c r="E256" s="40">
        <f>Long!E257-48.5</f>
        <v>-48.5</v>
      </c>
      <c r="F256" s="40">
        <f>Long!F257-46.99</f>
        <v>-46.99</v>
      </c>
      <c r="G256" s="40">
        <f>Long!G257-40.45</f>
        <v>-40.450000000000003</v>
      </c>
      <c r="H256" s="40">
        <f>Long!H257-60.23</f>
        <v>-60.23</v>
      </c>
      <c r="I256" s="40">
        <f>Long!I257-43.66</f>
        <v>-43.66</v>
      </c>
      <c r="J256" s="40">
        <f>Long!J257-53.75</f>
        <v>-53.75</v>
      </c>
      <c r="K256" s="40">
        <f>Long!K257-54.35</f>
        <v>-54.35</v>
      </c>
      <c r="L256" s="40">
        <f>Long!L257-48.68</f>
        <v>-48.68</v>
      </c>
      <c r="M256" s="40">
        <f>Long!M257-53.03</f>
        <v>3.6999999999999957</v>
      </c>
      <c r="N256" s="40">
        <f>Long!N257-34.07</f>
        <v>-34.07</v>
      </c>
      <c r="O256" s="40">
        <f>Long!O257-52.52</f>
        <v>-52.52</v>
      </c>
      <c r="P256" s="40">
        <f>Long!P257-53.24</f>
        <v>1.9399999999999977</v>
      </c>
      <c r="Q256" s="40">
        <f>Long!Q257-57.71</f>
        <v>-57.71</v>
      </c>
      <c r="R256" s="40">
        <f>Long!R257-38.57</f>
        <v>-38.57</v>
      </c>
      <c r="S256" s="40">
        <f>Long!S257-64.97</f>
        <v>-64.97</v>
      </c>
      <c r="T256" s="40">
        <f>Long!T257-48.48</f>
        <v>-48.48</v>
      </c>
      <c r="U256" s="11">
        <f>Long!U257-50.364</f>
        <v>-50.363999999999997</v>
      </c>
      <c r="W256" s="15">
        <f>Long!X257</f>
        <v>3</v>
      </c>
      <c r="X256" s="8">
        <f>Long!Y257</f>
        <v>167.75</v>
      </c>
    </row>
    <row r="257" spans="1:24" x14ac:dyDescent="0.25">
      <c r="A257" s="3" t="str">
        <f>Long!A258</f>
        <v>kidul</v>
      </c>
      <c r="B257" s="41">
        <f>Long!B258-48.89</f>
        <v>-48.89</v>
      </c>
      <c r="C257" s="40">
        <f>Long!C258-53.31</f>
        <v>-53.31</v>
      </c>
      <c r="D257" s="40">
        <f>Long!D258-52.82</f>
        <v>3.1000000000000014</v>
      </c>
      <c r="E257" s="40">
        <f>Long!E258-48.5</f>
        <v>-48.5</v>
      </c>
      <c r="F257" s="40">
        <f>Long!F258-46.99</f>
        <v>-46.99</v>
      </c>
      <c r="G257" s="40">
        <f>Long!G258-40.45</f>
        <v>-40.450000000000003</v>
      </c>
      <c r="H257" s="40">
        <f>Long!H258-60.23</f>
        <v>-60.23</v>
      </c>
      <c r="I257" s="40">
        <f>Long!I258-43.66</f>
        <v>-43.66</v>
      </c>
      <c r="J257" s="40">
        <f>Long!J258-53.75</f>
        <v>-53.75</v>
      </c>
      <c r="K257" s="40">
        <f>Long!K258-54.35</f>
        <v>-54.35</v>
      </c>
      <c r="L257" s="40">
        <f>Long!L258-48.68</f>
        <v>-48.68</v>
      </c>
      <c r="M257" s="40">
        <f>Long!M258-53.03</f>
        <v>-53.03</v>
      </c>
      <c r="N257" s="40">
        <f>Long!N258-34.07</f>
        <v>-34.07</v>
      </c>
      <c r="O257" s="40">
        <f>Long!O258-52.52</f>
        <v>-52.52</v>
      </c>
      <c r="P257" s="40">
        <f>Long!P258-53.24</f>
        <v>-53.24</v>
      </c>
      <c r="Q257" s="40">
        <f>Long!Q258-57.71</f>
        <v>-57.71</v>
      </c>
      <c r="R257" s="40">
        <f>Long!R258-38.57</f>
        <v>-38.57</v>
      </c>
      <c r="S257" s="40">
        <f>Long!S258-64.97</f>
        <v>-64.97</v>
      </c>
      <c r="T257" s="40">
        <f>Long!T258-48.48</f>
        <v>-48.48</v>
      </c>
      <c r="U257" s="11">
        <f>Long!U258-50.364</f>
        <v>-50.363999999999997</v>
      </c>
      <c r="W257" s="15">
        <f>Long!X258</f>
        <v>1</v>
      </c>
      <c r="X257" s="8">
        <f>Long!Y258</f>
        <v>55.92</v>
      </c>
    </row>
    <row r="258" spans="1:24" x14ac:dyDescent="0.25">
      <c r="A258" s="3" t="str">
        <f>Long!A259</f>
        <v>JiXoN</v>
      </c>
      <c r="B258" s="41">
        <f>Long!B259-48.89</f>
        <v>-48.89</v>
      </c>
      <c r="C258" s="40">
        <f>Long!C259-53.31</f>
        <v>-53.31</v>
      </c>
      <c r="D258" s="40">
        <f>Long!D259-52.82</f>
        <v>3.1700000000000017</v>
      </c>
      <c r="E258" s="40">
        <f>Long!E259-48.5</f>
        <v>-48.5</v>
      </c>
      <c r="F258" s="40">
        <f>Long!F259-46.99</f>
        <v>-46.99</v>
      </c>
      <c r="G258" s="40">
        <f>Long!G259-40.45</f>
        <v>-40.450000000000003</v>
      </c>
      <c r="H258" s="40">
        <f>Long!H259-60.23</f>
        <v>-60.23</v>
      </c>
      <c r="I258" s="40">
        <f>Long!I259-43.66</f>
        <v>-43.66</v>
      </c>
      <c r="J258" s="40">
        <f>Long!J259-53.75</f>
        <v>-53.75</v>
      </c>
      <c r="K258" s="40">
        <f>Long!K259-54.35</f>
        <v>-54.35</v>
      </c>
      <c r="L258" s="40">
        <f>Long!L259-48.68</f>
        <v>-48.68</v>
      </c>
      <c r="M258" s="40">
        <f>Long!M259-53.03</f>
        <v>-53.03</v>
      </c>
      <c r="N258" s="40">
        <f>Long!N259-34.07</f>
        <v>-34.07</v>
      </c>
      <c r="O258" s="40">
        <f>Long!O259-52.52</f>
        <v>-52.52</v>
      </c>
      <c r="P258" s="40">
        <f>Long!P259-53.24</f>
        <v>-53.24</v>
      </c>
      <c r="Q258" s="40">
        <f>Long!Q259-57.71</f>
        <v>-57.71</v>
      </c>
      <c r="R258" s="40">
        <f>Long!R259-38.57</f>
        <v>-38.57</v>
      </c>
      <c r="S258" s="40">
        <f>Long!S259-64.97</f>
        <v>-64.97</v>
      </c>
      <c r="T258" s="40">
        <f>Long!T259-48.48</f>
        <v>-48.48</v>
      </c>
      <c r="U258" s="11">
        <f>Long!U259-50.364</f>
        <v>-50.363999999999997</v>
      </c>
      <c r="W258" s="15">
        <f>Long!X259</f>
        <v>1</v>
      </c>
      <c r="X258" s="8">
        <f>Long!Y259</f>
        <v>55.99</v>
      </c>
    </row>
    <row r="259" spans="1:24" x14ac:dyDescent="0.25">
      <c r="A259" s="3" t="str">
        <f>Long!A260</f>
        <v>Php2</v>
      </c>
      <c r="B259" s="41">
        <f>Long!B260-48.89</f>
        <v>-48.89</v>
      </c>
      <c r="C259" s="40">
        <f>Long!C260-53.31</f>
        <v>-53.31</v>
      </c>
      <c r="D259" s="40">
        <f>Long!D260-52.82</f>
        <v>3.1799999999999997</v>
      </c>
      <c r="E259" s="40">
        <f>Long!E260-48.5</f>
        <v>-48.5</v>
      </c>
      <c r="F259" s="40">
        <f>Long!F260-46.99</f>
        <v>-46.99</v>
      </c>
      <c r="G259" s="40">
        <f>Long!G260-40.45</f>
        <v>-40.450000000000003</v>
      </c>
      <c r="H259" s="40">
        <f>Long!H260-60.23</f>
        <v>-60.23</v>
      </c>
      <c r="I259" s="40">
        <f>Long!I260-43.66</f>
        <v>-43.66</v>
      </c>
      <c r="J259" s="40">
        <f>Long!J260-53.75</f>
        <v>-53.75</v>
      </c>
      <c r="K259" s="40">
        <f>Long!K260-54.35</f>
        <v>-54.35</v>
      </c>
      <c r="L259" s="40">
        <f>Long!L260-48.68</f>
        <v>-48.68</v>
      </c>
      <c r="M259" s="40">
        <f>Long!M260-53.03</f>
        <v>-53.03</v>
      </c>
      <c r="N259" s="40">
        <f>Long!N260-34.07</f>
        <v>-34.07</v>
      </c>
      <c r="O259" s="40">
        <f>Long!O260-52.52</f>
        <v>-52.52</v>
      </c>
      <c r="P259" s="40">
        <f>Long!P260-53.24</f>
        <v>-53.24</v>
      </c>
      <c r="Q259" s="40">
        <f>Long!Q260-57.71</f>
        <v>-57.71</v>
      </c>
      <c r="R259" s="40">
        <f>Long!R260-38.57</f>
        <v>-38.57</v>
      </c>
      <c r="S259" s="40">
        <f>Long!S260-64.97</f>
        <v>-64.97</v>
      </c>
      <c r="T259" s="40">
        <f>Long!T260-48.48</f>
        <v>-48.48</v>
      </c>
      <c r="U259" s="11">
        <f>Long!U260-50.364</f>
        <v>-50.363999999999997</v>
      </c>
      <c r="W259" s="15">
        <f>Long!X260</f>
        <v>1</v>
      </c>
      <c r="X259" s="8">
        <f>Long!Y260</f>
        <v>56</v>
      </c>
    </row>
    <row r="260" spans="1:24" x14ac:dyDescent="0.25">
      <c r="A260" s="3" t="str">
        <f>Long!A261</f>
        <v>JAMESII</v>
      </c>
      <c r="B260" s="41">
        <f>Long!B261-48.89</f>
        <v>-48.89</v>
      </c>
      <c r="C260" s="40">
        <f>Long!C261-53.31</f>
        <v>-53.31</v>
      </c>
      <c r="D260" s="40">
        <f>Long!D261-52.82</f>
        <v>3.1400000000000006</v>
      </c>
      <c r="E260" s="40">
        <f>Long!E261-48.5</f>
        <v>-48.5</v>
      </c>
      <c r="F260" s="40">
        <f>Long!F261-46.99</f>
        <v>-46.99</v>
      </c>
      <c r="G260" s="40">
        <f>Long!G261-40.45</f>
        <v>-40.450000000000003</v>
      </c>
      <c r="H260" s="40">
        <f>Long!H261-60.23</f>
        <v>-60.23</v>
      </c>
      <c r="I260" s="40">
        <f>Long!I261-43.66</f>
        <v>-43.66</v>
      </c>
      <c r="J260" s="40">
        <f>Long!J261-53.75</f>
        <v>-53.75</v>
      </c>
      <c r="K260" s="40">
        <f>Long!K261-54.35</f>
        <v>-54.35</v>
      </c>
      <c r="L260" s="40">
        <f>Long!L261-48.68</f>
        <v>-48.68</v>
      </c>
      <c r="M260" s="40">
        <f>Long!M261-53.03</f>
        <v>-53.03</v>
      </c>
      <c r="N260" s="40">
        <f>Long!N261-34.07</f>
        <v>-34.07</v>
      </c>
      <c r="O260" s="40">
        <f>Long!O261-52.52</f>
        <v>-52.52</v>
      </c>
      <c r="P260" s="40">
        <f>Long!P261-53.24</f>
        <v>-53.24</v>
      </c>
      <c r="Q260" s="40">
        <f>Long!Q261-57.71</f>
        <v>-57.71</v>
      </c>
      <c r="R260" s="40">
        <f>Long!R261-38.57</f>
        <v>-38.57</v>
      </c>
      <c r="S260" s="40">
        <f>Long!S261-64.97</f>
        <v>-64.97</v>
      </c>
      <c r="T260" s="40">
        <f>Long!T261-48.48</f>
        <v>-48.48</v>
      </c>
      <c r="U260" s="11">
        <f>Long!U261-50.364</f>
        <v>-50.363999999999997</v>
      </c>
      <c r="W260" s="15">
        <f>Long!X261</f>
        <v>1</v>
      </c>
      <c r="X260" s="8">
        <f>Long!Y261</f>
        <v>55.96</v>
      </c>
    </row>
    <row r="261" spans="1:24" x14ac:dyDescent="0.25">
      <c r="A261" s="3" t="str">
        <f>Long!A262</f>
        <v>redwall</v>
      </c>
      <c r="B261" s="41">
        <f>Long!B262-48.89</f>
        <v>-48.89</v>
      </c>
      <c r="C261" s="40">
        <f>Long!C262-53.31</f>
        <v>-53.31</v>
      </c>
      <c r="D261" s="40">
        <f>Long!D262-52.82</f>
        <v>3.3299999999999983</v>
      </c>
      <c r="E261" s="40">
        <f>Long!E262-48.5</f>
        <v>-48.5</v>
      </c>
      <c r="F261" s="40">
        <f>Long!F262-46.99</f>
        <v>-46.99</v>
      </c>
      <c r="G261" s="40">
        <f>Long!G262-40.45</f>
        <v>-40.450000000000003</v>
      </c>
      <c r="H261" s="40">
        <f>Long!H262-60.23</f>
        <v>-60.23</v>
      </c>
      <c r="I261" s="40">
        <f>Long!I262-43.66</f>
        <v>-43.66</v>
      </c>
      <c r="J261" s="40">
        <f>Long!J262-53.75</f>
        <v>-53.75</v>
      </c>
      <c r="K261" s="40">
        <f>Long!K262-54.35</f>
        <v>-54.35</v>
      </c>
      <c r="L261" s="40">
        <f>Long!L262-48.68</f>
        <v>-48.68</v>
      </c>
      <c r="M261" s="40">
        <f>Long!M262-53.03</f>
        <v>3.6999999999999957</v>
      </c>
      <c r="N261" s="40">
        <f>Long!N262-34.07</f>
        <v>-34.07</v>
      </c>
      <c r="O261" s="40">
        <f>Long!O262-52.52</f>
        <v>-52.52</v>
      </c>
      <c r="P261" s="40">
        <f>Long!P262-53.24</f>
        <v>-53.24</v>
      </c>
      <c r="Q261" s="40">
        <f>Long!Q262-57.71</f>
        <v>-57.71</v>
      </c>
      <c r="R261" s="40">
        <f>Long!R262-38.57</f>
        <v>-38.57</v>
      </c>
      <c r="S261" s="40">
        <f>Long!S262-64.97</f>
        <v>-64.97</v>
      </c>
      <c r="T261" s="40">
        <f>Long!T262-48.48</f>
        <v>3.730000000000004</v>
      </c>
      <c r="U261" s="11">
        <f>Long!U262-50.364</f>
        <v>-50.363999999999997</v>
      </c>
      <c r="W261" s="15">
        <f>Long!X262</f>
        <v>3</v>
      </c>
      <c r="X261" s="8">
        <f>Long!Y262</f>
        <v>165.09</v>
      </c>
    </row>
    <row r="262" spans="1:24" x14ac:dyDescent="0.25">
      <c r="A262" s="3" t="str">
        <f>Long!A263</f>
        <v>typhoon86</v>
      </c>
      <c r="B262" s="41">
        <f>Long!B263-48.89</f>
        <v>-48.89</v>
      </c>
      <c r="C262" s="40">
        <f>Long!C263-53.31</f>
        <v>-53.31</v>
      </c>
      <c r="D262" s="40">
        <f>Long!D263-52.82</f>
        <v>3.3699999999999974</v>
      </c>
      <c r="E262" s="40">
        <f>Long!E263-48.5</f>
        <v>-48.5</v>
      </c>
      <c r="F262" s="40">
        <f>Long!F263-46.99</f>
        <v>-46.99</v>
      </c>
      <c r="G262" s="40">
        <f>Long!G263-40.45</f>
        <v>-40.450000000000003</v>
      </c>
      <c r="H262" s="40">
        <f>Long!H263-60.23</f>
        <v>-60.23</v>
      </c>
      <c r="I262" s="40">
        <f>Long!I263-43.66</f>
        <v>-43.66</v>
      </c>
      <c r="J262" s="40">
        <f>Long!J263-53.75</f>
        <v>-53.75</v>
      </c>
      <c r="K262" s="40">
        <f>Long!K263-54.35</f>
        <v>-54.35</v>
      </c>
      <c r="L262" s="40">
        <f>Long!L263-48.68</f>
        <v>-48.68</v>
      </c>
      <c r="M262" s="40">
        <f>Long!M263-53.03</f>
        <v>-53.03</v>
      </c>
      <c r="N262" s="40">
        <f>Long!N263-34.07</f>
        <v>-34.07</v>
      </c>
      <c r="O262" s="40">
        <f>Long!O263-52.52</f>
        <v>-52.52</v>
      </c>
      <c r="P262" s="40">
        <f>Long!P263-53.24</f>
        <v>-53.24</v>
      </c>
      <c r="Q262" s="40">
        <f>Long!Q263-57.71</f>
        <v>-57.71</v>
      </c>
      <c r="R262" s="40">
        <f>Long!R263-38.57</f>
        <v>-38.57</v>
      </c>
      <c r="S262" s="40">
        <f>Long!S263-64.97</f>
        <v>-64.97</v>
      </c>
      <c r="T262" s="40">
        <f>Long!T263-48.48</f>
        <v>-48.48</v>
      </c>
      <c r="U262" s="11">
        <f>Long!U263-50.364</f>
        <v>-50.363999999999997</v>
      </c>
      <c r="W262" s="15">
        <f>Long!X263</f>
        <v>1</v>
      </c>
      <c r="X262" s="8">
        <f>Long!Y263</f>
        <v>56.19</v>
      </c>
    </row>
    <row r="263" spans="1:24" x14ac:dyDescent="0.25">
      <c r="A263" s="3" t="str">
        <f>Long!A264</f>
        <v>vini2009</v>
      </c>
      <c r="B263" s="41">
        <f>Long!B264-48.89</f>
        <v>-48.89</v>
      </c>
      <c r="C263" s="40">
        <f>Long!C264-53.31</f>
        <v>-53.31</v>
      </c>
      <c r="D263" s="40">
        <f>Long!D264-52.82</f>
        <v>3.3800000000000026</v>
      </c>
      <c r="E263" s="40">
        <f>Long!E264-48.5</f>
        <v>-48.5</v>
      </c>
      <c r="F263" s="40">
        <f>Long!F264-46.99</f>
        <v>-46.99</v>
      </c>
      <c r="G263" s="40">
        <f>Long!G264-40.45</f>
        <v>-40.450000000000003</v>
      </c>
      <c r="H263" s="40">
        <f>Long!H264-60.23</f>
        <v>-60.23</v>
      </c>
      <c r="I263" s="40">
        <f>Long!I264-43.66</f>
        <v>-43.66</v>
      </c>
      <c r="J263" s="40">
        <f>Long!J264-53.75</f>
        <v>-53.75</v>
      </c>
      <c r="K263" s="40">
        <f>Long!K264-54.35</f>
        <v>-54.35</v>
      </c>
      <c r="L263" s="40">
        <f>Long!L264-48.68</f>
        <v>-48.68</v>
      </c>
      <c r="M263" s="40">
        <f>Long!M264-53.03</f>
        <v>-53.03</v>
      </c>
      <c r="N263" s="40">
        <f>Long!N264-34.07</f>
        <v>-34.07</v>
      </c>
      <c r="O263" s="40">
        <f>Long!O264-52.52</f>
        <v>-52.52</v>
      </c>
      <c r="P263" s="40">
        <f>Long!P264-53.24</f>
        <v>-53.24</v>
      </c>
      <c r="Q263" s="40">
        <f>Long!Q264-57.71</f>
        <v>-57.71</v>
      </c>
      <c r="R263" s="40">
        <f>Long!R264-38.57</f>
        <v>-38.57</v>
      </c>
      <c r="S263" s="40">
        <f>Long!S264-64.97</f>
        <v>-64.97</v>
      </c>
      <c r="T263" s="40">
        <f>Long!T264-48.48</f>
        <v>-48.48</v>
      </c>
      <c r="U263" s="11">
        <f>Long!U264-50.364</f>
        <v>-50.363999999999997</v>
      </c>
      <c r="W263" s="15">
        <f>Long!X264</f>
        <v>1</v>
      </c>
      <c r="X263" s="8">
        <f>Long!Y264</f>
        <v>56.2</v>
      </c>
    </row>
    <row r="264" spans="1:24" x14ac:dyDescent="0.25">
      <c r="A264" s="3" t="str">
        <f>Long!A265</f>
        <v>Vahur77</v>
      </c>
      <c r="B264" s="41">
        <f>Long!B265-48.89</f>
        <v>-48.89</v>
      </c>
      <c r="C264" s="40">
        <f>Long!C265-53.31</f>
        <v>-53.31</v>
      </c>
      <c r="D264" s="40">
        <f>Long!D265-52.82</f>
        <v>3.4200000000000017</v>
      </c>
      <c r="E264" s="40">
        <f>Long!E265-48.5</f>
        <v>-48.5</v>
      </c>
      <c r="F264" s="40">
        <f>Long!F265-46.99</f>
        <v>-46.99</v>
      </c>
      <c r="G264" s="40">
        <f>Long!G265-40.45</f>
        <v>-40.450000000000003</v>
      </c>
      <c r="H264" s="40">
        <f>Long!H265-60.23</f>
        <v>-60.23</v>
      </c>
      <c r="I264" s="40">
        <f>Long!I265-43.66</f>
        <v>-43.66</v>
      </c>
      <c r="J264" s="40">
        <f>Long!J265-53.75</f>
        <v>-53.75</v>
      </c>
      <c r="K264" s="40">
        <f>Long!K265-54.35</f>
        <v>-54.35</v>
      </c>
      <c r="L264" s="40">
        <f>Long!L265-48.68</f>
        <v>-48.68</v>
      </c>
      <c r="M264" s="40">
        <f>Long!M265-53.03</f>
        <v>-53.03</v>
      </c>
      <c r="N264" s="40">
        <f>Long!N265-34.07</f>
        <v>-34.07</v>
      </c>
      <c r="O264" s="40">
        <f>Long!O265-52.52</f>
        <v>-52.52</v>
      </c>
      <c r="P264" s="40">
        <f>Long!P265-53.24</f>
        <v>-53.24</v>
      </c>
      <c r="Q264" s="40">
        <f>Long!Q265-57.71</f>
        <v>-57.71</v>
      </c>
      <c r="R264" s="40">
        <f>Long!R265-38.57</f>
        <v>-38.57</v>
      </c>
      <c r="S264" s="40">
        <f>Long!S265-64.97</f>
        <v>-64.97</v>
      </c>
      <c r="T264" s="40">
        <f>Long!T265-48.48</f>
        <v>-48.48</v>
      </c>
      <c r="U264" s="11">
        <f>Long!U265-50.364</f>
        <v>-50.363999999999997</v>
      </c>
      <c r="W264" s="15">
        <f>Long!X265</f>
        <v>1</v>
      </c>
      <c r="X264" s="8">
        <f>Long!Y265</f>
        <v>56.24</v>
      </c>
    </row>
    <row r="265" spans="1:24" x14ac:dyDescent="0.25">
      <c r="A265" s="3" t="str">
        <f>Long!A266</f>
        <v>xLEGENDSx</v>
      </c>
      <c r="B265" s="41">
        <f>Long!B266-48.89</f>
        <v>-48.89</v>
      </c>
      <c r="C265" s="40">
        <f>Long!C266-53.31</f>
        <v>-53.31</v>
      </c>
      <c r="D265" s="40">
        <f>Long!D266-52.82</f>
        <v>3.4399999999999977</v>
      </c>
      <c r="E265" s="40">
        <f>Long!E266-48.5</f>
        <v>3.2999999999999972</v>
      </c>
      <c r="F265" s="40">
        <f>Long!F266-46.99</f>
        <v>-46.99</v>
      </c>
      <c r="G265" s="40">
        <f>Long!G266-40.45</f>
        <v>-40.450000000000003</v>
      </c>
      <c r="H265" s="40">
        <f>Long!H266-60.23</f>
        <v>-60.23</v>
      </c>
      <c r="I265" s="40">
        <f>Long!I266-43.66</f>
        <v>-43.66</v>
      </c>
      <c r="J265" s="40">
        <f>Long!J266-53.75</f>
        <v>-53.75</v>
      </c>
      <c r="K265" s="40">
        <f>Long!K266-54.35</f>
        <v>-54.35</v>
      </c>
      <c r="L265" s="40">
        <f>Long!L266-48.68</f>
        <v>-48.68</v>
      </c>
      <c r="M265" s="40">
        <f>Long!M266-53.03</f>
        <v>-53.03</v>
      </c>
      <c r="N265" s="40">
        <f>Long!N266-34.07</f>
        <v>-34.07</v>
      </c>
      <c r="O265" s="40">
        <f>Long!O266-52.52</f>
        <v>-52.52</v>
      </c>
      <c r="P265" s="40">
        <f>Long!P266-53.24</f>
        <v>-53.24</v>
      </c>
      <c r="Q265" s="40">
        <f>Long!Q266-57.71</f>
        <v>-57.71</v>
      </c>
      <c r="R265" s="40">
        <f>Long!R266-38.57</f>
        <v>-38.57</v>
      </c>
      <c r="S265" s="40">
        <f>Long!S266-64.97</f>
        <v>-64.97</v>
      </c>
      <c r="T265" s="40">
        <f>Long!T266-48.48</f>
        <v>-48.48</v>
      </c>
      <c r="U265" s="11">
        <f>Long!U266-50.364</f>
        <v>-50.363999999999997</v>
      </c>
      <c r="W265" s="15">
        <f>Long!X266</f>
        <v>2</v>
      </c>
      <c r="X265" s="8">
        <f>Long!Y266</f>
        <v>108.06</v>
      </c>
    </row>
    <row r="266" spans="1:24" x14ac:dyDescent="0.25">
      <c r="A266" s="3" t="str">
        <f>Long!A267</f>
        <v>Panays_</v>
      </c>
      <c r="B266" s="41">
        <f>Long!B267-48.89</f>
        <v>-48.89</v>
      </c>
      <c r="C266" s="40">
        <f>Long!C267-53.31</f>
        <v>-53.31</v>
      </c>
      <c r="D266" s="40">
        <f>Long!D267-52.82</f>
        <v>-52.82</v>
      </c>
      <c r="E266" s="40">
        <f>Long!E267-48.5</f>
        <v>2.7899999999999991</v>
      </c>
      <c r="F266" s="40">
        <f>Long!F267-46.99</f>
        <v>-46.99</v>
      </c>
      <c r="G266" s="40">
        <f>Long!G267-40.45</f>
        <v>-40.450000000000003</v>
      </c>
      <c r="H266" s="40">
        <f>Long!H267-60.23</f>
        <v>-60.23</v>
      </c>
      <c r="I266" s="40">
        <f>Long!I267-43.66</f>
        <v>-43.66</v>
      </c>
      <c r="J266" s="40">
        <f>Long!J267-53.75</f>
        <v>-53.75</v>
      </c>
      <c r="K266" s="40">
        <f>Long!K267-54.35</f>
        <v>-54.35</v>
      </c>
      <c r="L266" s="40">
        <f>Long!L267-48.68</f>
        <v>-48.68</v>
      </c>
      <c r="M266" s="40">
        <f>Long!M267-53.03</f>
        <v>-53.03</v>
      </c>
      <c r="N266" s="40">
        <f>Long!N267-34.07</f>
        <v>-34.07</v>
      </c>
      <c r="O266" s="40">
        <f>Long!O267-52.52</f>
        <v>-52.52</v>
      </c>
      <c r="P266" s="40">
        <f>Long!P267-53.24</f>
        <v>-53.24</v>
      </c>
      <c r="Q266" s="40">
        <f>Long!Q267-57.71</f>
        <v>-57.71</v>
      </c>
      <c r="R266" s="40">
        <f>Long!R267-38.57</f>
        <v>-38.57</v>
      </c>
      <c r="S266" s="40">
        <f>Long!S267-64.97</f>
        <v>-64.97</v>
      </c>
      <c r="T266" s="40">
        <f>Long!T267-48.48</f>
        <v>-48.48</v>
      </c>
      <c r="U266" s="11">
        <f>Long!U267-50.364</f>
        <v>-50.363999999999997</v>
      </c>
      <c r="W266" s="15">
        <f>Long!X267</f>
        <v>1</v>
      </c>
      <c r="X266" s="8">
        <f>Long!Y267</f>
        <v>51.29</v>
      </c>
    </row>
    <row r="267" spans="1:24" x14ac:dyDescent="0.25">
      <c r="A267" s="3" t="str">
        <f>Long!A268</f>
        <v>aykut_karateke</v>
      </c>
      <c r="B267" s="41">
        <f>Long!B268-48.89</f>
        <v>-48.89</v>
      </c>
      <c r="C267" s="40">
        <f>Long!C268-53.31</f>
        <v>-53.31</v>
      </c>
      <c r="D267" s="40">
        <f>Long!D268-52.82</f>
        <v>-52.82</v>
      </c>
      <c r="E267" s="40">
        <f>Long!E268-48.5</f>
        <v>3.0799999999999983</v>
      </c>
      <c r="F267" s="40">
        <f>Long!F268-46.99</f>
        <v>-46.99</v>
      </c>
      <c r="G267" s="40">
        <f>Long!G268-40.45</f>
        <v>-40.450000000000003</v>
      </c>
      <c r="H267" s="40">
        <f>Long!H268-60.23</f>
        <v>-60.23</v>
      </c>
      <c r="I267" s="40">
        <f>Long!I268-43.66</f>
        <v>-43.66</v>
      </c>
      <c r="J267" s="40">
        <f>Long!J268-53.75</f>
        <v>-53.75</v>
      </c>
      <c r="K267" s="40">
        <f>Long!K268-54.35</f>
        <v>-54.35</v>
      </c>
      <c r="L267" s="40">
        <f>Long!L268-48.68</f>
        <v>-48.68</v>
      </c>
      <c r="M267" s="40">
        <f>Long!M268-53.03</f>
        <v>-53.03</v>
      </c>
      <c r="N267" s="40">
        <f>Long!N268-34.07</f>
        <v>-34.07</v>
      </c>
      <c r="O267" s="40">
        <f>Long!O268-52.52</f>
        <v>-52.52</v>
      </c>
      <c r="P267" s="40">
        <f>Long!P268-53.24</f>
        <v>-53.24</v>
      </c>
      <c r="Q267" s="40">
        <f>Long!Q268-57.71</f>
        <v>-57.71</v>
      </c>
      <c r="R267" s="40">
        <f>Long!R268-38.57</f>
        <v>-38.57</v>
      </c>
      <c r="S267" s="40">
        <f>Long!S268-64.97</f>
        <v>-64.97</v>
      </c>
      <c r="T267" s="40">
        <f>Long!T268-48.48</f>
        <v>-48.48</v>
      </c>
      <c r="U267" s="11">
        <f>Long!U268-50.364</f>
        <v>-50.363999999999997</v>
      </c>
      <c r="W267" s="15">
        <f>Long!X268</f>
        <v>1</v>
      </c>
      <c r="X267" s="8">
        <f>Long!Y268</f>
        <v>51.58</v>
      </c>
    </row>
    <row r="268" spans="1:24" x14ac:dyDescent="0.25">
      <c r="A268" s="3" t="str">
        <f>Long!A269</f>
        <v>SoulHero</v>
      </c>
      <c r="B268" s="41">
        <f>Long!B269-48.89</f>
        <v>-48.89</v>
      </c>
      <c r="C268" s="40">
        <f>Long!C269-53.31</f>
        <v>-53.31</v>
      </c>
      <c r="D268" s="40">
        <f>Long!D269-52.82</f>
        <v>-52.82</v>
      </c>
      <c r="E268" s="40">
        <f>Long!E269-48.5</f>
        <v>3.0799999999999983</v>
      </c>
      <c r="F268" s="40">
        <f>Long!F269-46.99</f>
        <v>-46.99</v>
      </c>
      <c r="G268" s="40">
        <f>Long!G269-40.45</f>
        <v>-40.450000000000003</v>
      </c>
      <c r="H268" s="40">
        <f>Long!H269-60.23</f>
        <v>-60.23</v>
      </c>
      <c r="I268" s="40">
        <f>Long!I269-43.66</f>
        <v>-43.66</v>
      </c>
      <c r="J268" s="40">
        <f>Long!J269-53.75</f>
        <v>-53.75</v>
      </c>
      <c r="K268" s="40">
        <f>Long!K269-54.35</f>
        <v>-54.35</v>
      </c>
      <c r="L268" s="40">
        <f>Long!L269-48.68</f>
        <v>-48.68</v>
      </c>
      <c r="M268" s="40">
        <f>Long!M269-53.03</f>
        <v>-53.03</v>
      </c>
      <c r="N268" s="40">
        <f>Long!N269-34.07</f>
        <v>-34.07</v>
      </c>
      <c r="O268" s="40">
        <f>Long!O269-52.52</f>
        <v>-52.52</v>
      </c>
      <c r="P268" s="40">
        <f>Long!P269-53.24</f>
        <v>-53.24</v>
      </c>
      <c r="Q268" s="40">
        <f>Long!Q269-57.71</f>
        <v>-57.71</v>
      </c>
      <c r="R268" s="40">
        <f>Long!R269-38.57</f>
        <v>-38.57</v>
      </c>
      <c r="S268" s="40">
        <f>Long!S269-64.97</f>
        <v>-64.97</v>
      </c>
      <c r="T268" s="40">
        <f>Long!T269-48.48</f>
        <v>-48.48</v>
      </c>
      <c r="U268" s="11">
        <f>Long!U269-50.364</f>
        <v>-50.363999999999997</v>
      </c>
      <c r="W268" s="15">
        <f>Long!X269</f>
        <v>1</v>
      </c>
      <c r="X268" s="8">
        <f>Long!Y269</f>
        <v>51.58</v>
      </c>
    </row>
    <row r="269" spans="1:24" x14ac:dyDescent="0.25">
      <c r="A269" s="3" t="str">
        <f>Long!A270</f>
        <v>witryna</v>
      </c>
      <c r="B269" s="41">
        <f>Long!B270-48.89</f>
        <v>-48.89</v>
      </c>
      <c r="C269" s="40">
        <f>Long!C270-53.31</f>
        <v>-53.31</v>
      </c>
      <c r="D269" s="40">
        <f>Long!D270-52.82</f>
        <v>-52.82</v>
      </c>
      <c r="E269" s="40">
        <f>Long!E270-48.5</f>
        <v>3.2700000000000031</v>
      </c>
      <c r="F269" s="40">
        <f>Long!F270-46.99</f>
        <v>-46.99</v>
      </c>
      <c r="G269" s="40">
        <f>Long!G270-40.45</f>
        <v>-40.450000000000003</v>
      </c>
      <c r="H269" s="40">
        <f>Long!H270-60.23</f>
        <v>-60.23</v>
      </c>
      <c r="I269" s="40">
        <f>Long!I270-43.66</f>
        <v>-43.66</v>
      </c>
      <c r="J269" s="40">
        <f>Long!J270-53.75</f>
        <v>-53.75</v>
      </c>
      <c r="K269" s="40">
        <f>Long!K270-54.35</f>
        <v>-54.35</v>
      </c>
      <c r="L269" s="40">
        <f>Long!L270-48.68</f>
        <v>-48.68</v>
      </c>
      <c r="M269" s="40">
        <f>Long!M270-53.03</f>
        <v>-53.03</v>
      </c>
      <c r="N269" s="40">
        <f>Long!N270-34.07</f>
        <v>-34.07</v>
      </c>
      <c r="O269" s="40">
        <f>Long!O270-52.52</f>
        <v>-52.52</v>
      </c>
      <c r="P269" s="40">
        <f>Long!P270-53.24</f>
        <v>-53.24</v>
      </c>
      <c r="Q269" s="40">
        <f>Long!Q270-57.71</f>
        <v>-57.71</v>
      </c>
      <c r="R269" s="40">
        <f>Long!R270-38.57</f>
        <v>-38.57</v>
      </c>
      <c r="S269" s="40">
        <f>Long!S270-64.97</f>
        <v>-64.97</v>
      </c>
      <c r="T269" s="40">
        <f>Long!T270-48.48</f>
        <v>-48.48</v>
      </c>
      <c r="U269" s="11">
        <f>Long!U270-50.364</f>
        <v>-50.363999999999997</v>
      </c>
      <c r="W269" s="15">
        <f>Long!X270</f>
        <v>1</v>
      </c>
      <c r="X269" s="8">
        <f>Long!Y270</f>
        <v>51.77</v>
      </c>
    </row>
    <row r="270" spans="1:24" x14ac:dyDescent="0.25">
      <c r="A270" s="3" t="str">
        <f>Long!A271</f>
        <v>MADDOG29</v>
      </c>
      <c r="B270" s="41">
        <f>Long!B271-48.89</f>
        <v>-48.89</v>
      </c>
      <c r="C270" s="40">
        <f>Long!C271-53.31</f>
        <v>-53.31</v>
      </c>
      <c r="D270" s="40">
        <f>Long!D271-52.82</f>
        <v>-52.82</v>
      </c>
      <c r="E270" s="40">
        <f>Long!E271-48.5</f>
        <v>3.2999999999999972</v>
      </c>
      <c r="F270" s="40">
        <f>Long!F271-46.99</f>
        <v>-46.99</v>
      </c>
      <c r="G270" s="40">
        <f>Long!G271-40.45</f>
        <v>-40.450000000000003</v>
      </c>
      <c r="H270" s="40">
        <f>Long!H271-60.23</f>
        <v>-60.23</v>
      </c>
      <c r="I270" s="40">
        <f>Long!I271-43.66</f>
        <v>-43.66</v>
      </c>
      <c r="J270" s="40">
        <f>Long!J271-53.75</f>
        <v>-53.75</v>
      </c>
      <c r="K270" s="40">
        <f>Long!K271-54.35</f>
        <v>-54.35</v>
      </c>
      <c r="L270" s="40">
        <f>Long!L271-48.68</f>
        <v>-48.68</v>
      </c>
      <c r="M270" s="40">
        <f>Long!M271-53.03</f>
        <v>-53.03</v>
      </c>
      <c r="N270" s="40">
        <f>Long!N271-34.07</f>
        <v>-34.07</v>
      </c>
      <c r="O270" s="40">
        <f>Long!O271-52.52</f>
        <v>-52.52</v>
      </c>
      <c r="P270" s="40">
        <f>Long!P271-53.24</f>
        <v>-53.24</v>
      </c>
      <c r="Q270" s="40">
        <f>Long!Q271-57.71</f>
        <v>-57.71</v>
      </c>
      <c r="R270" s="40">
        <f>Long!R271-38.57</f>
        <v>-38.57</v>
      </c>
      <c r="S270" s="40">
        <f>Long!S271-64.97</f>
        <v>-64.97</v>
      </c>
      <c r="T270" s="40">
        <f>Long!T271-48.48</f>
        <v>-48.48</v>
      </c>
      <c r="U270" s="11">
        <f>Long!U271-50.364</f>
        <v>-50.363999999999997</v>
      </c>
      <c r="W270" s="15">
        <f>Long!X271</f>
        <v>1</v>
      </c>
      <c r="X270" s="8">
        <f>Long!Y271</f>
        <v>51.8</v>
      </c>
    </row>
    <row r="271" spans="1:24" x14ac:dyDescent="0.25">
      <c r="A271" s="3" t="str">
        <f>Long!A272</f>
        <v>Arvanit</v>
      </c>
      <c r="B271" s="41">
        <f>Long!B272-48.89</f>
        <v>-48.89</v>
      </c>
      <c r="C271" s="40">
        <f>Long!C272-53.31</f>
        <v>-53.31</v>
      </c>
      <c r="D271" s="40">
        <f>Long!D272-52.82</f>
        <v>-52.82</v>
      </c>
      <c r="E271" s="40">
        <f>Long!E272-48.5</f>
        <v>3.3500000000000014</v>
      </c>
      <c r="F271" s="40">
        <f>Long!F272-46.99</f>
        <v>4.5899999999999963</v>
      </c>
      <c r="G271" s="40">
        <f>Long!G272-40.45</f>
        <v>-40.450000000000003</v>
      </c>
      <c r="H271" s="40">
        <f>Long!H272-60.23</f>
        <v>-60.23</v>
      </c>
      <c r="I271" s="40">
        <f>Long!I272-43.66</f>
        <v>-43.66</v>
      </c>
      <c r="J271" s="40">
        <f>Long!J272-53.75</f>
        <v>-53.75</v>
      </c>
      <c r="K271" s="40">
        <f>Long!K272-54.35</f>
        <v>3.5599999999999952</v>
      </c>
      <c r="L271" s="40">
        <f>Long!L272-48.68</f>
        <v>-48.68</v>
      </c>
      <c r="M271" s="40">
        <f>Long!M272-53.03</f>
        <v>-53.03</v>
      </c>
      <c r="N271" s="40">
        <f>Long!N272-34.07</f>
        <v>-34.07</v>
      </c>
      <c r="O271" s="40">
        <f>Long!O272-52.52</f>
        <v>-52.52</v>
      </c>
      <c r="P271" s="40">
        <f>Long!P272-53.24</f>
        <v>-53.24</v>
      </c>
      <c r="Q271" s="40">
        <f>Long!Q272-57.71</f>
        <v>-57.71</v>
      </c>
      <c r="R271" s="40">
        <f>Long!R272-38.57</f>
        <v>-38.57</v>
      </c>
      <c r="S271" s="40">
        <f>Long!S272-64.97</f>
        <v>-64.97</v>
      </c>
      <c r="T271" s="40">
        <f>Long!T272-48.48</f>
        <v>-48.48</v>
      </c>
      <c r="U271" s="11">
        <f>Long!U272-50.364</f>
        <v>-50.363999999999997</v>
      </c>
      <c r="W271" s="15">
        <f>Long!X272</f>
        <v>3</v>
      </c>
      <c r="X271" s="8">
        <f>Long!Y272</f>
        <v>161.34</v>
      </c>
    </row>
    <row r="272" spans="1:24" x14ac:dyDescent="0.25">
      <c r="A272" s="3" t="str">
        <f>Long!A273</f>
        <v>jobenen</v>
      </c>
      <c r="B272" s="41">
        <f>Long!B273-48.89</f>
        <v>-48.89</v>
      </c>
      <c r="C272" s="40">
        <f>Long!C273-53.31</f>
        <v>-53.31</v>
      </c>
      <c r="D272" s="40">
        <f>Long!D273-52.82</f>
        <v>-52.82</v>
      </c>
      <c r="E272" s="40">
        <f>Long!E273-48.5</f>
        <v>3.3699999999999974</v>
      </c>
      <c r="F272" s="40">
        <f>Long!F273-46.99</f>
        <v>-46.99</v>
      </c>
      <c r="G272" s="40">
        <f>Long!G273-40.45</f>
        <v>-40.450000000000003</v>
      </c>
      <c r="H272" s="40">
        <f>Long!H273-60.23</f>
        <v>4.8999999999999986</v>
      </c>
      <c r="I272" s="40">
        <f>Long!I273-43.66</f>
        <v>-43.66</v>
      </c>
      <c r="J272" s="40">
        <f>Long!J273-53.75</f>
        <v>-53.75</v>
      </c>
      <c r="K272" s="40">
        <f>Long!K273-54.35</f>
        <v>-54.35</v>
      </c>
      <c r="L272" s="40">
        <f>Long!L273-48.68</f>
        <v>-48.68</v>
      </c>
      <c r="M272" s="40">
        <f>Long!M273-53.03</f>
        <v>2.3500000000000014</v>
      </c>
      <c r="N272" s="40">
        <f>Long!N273-34.07</f>
        <v>-34.07</v>
      </c>
      <c r="O272" s="40">
        <f>Long!O273-52.52</f>
        <v>-52.52</v>
      </c>
      <c r="P272" s="40">
        <f>Long!P273-53.24</f>
        <v>-53.24</v>
      </c>
      <c r="Q272" s="40">
        <f>Long!Q273-57.71</f>
        <v>-57.71</v>
      </c>
      <c r="R272" s="40">
        <f>Long!R273-38.57</f>
        <v>-38.57</v>
      </c>
      <c r="S272" s="40">
        <f>Long!S273-64.97</f>
        <v>-64.97</v>
      </c>
      <c r="T272" s="40">
        <f>Long!T273-48.48</f>
        <v>-48.48</v>
      </c>
      <c r="U272" s="11">
        <f>Long!U273-50.364</f>
        <v>-50.363999999999997</v>
      </c>
      <c r="W272" s="15">
        <f>Long!X273</f>
        <v>3</v>
      </c>
      <c r="X272" s="8">
        <f>Long!Y273</f>
        <v>172.38</v>
      </c>
    </row>
    <row r="273" spans="1:24" x14ac:dyDescent="0.25">
      <c r="A273" s="3" t="str">
        <f>Long!A274</f>
        <v>super_rocker</v>
      </c>
      <c r="B273" s="41">
        <f>Long!B274-48.89</f>
        <v>-48.89</v>
      </c>
      <c r="C273" s="40">
        <f>Long!C274-53.31</f>
        <v>-53.31</v>
      </c>
      <c r="D273" s="40">
        <f>Long!D274-52.82</f>
        <v>-52.82</v>
      </c>
      <c r="E273" s="40">
        <f>Long!E274-48.5</f>
        <v>3.4500000000000028</v>
      </c>
      <c r="F273" s="40">
        <f>Long!F274-46.99</f>
        <v>4.4099999999999966</v>
      </c>
      <c r="G273" s="40">
        <f>Long!G274-40.45</f>
        <v>-40.450000000000003</v>
      </c>
      <c r="H273" s="40">
        <f>Long!H274-60.23</f>
        <v>-60.23</v>
      </c>
      <c r="I273" s="40">
        <f>Long!I274-43.66</f>
        <v>-43.66</v>
      </c>
      <c r="J273" s="40">
        <f>Long!J274-53.75</f>
        <v>-53.75</v>
      </c>
      <c r="K273" s="40">
        <f>Long!K274-54.35</f>
        <v>3.25</v>
      </c>
      <c r="L273" s="40">
        <f>Long!L274-48.68</f>
        <v>-48.68</v>
      </c>
      <c r="M273" s="40">
        <f>Long!M274-53.03</f>
        <v>-53.03</v>
      </c>
      <c r="N273" s="40">
        <f>Long!N274-34.07</f>
        <v>-34.07</v>
      </c>
      <c r="O273" s="40">
        <f>Long!O274-52.52</f>
        <v>-52.52</v>
      </c>
      <c r="P273" s="40">
        <f>Long!P274-53.24</f>
        <v>-53.24</v>
      </c>
      <c r="Q273" s="40">
        <f>Long!Q274-57.71</f>
        <v>-57.71</v>
      </c>
      <c r="R273" s="40">
        <f>Long!R274-38.57</f>
        <v>-38.57</v>
      </c>
      <c r="S273" s="40">
        <f>Long!S274-64.97</f>
        <v>-64.97</v>
      </c>
      <c r="T273" s="40">
        <f>Long!T274-48.48</f>
        <v>-48.48</v>
      </c>
      <c r="U273" s="11">
        <f>Long!U274-50.364</f>
        <v>-50.363999999999997</v>
      </c>
      <c r="W273" s="15">
        <f>Long!X274</f>
        <v>3</v>
      </c>
      <c r="X273" s="8">
        <f>Long!Y274</f>
        <v>160.94999999999999</v>
      </c>
    </row>
    <row r="274" spans="1:24" x14ac:dyDescent="0.25">
      <c r="A274" s="3" t="str">
        <f>Long!A275</f>
        <v>intelwars2</v>
      </c>
      <c r="B274" s="41">
        <f>Long!B275-48.89</f>
        <v>-48.89</v>
      </c>
      <c r="C274" s="40">
        <f>Long!C275-53.31</f>
        <v>-53.31</v>
      </c>
      <c r="D274" s="40">
        <f>Long!D275-52.82</f>
        <v>-52.82</v>
      </c>
      <c r="E274" s="40">
        <f>Long!E275-48.5</f>
        <v>3.5900000000000034</v>
      </c>
      <c r="F274" s="40">
        <f>Long!F275-46.99</f>
        <v>-46.99</v>
      </c>
      <c r="G274" s="40">
        <f>Long!G275-40.45</f>
        <v>-40.450000000000003</v>
      </c>
      <c r="H274" s="40">
        <f>Long!H275-60.23</f>
        <v>-60.23</v>
      </c>
      <c r="I274" s="40">
        <f>Long!I275-43.66</f>
        <v>-43.66</v>
      </c>
      <c r="J274" s="40">
        <f>Long!J275-53.75</f>
        <v>-53.75</v>
      </c>
      <c r="K274" s="40">
        <f>Long!K275-54.35</f>
        <v>-54.35</v>
      </c>
      <c r="L274" s="40">
        <f>Long!L275-48.68</f>
        <v>-48.68</v>
      </c>
      <c r="M274" s="40">
        <f>Long!M275-53.03</f>
        <v>3.4099999999999966</v>
      </c>
      <c r="N274" s="40">
        <f>Long!N275-34.07</f>
        <v>1.740000000000002</v>
      </c>
      <c r="O274" s="40">
        <f>Long!O275-52.52</f>
        <v>-52.52</v>
      </c>
      <c r="P274" s="40">
        <f>Long!P275-53.24</f>
        <v>1.4199999999999946</v>
      </c>
      <c r="Q274" s="40">
        <f>Long!Q275-57.71</f>
        <v>-57.71</v>
      </c>
      <c r="R274" s="40">
        <f>Long!R275-38.57</f>
        <v>1.2700000000000031</v>
      </c>
      <c r="S274" s="40">
        <f>Long!S275-64.97</f>
        <v>-64.97</v>
      </c>
      <c r="T274" s="40">
        <f>Long!T275-48.48</f>
        <v>-48.48</v>
      </c>
      <c r="U274" s="11">
        <f>Long!U275-50.364</f>
        <v>-50.363999999999997</v>
      </c>
      <c r="W274" s="15">
        <f>Long!X275</f>
        <v>5</v>
      </c>
      <c r="X274" s="8">
        <f>Long!Y275</f>
        <v>238.84</v>
      </c>
    </row>
    <row r="275" spans="1:24" x14ac:dyDescent="0.25">
      <c r="A275" s="3" t="str">
        <f>Long!A276</f>
        <v>LeonTsi</v>
      </c>
      <c r="B275" s="41">
        <f>Long!B276-48.89</f>
        <v>-48.89</v>
      </c>
      <c r="C275" s="40">
        <f>Long!C276-53.31</f>
        <v>-53.31</v>
      </c>
      <c r="D275" s="40">
        <f>Long!D276-52.82</f>
        <v>-52.82</v>
      </c>
      <c r="E275" s="40">
        <f>Long!E276-48.5</f>
        <v>-48.5</v>
      </c>
      <c r="F275" s="40">
        <f>Long!F276-46.99</f>
        <v>3.8799999999999955</v>
      </c>
      <c r="G275" s="40">
        <f>Long!G276-40.45</f>
        <v>-40.450000000000003</v>
      </c>
      <c r="H275" s="40">
        <f>Long!H276-60.23</f>
        <v>-60.23</v>
      </c>
      <c r="I275" s="40">
        <f>Long!I276-43.66</f>
        <v>-43.66</v>
      </c>
      <c r="J275" s="40">
        <f>Long!J276-53.75</f>
        <v>-53.75</v>
      </c>
      <c r="K275" s="40">
        <f>Long!K276-54.35</f>
        <v>-54.35</v>
      </c>
      <c r="L275" s="40">
        <f>Long!L276-48.68</f>
        <v>-48.68</v>
      </c>
      <c r="M275" s="40">
        <f>Long!M276-53.03</f>
        <v>3.1700000000000017</v>
      </c>
      <c r="N275" s="40">
        <f>Long!N276-34.07</f>
        <v>-34.07</v>
      </c>
      <c r="O275" s="40">
        <f>Long!O276-52.52</f>
        <v>-52.52</v>
      </c>
      <c r="P275" s="40">
        <f>Long!P276-53.24</f>
        <v>-53.24</v>
      </c>
      <c r="Q275" s="40">
        <f>Long!Q276-57.71</f>
        <v>-57.71</v>
      </c>
      <c r="R275" s="40">
        <f>Long!R276-38.57</f>
        <v>-38.57</v>
      </c>
      <c r="S275" s="40">
        <f>Long!S276-64.97</f>
        <v>-64.97</v>
      </c>
      <c r="T275" s="40">
        <f>Long!T276-48.48</f>
        <v>-48.48</v>
      </c>
      <c r="U275" s="11">
        <f>Long!U276-50.364</f>
        <v>-50.363999999999997</v>
      </c>
      <c r="W275" s="15">
        <f>Long!X276</f>
        <v>2</v>
      </c>
      <c r="X275" s="8">
        <f>Long!Y276</f>
        <v>107.07</v>
      </c>
    </row>
    <row r="276" spans="1:24" x14ac:dyDescent="0.25">
      <c r="A276" s="3" t="str">
        <f>Long!A277</f>
        <v>korvoo</v>
      </c>
      <c r="B276" s="41">
        <f>Long!B277-48.89</f>
        <v>-48.89</v>
      </c>
      <c r="C276" s="40">
        <f>Long!C277-53.31</f>
        <v>-53.31</v>
      </c>
      <c r="D276" s="40">
        <f>Long!D277-52.82</f>
        <v>-52.82</v>
      </c>
      <c r="E276" s="40">
        <f>Long!E277-48.5</f>
        <v>-48.5</v>
      </c>
      <c r="F276" s="40">
        <f>Long!F277-46.99</f>
        <v>4.3699999999999974</v>
      </c>
      <c r="G276" s="40">
        <f>Long!G277-40.45</f>
        <v>-40.450000000000003</v>
      </c>
      <c r="H276" s="40">
        <f>Long!H277-60.23</f>
        <v>4.259999999999998</v>
      </c>
      <c r="I276" s="40">
        <f>Long!I277-43.66</f>
        <v>-43.66</v>
      </c>
      <c r="J276" s="40">
        <f>Long!J277-53.75</f>
        <v>-53.75</v>
      </c>
      <c r="K276" s="40">
        <f>Long!K277-54.35</f>
        <v>-54.35</v>
      </c>
      <c r="L276" s="40">
        <f>Long!L277-48.68</f>
        <v>-48.68</v>
      </c>
      <c r="M276" s="40">
        <f>Long!M277-53.03</f>
        <v>-53.03</v>
      </c>
      <c r="N276" s="40">
        <f>Long!N277-34.07</f>
        <v>-34.07</v>
      </c>
      <c r="O276" s="40">
        <f>Long!O277-52.52</f>
        <v>-52.52</v>
      </c>
      <c r="P276" s="40">
        <f>Long!P277-53.24</f>
        <v>-53.24</v>
      </c>
      <c r="Q276" s="40">
        <f>Long!Q277-57.71</f>
        <v>-57.71</v>
      </c>
      <c r="R276" s="40">
        <f>Long!R277-38.57</f>
        <v>-38.57</v>
      </c>
      <c r="S276" s="40">
        <f>Long!S277-64.97</f>
        <v>-64.97</v>
      </c>
      <c r="T276" s="40">
        <f>Long!T277-48.48</f>
        <v>-48.48</v>
      </c>
      <c r="U276" s="11">
        <f>Long!U277-50.364</f>
        <v>-50.363999999999997</v>
      </c>
      <c r="W276" s="15">
        <f>Long!X277</f>
        <v>2</v>
      </c>
      <c r="X276" s="8">
        <f>Long!Y277</f>
        <v>115.85</v>
      </c>
    </row>
    <row r="277" spans="1:24" x14ac:dyDescent="0.25">
      <c r="A277" s="3" t="str">
        <f>Long!A278</f>
        <v>beba0022</v>
      </c>
      <c r="B277" s="41">
        <f>Long!B278-48.89</f>
        <v>-48.89</v>
      </c>
      <c r="C277" s="40">
        <f>Long!C278-53.31</f>
        <v>-53.31</v>
      </c>
      <c r="D277" s="40">
        <f>Long!D278-52.82</f>
        <v>-52.82</v>
      </c>
      <c r="E277" s="40">
        <f>Long!E278-48.5</f>
        <v>-48.5</v>
      </c>
      <c r="F277" s="40">
        <f>Long!F278-46.99</f>
        <v>4.3799999999999955</v>
      </c>
      <c r="G277" s="40">
        <f>Long!G278-40.45</f>
        <v>-40.450000000000003</v>
      </c>
      <c r="H277" s="40">
        <f>Long!H278-60.23</f>
        <v>-60.23</v>
      </c>
      <c r="I277" s="40">
        <f>Long!I278-43.66</f>
        <v>-43.66</v>
      </c>
      <c r="J277" s="40">
        <f>Long!J278-53.75</f>
        <v>-53.75</v>
      </c>
      <c r="K277" s="40">
        <f>Long!K278-54.35</f>
        <v>-54.35</v>
      </c>
      <c r="L277" s="40">
        <f>Long!L278-48.68</f>
        <v>-48.68</v>
      </c>
      <c r="M277" s="40">
        <f>Long!M278-53.03</f>
        <v>-53.03</v>
      </c>
      <c r="N277" s="40">
        <f>Long!N278-34.07</f>
        <v>-34.07</v>
      </c>
      <c r="O277" s="40">
        <f>Long!O278-52.52</f>
        <v>-52.52</v>
      </c>
      <c r="P277" s="40">
        <f>Long!P278-53.24</f>
        <v>-53.24</v>
      </c>
      <c r="Q277" s="40">
        <f>Long!Q278-57.71</f>
        <v>-57.71</v>
      </c>
      <c r="R277" s="40">
        <f>Long!R278-38.57</f>
        <v>-38.57</v>
      </c>
      <c r="S277" s="40">
        <f>Long!S278-64.97</f>
        <v>-64.97</v>
      </c>
      <c r="T277" s="40">
        <f>Long!T278-48.48</f>
        <v>-48.48</v>
      </c>
      <c r="U277" s="11">
        <f>Long!U278-50.364</f>
        <v>-50.363999999999997</v>
      </c>
      <c r="W277" s="15">
        <f>Long!X278</f>
        <v>1</v>
      </c>
      <c r="X277" s="8">
        <f>Long!Y278</f>
        <v>51.37</v>
      </c>
    </row>
    <row r="278" spans="1:24" x14ac:dyDescent="0.25">
      <c r="A278" s="3" t="str">
        <f>Long!A279</f>
        <v>TMS</v>
      </c>
      <c r="B278" s="41">
        <f>Long!B279-48.89</f>
        <v>-48.89</v>
      </c>
      <c r="C278" s="40">
        <f>Long!C279-53.31</f>
        <v>-53.31</v>
      </c>
      <c r="D278" s="40">
        <f>Long!D279-52.82</f>
        <v>-52.82</v>
      </c>
      <c r="E278" s="40">
        <f>Long!E279-48.5</f>
        <v>-48.5</v>
      </c>
      <c r="F278" s="40">
        <f>Long!F279-46.99</f>
        <v>4.4499999999999957</v>
      </c>
      <c r="G278" s="40">
        <f>Long!G279-40.45</f>
        <v>-40.450000000000003</v>
      </c>
      <c r="H278" s="40">
        <f>Long!H279-60.23</f>
        <v>4.990000000000002</v>
      </c>
      <c r="I278" s="40">
        <f>Long!I279-43.66</f>
        <v>-43.66</v>
      </c>
      <c r="J278" s="40">
        <f>Long!J279-53.75</f>
        <v>-53.75</v>
      </c>
      <c r="K278" s="40">
        <f>Long!K279-54.35</f>
        <v>-54.35</v>
      </c>
      <c r="L278" s="40">
        <f>Long!L279-48.68</f>
        <v>-48.68</v>
      </c>
      <c r="M278" s="40">
        <f>Long!M279-53.03</f>
        <v>-53.03</v>
      </c>
      <c r="N278" s="40">
        <f>Long!N279-34.07</f>
        <v>-34.07</v>
      </c>
      <c r="O278" s="40">
        <f>Long!O279-52.52</f>
        <v>-52.52</v>
      </c>
      <c r="P278" s="40">
        <f>Long!P279-53.24</f>
        <v>-53.24</v>
      </c>
      <c r="Q278" s="40">
        <f>Long!Q279-57.71</f>
        <v>-57.71</v>
      </c>
      <c r="R278" s="40">
        <f>Long!R279-38.57</f>
        <v>-38.57</v>
      </c>
      <c r="S278" s="40">
        <f>Long!S279-64.97</f>
        <v>-64.97</v>
      </c>
      <c r="T278" s="40">
        <f>Long!T279-48.48</f>
        <v>4.2000000000000028</v>
      </c>
      <c r="U278" s="11">
        <f>Long!U279-50.364</f>
        <v>-50.363999999999997</v>
      </c>
      <c r="W278" s="15">
        <f>Long!X279</f>
        <v>3</v>
      </c>
      <c r="X278" s="8">
        <f>Long!Y279</f>
        <v>169.34</v>
      </c>
    </row>
    <row r="279" spans="1:24" x14ac:dyDescent="0.25">
      <c r="A279" s="3" t="str">
        <f>Long!A280</f>
        <v>el3ctr0o</v>
      </c>
      <c r="B279" s="41">
        <f>Long!B280-48.89</f>
        <v>-48.89</v>
      </c>
      <c r="C279" s="40">
        <f>Long!C280-53.31</f>
        <v>-53.31</v>
      </c>
      <c r="D279" s="40">
        <f>Long!D280-52.82</f>
        <v>-52.82</v>
      </c>
      <c r="E279" s="40">
        <f>Long!E280-48.5</f>
        <v>-48.5</v>
      </c>
      <c r="F279" s="40">
        <f>Long!F280-46.99</f>
        <v>4.4499999999999957</v>
      </c>
      <c r="G279" s="40">
        <f>Long!G280-40.45</f>
        <v>-40.450000000000003</v>
      </c>
      <c r="H279" s="40">
        <f>Long!H280-60.23</f>
        <v>-60.23</v>
      </c>
      <c r="I279" s="40">
        <f>Long!I280-43.66</f>
        <v>-43.66</v>
      </c>
      <c r="J279" s="40">
        <f>Long!J280-53.75</f>
        <v>-53.75</v>
      </c>
      <c r="K279" s="40">
        <f>Long!K280-54.35</f>
        <v>-54.35</v>
      </c>
      <c r="L279" s="40">
        <f>Long!L280-48.68</f>
        <v>-48.68</v>
      </c>
      <c r="M279" s="40">
        <f>Long!M280-53.03</f>
        <v>-53.03</v>
      </c>
      <c r="N279" s="40">
        <f>Long!N280-34.07</f>
        <v>-34.07</v>
      </c>
      <c r="O279" s="40">
        <f>Long!O280-52.52</f>
        <v>-52.52</v>
      </c>
      <c r="P279" s="40">
        <f>Long!P280-53.24</f>
        <v>-53.24</v>
      </c>
      <c r="Q279" s="40">
        <f>Long!Q280-57.71</f>
        <v>-57.71</v>
      </c>
      <c r="R279" s="40">
        <f>Long!R280-38.57</f>
        <v>-38.57</v>
      </c>
      <c r="S279" s="40">
        <f>Long!S280-64.97</f>
        <v>-64.97</v>
      </c>
      <c r="T279" s="40">
        <f>Long!T280-48.48</f>
        <v>-48.48</v>
      </c>
      <c r="U279" s="11">
        <f>Long!U280-50.364</f>
        <v>-50.363999999999997</v>
      </c>
      <c r="W279" s="15">
        <f>Long!X280</f>
        <v>1</v>
      </c>
      <c r="X279" s="8">
        <f>Long!Y280</f>
        <v>51.44</v>
      </c>
    </row>
    <row r="280" spans="1:24" x14ac:dyDescent="0.25">
      <c r="A280" s="3" t="str">
        <f>Long!A281</f>
        <v>Crickabhi1</v>
      </c>
      <c r="B280" s="41">
        <f>Long!B281-48.89</f>
        <v>-48.89</v>
      </c>
      <c r="C280" s="40">
        <f>Long!C281-53.31</f>
        <v>-53.31</v>
      </c>
      <c r="D280" s="40">
        <f>Long!D281-52.82</f>
        <v>-52.82</v>
      </c>
      <c r="E280" s="40">
        <f>Long!E281-48.5</f>
        <v>-48.5</v>
      </c>
      <c r="F280" s="40">
        <f>Long!F281-46.99</f>
        <v>4.4899999999999949</v>
      </c>
      <c r="G280" s="40">
        <f>Long!G281-40.45</f>
        <v>2.3900000000000006</v>
      </c>
      <c r="H280" s="40">
        <f>Long!H281-60.23</f>
        <v>-60.23</v>
      </c>
      <c r="I280" s="40">
        <f>Long!I281-43.66</f>
        <v>-43.66</v>
      </c>
      <c r="J280" s="40">
        <f>Long!J281-53.75</f>
        <v>-53.75</v>
      </c>
      <c r="K280" s="40">
        <f>Long!K281-54.35</f>
        <v>-54.35</v>
      </c>
      <c r="L280" s="40">
        <f>Long!L281-48.68</f>
        <v>-48.68</v>
      </c>
      <c r="M280" s="40">
        <f>Long!M281-53.03</f>
        <v>-53.03</v>
      </c>
      <c r="N280" s="40">
        <f>Long!N281-34.07</f>
        <v>-34.07</v>
      </c>
      <c r="O280" s="40">
        <f>Long!O281-52.52</f>
        <v>-52.52</v>
      </c>
      <c r="P280" s="40">
        <f>Long!P281-53.24</f>
        <v>-53.24</v>
      </c>
      <c r="Q280" s="40">
        <f>Long!Q281-57.71</f>
        <v>-57.71</v>
      </c>
      <c r="R280" s="40">
        <f>Long!R281-38.57</f>
        <v>-38.57</v>
      </c>
      <c r="S280" s="40">
        <f>Long!S281-64.97</f>
        <v>-64.97</v>
      </c>
      <c r="T280" s="40">
        <f>Long!T281-48.48</f>
        <v>-48.48</v>
      </c>
      <c r="U280" s="11">
        <f>Long!U281-50.364</f>
        <v>-50.363999999999997</v>
      </c>
      <c r="W280" s="15">
        <f>Long!X281</f>
        <v>2</v>
      </c>
      <c r="X280" s="8">
        <f>Long!Y281</f>
        <v>94.32</v>
      </c>
    </row>
    <row r="281" spans="1:24" x14ac:dyDescent="0.25">
      <c r="A281" s="3" t="str">
        <f>Long!A282</f>
        <v>Picike</v>
      </c>
      <c r="B281" s="41">
        <f>Long!B282-48.89</f>
        <v>-48.89</v>
      </c>
      <c r="C281" s="40">
        <f>Long!C282-53.31</f>
        <v>-53.31</v>
      </c>
      <c r="D281" s="40">
        <f>Long!D282-52.82</f>
        <v>-52.82</v>
      </c>
      <c r="E281" s="40">
        <f>Long!E282-48.5</f>
        <v>-48.5</v>
      </c>
      <c r="F281" s="40">
        <f>Long!F282-46.99</f>
        <v>4.5</v>
      </c>
      <c r="G281" s="40">
        <f>Long!G282-40.45</f>
        <v>-40.450000000000003</v>
      </c>
      <c r="H281" s="40">
        <f>Long!H282-60.23</f>
        <v>-60.23</v>
      </c>
      <c r="I281" s="40">
        <f>Long!I282-43.66</f>
        <v>-43.66</v>
      </c>
      <c r="J281" s="40">
        <f>Long!J282-53.75</f>
        <v>-53.75</v>
      </c>
      <c r="K281" s="40">
        <f>Long!K282-54.35</f>
        <v>-54.35</v>
      </c>
      <c r="L281" s="40">
        <f>Long!L282-48.68</f>
        <v>-48.68</v>
      </c>
      <c r="M281" s="40">
        <f>Long!M282-53.03</f>
        <v>-53.03</v>
      </c>
      <c r="N281" s="40">
        <f>Long!N282-34.07</f>
        <v>-34.07</v>
      </c>
      <c r="O281" s="40">
        <f>Long!O282-52.52</f>
        <v>-52.52</v>
      </c>
      <c r="P281" s="40">
        <f>Long!P282-53.24</f>
        <v>-53.24</v>
      </c>
      <c r="Q281" s="40">
        <f>Long!Q282-57.71</f>
        <v>-57.71</v>
      </c>
      <c r="R281" s="40">
        <f>Long!R282-38.57</f>
        <v>-38.57</v>
      </c>
      <c r="S281" s="40">
        <f>Long!S282-64.97</f>
        <v>-64.97</v>
      </c>
      <c r="T281" s="40">
        <f>Long!T282-48.48</f>
        <v>-48.48</v>
      </c>
      <c r="U281" s="11">
        <f>Long!U282-50.364</f>
        <v>-50.363999999999997</v>
      </c>
      <c r="W281" s="15">
        <f>Long!X282</f>
        <v>1</v>
      </c>
      <c r="X281" s="8">
        <f>Long!Y282</f>
        <v>51.49</v>
      </c>
    </row>
    <row r="282" spans="1:24" x14ac:dyDescent="0.25">
      <c r="A282" s="3" t="str">
        <f>Long!A283</f>
        <v>OBSESSIONS</v>
      </c>
      <c r="B282" s="41">
        <f>Long!B283-48.89</f>
        <v>-48.89</v>
      </c>
      <c r="C282" s="40">
        <f>Long!C283-53.31</f>
        <v>-53.31</v>
      </c>
      <c r="D282" s="40">
        <f>Long!D283-52.82</f>
        <v>-52.82</v>
      </c>
      <c r="E282" s="40">
        <f>Long!E283-48.5</f>
        <v>-48.5</v>
      </c>
      <c r="F282" s="40">
        <f>Long!F283-46.99</f>
        <v>4.5899999999999963</v>
      </c>
      <c r="G282" s="40">
        <f>Long!G283-40.45</f>
        <v>-40.450000000000003</v>
      </c>
      <c r="H282" s="40">
        <f>Long!H283-60.23</f>
        <v>-60.23</v>
      </c>
      <c r="I282" s="40">
        <f>Long!I283-43.66</f>
        <v>-43.66</v>
      </c>
      <c r="J282" s="40">
        <f>Long!J283-53.75</f>
        <v>-53.75</v>
      </c>
      <c r="K282" s="40">
        <f>Long!K283-54.35</f>
        <v>-54.35</v>
      </c>
      <c r="L282" s="40">
        <f>Long!L283-48.68</f>
        <v>1.9500000000000028</v>
      </c>
      <c r="M282" s="40">
        <f>Long!M283-53.03</f>
        <v>-53.03</v>
      </c>
      <c r="N282" s="40">
        <f>Long!N283-34.07</f>
        <v>-34.07</v>
      </c>
      <c r="O282" s="40">
        <f>Long!O283-52.52</f>
        <v>-52.52</v>
      </c>
      <c r="P282" s="40">
        <f>Long!P283-53.24</f>
        <v>-53.24</v>
      </c>
      <c r="Q282" s="40">
        <f>Long!Q283-57.71</f>
        <v>-57.71</v>
      </c>
      <c r="R282" s="40">
        <f>Long!R283-38.57</f>
        <v>-38.57</v>
      </c>
      <c r="S282" s="40">
        <f>Long!S283-64.97</f>
        <v>-64.97</v>
      </c>
      <c r="T282" s="40">
        <f>Long!T283-48.48</f>
        <v>-48.48</v>
      </c>
      <c r="U282" s="11">
        <f>Long!U283-50.364</f>
        <v>-50.363999999999997</v>
      </c>
      <c r="W282" s="15">
        <f>Long!X283</f>
        <v>2</v>
      </c>
      <c r="X282" s="8">
        <f>Long!Y283</f>
        <v>102.21000000000001</v>
      </c>
    </row>
    <row r="283" spans="1:24" x14ac:dyDescent="0.25">
      <c r="A283" s="3" t="str">
        <f>Long!A284</f>
        <v>ricardo000000000</v>
      </c>
      <c r="B283" s="41">
        <f>Long!B284-48.89</f>
        <v>-48.89</v>
      </c>
      <c r="C283" s="40">
        <f>Long!C284-53.31</f>
        <v>-53.31</v>
      </c>
      <c r="D283" s="40">
        <f>Long!D284-52.82</f>
        <v>-52.82</v>
      </c>
      <c r="E283" s="40">
        <f>Long!E284-48.5</f>
        <v>-48.5</v>
      </c>
      <c r="F283" s="40">
        <f>Long!F284-46.99</f>
        <v>4.6499999999999986</v>
      </c>
      <c r="G283" s="40">
        <f>Long!G284-40.45</f>
        <v>-40.450000000000003</v>
      </c>
      <c r="H283" s="40">
        <f>Long!H284-60.23</f>
        <v>-60.23</v>
      </c>
      <c r="I283" s="40">
        <f>Long!I284-43.66</f>
        <v>-43.66</v>
      </c>
      <c r="J283" s="40">
        <f>Long!J284-53.75</f>
        <v>-53.75</v>
      </c>
      <c r="K283" s="40">
        <f>Long!K284-54.35</f>
        <v>-54.35</v>
      </c>
      <c r="L283" s="40">
        <f>Long!L284-48.68</f>
        <v>-48.68</v>
      </c>
      <c r="M283" s="40">
        <f>Long!M284-53.03</f>
        <v>-53.03</v>
      </c>
      <c r="N283" s="40">
        <f>Long!N284-34.07</f>
        <v>-34.07</v>
      </c>
      <c r="O283" s="40">
        <f>Long!O284-52.52</f>
        <v>-52.52</v>
      </c>
      <c r="P283" s="40">
        <f>Long!P284-53.24</f>
        <v>-53.24</v>
      </c>
      <c r="Q283" s="40">
        <f>Long!Q284-57.71</f>
        <v>-57.71</v>
      </c>
      <c r="R283" s="40">
        <f>Long!R284-38.57</f>
        <v>-38.57</v>
      </c>
      <c r="S283" s="40">
        <f>Long!S284-64.97</f>
        <v>-64.97</v>
      </c>
      <c r="T283" s="40">
        <f>Long!T284-48.48</f>
        <v>-48.48</v>
      </c>
      <c r="U283" s="11">
        <f>Long!U284-50.364</f>
        <v>-50.363999999999997</v>
      </c>
      <c r="W283" s="15">
        <f>Long!X284</f>
        <v>1</v>
      </c>
      <c r="X283" s="8">
        <f>Long!Y284</f>
        <v>51.64</v>
      </c>
    </row>
    <row r="284" spans="1:24" x14ac:dyDescent="0.25">
      <c r="A284" s="3" t="str">
        <f>Long!A285</f>
        <v>JoEbUsTaMi</v>
      </c>
      <c r="B284" s="41">
        <f>Long!B285-48.89</f>
        <v>-48.89</v>
      </c>
      <c r="C284" s="40">
        <f>Long!C285-53.31</f>
        <v>-53.31</v>
      </c>
      <c r="D284" s="40">
        <f>Long!D285-52.82</f>
        <v>-52.82</v>
      </c>
      <c r="E284" s="40">
        <f>Long!E285-48.5</f>
        <v>-48.5</v>
      </c>
      <c r="F284" s="40">
        <f>Long!F285-46.99</f>
        <v>4.6699999999999946</v>
      </c>
      <c r="G284" s="40">
        <f>Long!G285-40.45</f>
        <v>-40.450000000000003</v>
      </c>
      <c r="H284" s="40">
        <f>Long!H285-60.23</f>
        <v>-60.23</v>
      </c>
      <c r="I284" s="40">
        <f>Long!I285-43.66</f>
        <v>-43.66</v>
      </c>
      <c r="J284" s="40">
        <f>Long!J285-53.75</f>
        <v>-53.75</v>
      </c>
      <c r="K284" s="40">
        <f>Long!K285-54.35</f>
        <v>-54.35</v>
      </c>
      <c r="L284" s="40">
        <f>Long!L285-48.68</f>
        <v>-48.68</v>
      </c>
      <c r="M284" s="40">
        <f>Long!M285-53.03</f>
        <v>-53.03</v>
      </c>
      <c r="N284" s="40">
        <f>Long!N285-34.07</f>
        <v>-34.07</v>
      </c>
      <c r="O284" s="40">
        <f>Long!O285-52.52</f>
        <v>-52.52</v>
      </c>
      <c r="P284" s="40">
        <f>Long!P285-53.24</f>
        <v>-53.24</v>
      </c>
      <c r="Q284" s="40">
        <f>Long!Q285-57.71</f>
        <v>-57.71</v>
      </c>
      <c r="R284" s="40">
        <f>Long!R285-38.57</f>
        <v>-38.57</v>
      </c>
      <c r="S284" s="40">
        <f>Long!S285-64.97</f>
        <v>-64.97</v>
      </c>
      <c r="T284" s="40">
        <f>Long!T285-48.48</f>
        <v>-48.48</v>
      </c>
      <c r="U284" s="11">
        <f>Long!U285-50.364</f>
        <v>-50.363999999999997</v>
      </c>
      <c r="W284" s="15">
        <f>Long!X285</f>
        <v>1</v>
      </c>
      <c r="X284" s="8">
        <f>Long!Y285</f>
        <v>51.66</v>
      </c>
    </row>
    <row r="285" spans="1:24" x14ac:dyDescent="0.25">
      <c r="A285" s="3" t="str">
        <f>Long!A286</f>
        <v>x_AKITA_x</v>
      </c>
      <c r="B285" s="41">
        <f>Long!B286-48.89</f>
        <v>-48.89</v>
      </c>
      <c r="C285" s="40">
        <f>Long!C286-53.31</f>
        <v>-53.31</v>
      </c>
      <c r="D285" s="40">
        <f>Long!D286-52.82</f>
        <v>-52.82</v>
      </c>
      <c r="E285" s="40">
        <f>Long!E286-48.5</f>
        <v>-48.5</v>
      </c>
      <c r="F285" s="40">
        <f>Long!F286-46.99</f>
        <v>4.68</v>
      </c>
      <c r="G285" s="40">
        <f>Long!G286-40.45</f>
        <v>-40.450000000000003</v>
      </c>
      <c r="H285" s="40">
        <f>Long!H286-60.23</f>
        <v>4.7800000000000082</v>
      </c>
      <c r="I285" s="40">
        <f>Long!I286-43.66</f>
        <v>-43.66</v>
      </c>
      <c r="J285" s="40">
        <f>Long!J286-53.75</f>
        <v>-53.75</v>
      </c>
      <c r="K285" s="40">
        <f>Long!K286-54.35</f>
        <v>-54.35</v>
      </c>
      <c r="L285" s="40">
        <f>Long!L286-48.68</f>
        <v>-48.68</v>
      </c>
      <c r="M285" s="40">
        <f>Long!M286-53.03</f>
        <v>-53.03</v>
      </c>
      <c r="N285" s="40">
        <f>Long!N286-34.07</f>
        <v>-34.07</v>
      </c>
      <c r="O285" s="40">
        <f>Long!O286-52.52</f>
        <v>-52.52</v>
      </c>
      <c r="P285" s="40">
        <f>Long!P286-53.24</f>
        <v>-53.24</v>
      </c>
      <c r="Q285" s="40">
        <f>Long!Q286-57.71</f>
        <v>-57.71</v>
      </c>
      <c r="R285" s="40">
        <f>Long!R286-38.57</f>
        <v>-38.57</v>
      </c>
      <c r="S285" s="40">
        <f>Long!S286-64.97</f>
        <v>-64.97</v>
      </c>
      <c r="T285" s="40">
        <f>Long!T286-48.48</f>
        <v>-48.48</v>
      </c>
      <c r="U285" s="11">
        <f>Long!U286-50.364</f>
        <v>-50.363999999999997</v>
      </c>
      <c r="W285" s="15">
        <f>Long!X286</f>
        <v>2</v>
      </c>
      <c r="X285" s="8">
        <f>Long!Y286</f>
        <v>116.68</v>
      </c>
    </row>
    <row r="286" spans="1:24" x14ac:dyDescent="0.25">
      <c r="A286" s="3" t="str">
        <f>Long!A287</f>
        <v>Lucaschamp</v>
      </c>
      <c r="B286" s="41">
        <f>Long!B287-48.89</f>
        <v>-48.89</v>
      </c>
      <c r="C286" s="40">
        <f>Long!C287-53.31</f>
        <v>-53.31</v>
      </c>
      <c r="D286" s="40">
        <f>Long!D287-52.82</f>
        <v>-52.82</v>
      </c>
      <c r="E286" s="40">
        <f>Long!E287-48.5</f>
        <v>-48.5</v>
      </c>
      <c r="F286" s="40">
        <f>Long!F287-46.99</f>
        <v>-46.99</v>
      </c>
      <c r="G286" s="40">
        <f>Long!G287-40.45</f>
        <v>1.3900000000000006</v>
      </c>
      <c r="H286" s="40">
        <f>Long!H287-60.23</f>
        <v>-60.23</v>
      </c>
      <c r="I286" s="40">
        <f>Long!I287-43.66</f>
        <v>-43.66</v>
      </c>
      <c r="J286" s="40">
        <f>Long!J287-53.75</f>
        <v>-53.75</v>
      </c>
      <c r="K286" s="40">
        <f>Long!K287-54.35</f>
        <v>3.0499999999999972</v>
      </c>
      <c r="L286" s="40">
        <f>Long!L287-48.68</f>
        <v>-48.68</v>
      </c>
      <c r="M286" s="40">
        <f>Long!M287-53.03</f>
        <v>-53.03</v>
      </c>
      <c r="N286" s="40">
        <f>Long!N287-34.07</f>
        <v>-34.07</v>
      </c>
      <c r="O286" s="40">
        <f>Long!O287-52.52</f>
        <v>-52.52</v>
      </c>
      <c r="P286" s="40">
        <f>Long!P287-53.24</f>
        <v>-53.24</v>
      </c>
      <c r="Q286" s="40">
        <f>Long!Q287-57.71</f>
        <v>-57.71</v>
      </c>
      <c r="R286" s="40">
        <f>Long!R287-38.57</f>
        <v>-38.57</v>
      </c>
      <c r="S286" s="40">
        <f>Long!S287-64.97</f>
        <v>-64.97</v>
      </c>
      <c r="T286" s="40">
        <f>Long!T287-48.48</f>
        <v>-48.48</v>
      </c>
      <c r="U286" s="11">
        <f>Long!U287-50.364</f>
        <v>-50.363999999999997</v>
      </c>
      <c r="W286" s="15">
        <f>Long!X287</f>
        <v>2</v>
      </c>
      <c r="X286" s="8">
        <f>Long!Y287</f>
        <v>99.240000000000009</v>
      </c>
    </row>
    <row r="287" spans="1:24" x14ac:dyDescent="0.25">
      <c r="A287" s="3" t="str">
        <f>Long!A288</f>
        <v>XxKillerxX</v>
      </c>
      <c r="B287" s="41">
        <f>Long!B288-48.89</f>
        <v>-48.89</v>
      </c>
      <c r="C287" s="40">
        <f>Long!C288-53.31</f>
        <v>-53.31</v>
      </c>
      <c r="D287" s="40">
        <f>Long!D288-52.82</f>
        <v>-52.82</v>
      </c>
      <c r="E287" s="40">
        <f>Long!E288-48.5</f>
        <v>-48.5</v>
      </c>
      <c r="F287" s="40">
        <f>Long!F288-46.99</f>
        <v>-46.99</v>
      </c>
      <c r="G287" s="40">
        <f>Long!G288-40.45</f>
        <v>1.75</v>
      </c>
      <c r="H287" s="40">
        <f>Long!H288-60.23</f>
        <v>-60.23</v>
      </c>
      <c r="I287" s="40">
        <f>Long!I288-43.66</f>
        <v>-43.66</v>
      </c>
      <c r="J287" s="40">
        <f>Long!J288-53.75</f>
        <v>-53.75</v>
      </c>
      <c r="K287" s="40">
        <f>Long!K288-54.35</f>
        <v>-54.35</v>
      </c>
      <c r="L287" s="40">
        <f>Long!L288-48.68</f>
        <v>-48.68</v>
      </c>
      <c r="M287" s="40">
        <f>Long!M288-53.03</f>
        <v>-53.03</v>
      </c>
      <c r="N287" s="40">
        <f>Long!N288-34.07</f>
        <v>-34.07</v>
      </c>
      <c r="O287" s="40">
        <f>Long!O288-52.52</f>
        <v>-52.52</v>
      </c>
      <c r="P287" s="40">
        <f>Long!P288-53.24</f>
        <v>-53.24</v>
      </c>
      <c r="Q287" s="40">
        <f>Long!Q288-57.71</f>
        <v>-57.71</v>
      </c>
      <c r="R287" s="40">
        <f>Long!R288-38.57</f>
        <v>-38.57</v>
      </c>
      <c r="S287" s="40">
        <f>Long!S288-64.97</f>
        <v>-64.97</v>
      </c>
      <c r="T287" s="40">
        <f>Long!T288-48.48</f>
        <v>-48.48</v>
      </c>
      <c r="U287" s="11">
        <f>Long!U288-50.364</f>
        <v>-50.363999999999997</v>
      </c>
      <c r="W287" s="15">
        <f>Long!X288</f>
        <v>1</v>
      </c>
      <c r="X287" s="8">
        <f>Long!Y288</f>
        <v>42.2</v>
      </c>
    </row>
    <row r="288" spans="1:24" x14ac:dyDescent="0.25">
      <c r="A288" s="3" t="str">
        <f>Long!A289</f>
        <v>sabro89</v>
      </c>
      <c r="B288" s="41">
        <f>Long!B289-48.89</f>
        <v>-48.89</v>
      </c>
      <c r="C288" s="40">
        <f>Long!C289-53.31</f>
        <v>-53.31</v>
      </c>
      <c r="D288" s="40">
        <f>Long!D289-52.82</f>
        <v>-52.82</v>
      </c>
      <c r="E288" s="40">
        <f>Long!E289-48.5</f>
        <v>-48.5</v>
      </c>
      <c r="F288" s="40">
        <f>Long!F289-46.99</f>
        <v>-46.99</v>
      </c>
      <c r="G288" s="40">
        <f>Long!G289-40.45</f>
        <v>1.9399999999999977</v>
      </c>
      <c r="H288" s="40">
        <f>Long!H289-60.23</f>
        <v>-60.23</v>
      </c>
      <c r="I288" s="40">
        <f>Long!I289-43.66</f>
        <v>-43.66</v>
      </c>
      <c r="J288" s="40">
        <f>Long!J289-53.75</f>
        <v>-53.75</v>
      </c>
      <c r="K288" s="40">
        <f>Long!K289-54.35</f>
        <v>-54.35</v>
      </c>
      <c r="L288" s="40">
        <f>Long!L289-48.68</f>
        <v>-48.68</v>
      </c>
      <c r="M288" s="40">
        <f>Long!M289-53.03</f>
        <v>-53.03</v>
      </c>
      <c r="N288" s="40">
        <f>Long!N289-34.07</f>
        <v>-34.07</v>
      </c>
      <c r="O288" s="40">
        <f>Long!O289-52.52</f>
        <v>-52.52</v>
      </c>
      <c r="P288" s="40">
        <f>Long!P289-53.24</f>
        <v>-53.24</v>
      </c>
      <c r="Q288" s="40">
        <f>Long!Q289-57.71</f>
        <v>-57.71</v>
      </c>
      <c r="R288" s="40">
        <f>Long!R289-38.57</f>
        <v>-38.57</v>
      </c>
      <c r="S288" s="40">
        <f>Long!S289-64.97</f>
        <v>-64.97</v>
      </c>
      <c r="T288" s="40">
        <f>Long!T289-48.48</f>
        <v>-48.48</v>
      </c>
      <c r="U288" s="11">
        <f>Long!U289-50.364</f>
        <v>-50.363999999999997</v>
      </c>
      <c r="W288" s="15">
        <f>Long!X289</f>
        <v>1</v>
      </c>
      <c r="X288" s="8">
        <f>Long!Y289</f>
        <v>42.39</v>
      </c>
    </row>
    <row r="289" spans="1:24" x14ac:dyDescent="0.25">
      <c r="A289" s="3" t="str">
        <f>Long!A290</f>
        <v>cypy1</v>
      </c>
      <c r="B289" s="41">
        <f>Long!B290-48.89</f>
        <v>-48.89</v>
      </c>
      <c r="C289" s="40">
        <f>Long!C290-53.31</f>
        <v>-53.31</v>
      </c>
      <c r="D289" s="40">
        <f>Long!D290-52.82</f>
        <v>-52.82</v>
      </c>
      <c r="E289" s="40">
        <f>Long!E290-48.5</f>
        <v>-48.5</v>
      </c>
      <c r="F289" s="40">
        <f>Long!F290-46.99</f>
        <v>-46.99</v>
      </c>
      <c r="G289" s="40">
        <f>Long!G290-40.45</f>
        <v>2.3599999999999994</v>
      </c>
      <c r="H289" s="40">
        <f>Long!H290-60.23</f>
        <v>-60.23</v>
      </c>
      <c r="I289" s="40">
        <f>Long!I290-43.66</f>
        <v>-43.66</v>
      </c>
      <c r="J289" s="40">
        <f>Long!J290-53.75</f>
        <v>-53.75</v>
      </c>
      <c r="K289" s="40">
        <f>Long!K290-54.35</f>
        <v>-54.35</v>
      </c>
      <c r="L289" s="40">
        <f>Long!L290-48.68</f>
        <v>-48.68</v>
      </c>
      <c r="M289" s="40">
        <f>Long!M290-53.03</f>
        <v>-53.03</v>
      </c>
      <c r="N289" s="40">
        <f>Long!N290-34.07</f>
        <v>-34.07</v>
      </c>
      <c r="O289" s="40">
        <f>Long!O290-52.52</f>
        <v>-52.52</v>
      </c>
      <c r="P289" s="40">
        <f>Long!P290-53.24</f>
        <v>1.6899999999999977</v>
      </c>
      <c r="Q289" s="40">
        <f>Long!Q290-57.71</f>
        <v>-57.71</v>
      </c>
      <c r="R289" s="40">
        <f>Long!R290-38.57</f>
        <v>-38.57</v>
      </c>
      <c r="S289" s="40">
        <f>Long!S290-64.97</f>
        <v>-64.97</v>
      </c>
      <c r="T289" s="40">
        <f>Long!T290-48.48</f>
        <v>-48.48</v>
      </c>
      <c r="U289" s="11">
        <f>Long!U290-50.364</f>
        <v>-50.363999999999997</v>
      </c>
      <c r="W289" s="15">
        <f>Long!X290</f>
        <v>2</v>
      </c>
      <c r="X289" s="8">
        <f>Long!Y290</f>
        <v>97.740000000000009</v>
      </c>
    </row>
    <row r="290" spans="1:24" x14ac:dyDescent="0.25">
      <c r="A290" s="3" t="str">
        <f>Long!A291</f>
        <v>Ymorahx</v>
      </c>
      <c r="B290" s="41">
        <f>Long!B291-48.89</f>
        <v>-48.89</v>
      </c>
      <c r="C290" s="40">
        <f>Long!C291-53.31</f>
        <v>-53.31</v>
      </c>
      <c r="D290" s="40">
        <f>Long!D291-52.82</f>
        <v>-52.82</v>
      </c>
      <c r="E290" s="40">
        <f>Long!E291-48.5</f>
        <v>-48.5</v>
      </c>
      <c r="F290" s="40">
        <f>Long!F291-46.99</f>
        <v>-46.99</v>
      </c>
      <c r="G290" s="40">
        <f>Long!G291-40.45</f>
        <v>2.4499999999999957</v>
      </c>
      <c r="H290" s="40">
        <f>Long!H291-60.23</f>
        <v>-60.23</v>
      </c>
      <c r="I290" s="40">
        <f>Long!I291-43.66</f>
        <v>-43.66</v>
      </c>
      <c r="J290" s="40">
        <f>Long!J291-53.75</f>
        <v>-53.75</v>
      </c>
      <c r="K290" s="40">
        <f>Long!K291-54.35</f>
        <v>-54.35</v>
      </c>
      <c r="L290" s="40">
        <f>Long!L291-48.68</f>
        <v>-48.68</v>
      </c>
      <c r="M290" s="40">
        <f>Long!M291-53.03</f>
        <v>-53.03</v>
      </c>
      <c r="N290" s="40">
        <f>Long!N291-34.07</f>
        <v>-34.07</v>
      </c>
      <c r="O290" s="40">
        <f>Long!O291-52.52</f>
        <v>-52.52</v>
      </c>
      <c r="P290" s="40">
        <f>Long!P291-53.24</f>
        <v>-53.24</v>
      </c>
      <c r="Q290" s="40">
        <f>Long!Q291-57.71</f>
        <v>-57.71</v>
      </c>
      <c r="R290" s="40">
        <f>Long!R291-38.57</f>
        <v>-38.57</v>
      </c>
      <c r="S290" s="40">
        <f>Long!S291-64.97</f>
        <v>-64.97</v>
      </c>
      <c r="T290" s="40">
        <f>Long!T291-48.48</f>
        <v>-48.48</v>
      </c>
      <c r="U290" s="11">
        <f>Long!U291-50.364</f>
        <v>-50.363999999999997</v>
      </c>
      <c r="W290" s="15">
        <f>Long!X291</f>
        <v>1</v>
      </c>
      <c r="X290" s="8">
        <f>Long!Y291</f>
        <v>42.9</v>
      </c>
    </row>
    <row r="291" spans="1:24" x14ac:dyDescent="0.25">
      <c r="A291" s="3" t="str">
        <f>Long!A292</f>
        <v>hallsion</v>
      </c>
      <c r="B291" s="41">
        <f>Long!B292-48.89</f>
        <v>-48.89</v>
      </c>
      <c r="C291" s="40">
        <f>Long!C292-53.31</f>
        <v>-53.31</v>
      </c>
      <c r="D291" s="40">
        <f>Long!D292-52.82</f>
        <v>-52.82</v>
      </c>
      <c r="E291" s="40">
        <f>Long!E292-48.5</f>
        <v>-48.5</v>
      </c>
      <c r="F291" s="40">
        <f>Long!F292-46.99</f>
        <v>-46.99</v>
      </c>
      <c r="G291" s="40">
        <f>Long!G292-40.45</f>
        <v>-40.450000000000003</v>
      </c>
      <c r="H291" s="40">
        <f>Long!H292-60.23</f>
        <v>-60.23</v>
      </c>
      <c r="I291" s="40">
        <f>Long!I292-43.66</f>
        <v>-43.66</v>
      </c>
      <c r="J291" s="40">
        <f>Long!J292-53.75</f>
        <v>-53.75</v>
      </c>
      <c r="K291" s="40">
        <f>Long!K292-54.35</f>
        <v>-54.35</v>
      </c>
      <c r="L291" s="40">
        <f>Long!L292-48.68</f>
        <v>2</v>
      </c>
      <c r="M291" s="40">
        <f>Long!M292-53.03</f>
        <v>-53.03</v>
      </c>
      <c r="N291" s="40">
        <f>Long!N292-34.07</f>
        <v>-34.07</v>
      </c>
      <c r="O291" s="40">
        <f>Long!O292-52.52</f>
        <v>-52.52</v>
      </c>
      <c r="P291" s="40">
        <f>Long!P292-53.24</f>
        <v>-53.24</v>
      </c>
      <c r="Q291" s="40">
        <f>Long!Q292-57.71</f>
        <v>-57.71</v>
      </c>
      <c r="R291" s="40">
        <f>Long!R292-38.57</f>
        <v>1.2700000000000031</v>
      </c>
      <c r="S291" s="40">
        <f>Long!S292-64.97</f>
        <v>-64.97</v>
      </c>
      <c r="T291" s="40">
        <f>Long!T292-48.48</f>
        <v>-48.48</v>
      </c>
      <c r="U291" s="11">
        <f>Long!U292-50.364</f>
        <v>-50.363999999999997</v>
      </c>
      <c r="W291" s="15">
        <f>Long!X292</f>
        <v>2</v>
      </c>
      <c r="X291" s="8">
        <f>Long!Y292</f>
        <v>90.52000000000001</v>
      </c>
    </row>
    <row r="292" spans="1:24" x14ac:dyDescent="0.25">
      <c r="A292" s="3" t="str">
        <f>Long!A293</f>
        <v>Cheetah_</v>
      </c>
      <c r="B292" s="41">
        <f>Long!B293-48.89</f>
        <v>-48.89</v>
      </c>
      <c r="C292" s="40">
        <f>Long!C293-53.31</f>
        <v>-53.31</v>
      </c>
      <c r="D292" s="40">
        <f>Long!D293-52.82</f>
        <v>-52.82</v>
      </c>
      <c r="E292" s="40">
        <f>Long!E293-48.5</f>
        <v>-48.5</v>
      </c>
      <c r="F292" s="40">
        <f>Long!F293-46.99</f>
        <v>-46.99</v>
      </c>
      <c r="G292" s="40">
        <f>Long!G293-40.45</f>
        <v>-40.450000000000003</v>
      </c>
      <c r="H292" s="40">
        <f>Long!H293-60.23</f>
        <v>-60.23</v>
      </c>
      <c r="I292" s="40">
        <f>Long!I293-43.66</f>
        <v>-43.66</v>
      </c>
      <c r="J292" s="40">
        <f>Long!J293-53.75</f>
        <v>-53.75</v>
      </c>
      <c r="K292" s="40">
        <f>Long!K293-54.35</f>
        <v>-54.35</v>
      </c>
      <c r="L292" s="40">
        <f>Long!L293-48.68</f>
        <v>2.1700000000000017</v>
      </c>
      <c r="M292" s="40">
        <f>Long!M293-53.03</f>
        <v>-53.03</v>
      </c>
      <c r="N292" s="40">
        <f>Long!N293-34.07</f>
        <v>-34.07</v>
      </c>
      <c r="O292" s="40">
        <f>Long!O293-52.52</f>
        <v>-52.52</v>
      </c>
      <c r="P292" s="40">
        <f>Long!P293-53.24</f>
        <v>-53.24</v>
      </c>
      <c r="Q292" s="40">
        <f>Long!Q293-57.71</f>
        <v>-57.71</v>
      </c>
      <c r="R292" s="40">
        <f>Long!R293-38.57</f>
        <v>-38.57</v>
      </c>
      <c r="S292" s="40">
        <f>Long!S293-64.97</f>
        <v>-64.97</v>
      </c>
      <c r="T292" s="40">
        <f>Long!T293-48.48</f>
        <v>-48.48</v>
      </c>
      <c r="U292" s="11">
        <f>Long!U293-50.364</f>
        <v>-50.363999999999997</v>
      </c>
      <c r="W292" s="15">
        <f>Long!X293</f>
        <v>1</v>
      </c>
      <c r="X292" s="8">
        <f>Long!Y293</f>
        <v>50.85</v>
      </c>
    </row>
    <row r="293" spans="1:24" x14ac:dyDescent="0.25">
      <c r="A293" s="3" t="str">
        <f>Long!A294</f>
        <v>Djszily</v>
      </c>
      <c r="B293" s="41">
        <f>Long!B294-48.89</f>
        <v>-48.89</v>
      </c>
      <c r="C293" s="40">
        <f>Long!C294-53.31</f>
        <v>-53.31</v>
      </c>
      <c r="D293" s="40">
        <f>Long!D294-52.82</f>
        <v>-52.82</v>
      </c>
      <c r="E293" s="40">
        <f>Long!E294-48.5</f>
        <v>-48.5</v>
      </c>
      <c r="F293" s="40">
        <f>Long!F294-46.99</f>
        <v>-46.99</v>
      </c>
      <c r="G293" s="40">
        <f>Long!G294-40.45</f>
        <v>-40.450000000000003</v>
      </c>
      <c r="H293" s="40">
        <f>Long!H294-60.23</f>
        <v>-60.23</v>
      </c>
      <c r="I293" s="40">
        <f>Long!I294-43.66</f>
        <v>-43.66</v>
      </c>
      <c r="J293" s="40">
        <f>Long!J294-53.75</f>
        <v>-53.75</v>
      </c>
      <c r="K293" s="40">
        <f>Long!K294-54.35</f>
        <v>-54.35</v>
      </c>
      <c r="L293" s="40">
        <f>Long!L294-48.68</f>
        <v>-48.68</v>
      </c>
      <c r="M293" s="40">
        <f>Long!M294-53.03</f>
        <v>2.490000000000002</v>
      </c>
      <c r="N293" s="40">
        <f>Long!N294-34.07</f>
        <v>-34.07</v>
      </c>
      <c r="O293" s="40">
        <f>Long!O294-52.52</f>
        <v>-52.52</v>
      </c>
      <c r="P293" s="40">
        <f>Long!P294-53.24</f>
        <v>-53.24</v>
      </c>
      <c r="Q293" s="40">
        <f>Long!Q294-57.71</f>
        <v>-57.71</v>
      </c>
      <c r="R293" s="40">
        <f>Long!R294-38.57</f>
        <v>-38.57</v>
      </c>
      <c r="S293" s="40">
        <f>Long!S294-64.97</f>
        <v>-64.97</v>
      </c>
      <c r="T293" s="40">
        <f>Long!T294-48.48</f>
        <v>-48.48</v>
      </c>
      <c r="U293" s="11">
        <f>Long!U294-50.364</f>
        <v>-50.363999999999997</v>
      </c>
      <c r="W293" s="15">
        <f>Long!X294</f>
        <v>1</v>
      </c>
      <c r="X293" s="8">
        <f>Long!Y294</f>
        <v>55.52</v>
      </c>
    </row>
    <row r="294" spans="1:24" x14ac:dyDescent="0.25">
      <c r="A294" s="3" t="str">
        <f>Long!A295</f>
        <v>Kalm</v>
      </c>
      <c r="B294" s="41">
        <f>Long!B295-48.89</f>
        <v>-48.89</v>
      </c>
      <c r="C294" s="40">
        <f>Long!C295-53.31</f>
        <v>-53.31</v>
      </c>
      <c r="D294" s="40">
        <f>Long!D295-52.82</f>
        <v>-52.82</v>
      </c>
      <c r="E294" s="40">
        <f>Long!E295-48.5</f>
        <v>-48.5</v>
      </c>
      <c r="F294" s="40">
        <f>Long!F295-46.99</f>
        <v>-46.99</v>
      </c>
      <c r="G294" s="40">
        <f>Long!G295-40.45</f>
        <v>-40.450000000000003</v>
      </c>
      <c r="H294" s="40">
        <f>Long!H295-60.23</f>
        <v>-60.23</v>
      </c>
      <c r="I294" s="40">
        <f>Long!I295-43.66</f>
        <v>-43.66</v>
      </c>
      <c r="J294" s="40">
        <f>Long!J295-53.75</f>
        <v>-53.75</v>
      </c>
      <c r="K294" s="40">
        <f>Long!K295-54.35</f>
        <v>-54.35</v>
      </c>
      <c r="L294" s="40">
        <f>Long!L295-48.68</f>
        <v>-48.68</v>
      </c>
      <c r="M294" s="40">
        <f>Long!M295-53.03</f>
        <v>-53.03</v>
      </c>
      <c r="N294" s="40">
        <f>Long!N295-34.07</f>
        <v>1.5600000000000023</v>
      </c>
      <c r="O294" s="40">
        <f>Long!O295-52.52</f>
        <v>-52.52</v>
      </c>
      <c r="P294" s="40">
        <f>Long!P295-53.24</f>
        <v>-53.24</v>
      </c>
      <c r="Q294" s="40">
        <f>Long!Q295-57.71</f>
        <v>-57.71</v>
      </c>
      <c r="R294" s="40">
        <f>Long!R295-38.57</f>
        <v>-38.57</v>
      </c>
      <c r="S294" s="40">
        <f>Long!S295-64.97</f>
        <v>-64.97</v>
      </c>
      <c r="T294" s="40">
        <f>Long!T295-48.48</f>
        <v>-48.48</v>
      </c>
      <c r="U294" s="11">
        <f>Long!U295-50.364</f>
        <v>-50.363999999999997</v>
      </c>
      <c r="W294" s="15">
        <f>Long!X295</f>
        <v>1</v>
      </c>
      <c r="X294" s="8">
        <f>Long!Y295</f>
        <v>35.630000000000003</v>
      </c>
    </row>
    <row r="295" spans="1:24" x14ac:dyDescent="0.25">
      <c r="A295" s="3" t="str">
        <f>Long!A296</f>
        <v>chelsea4life1</v>
      </c>
      <c r="B295" s="41">
        <f>Long!B296-48.89</f>
        <v>-48.89</v>
      </c>
      <c r="C295" s="40">
        <f>Long!C296-53.31</f>
        <v>-53.31</v>
      </c>
      <c r="D295" s="40">
        <f>Long!D296-52.82</f>
        <v>-52.82</v>
      </c>
      <c r="E295" s="40">
        <f>Long!E296-48.5</f>
        <v>-48.5</v>
      </c>
      <c r="F295" s="40">
        <f>Long!F296-46.99</f>
        <v>-46.99</v>
      </c>
      <c r="G295" s="40">
        <f>Long!G296-40.45</f>
        <v>-40.450000000000003</v>
      </c>
      <c r="H295" s="40">
        <f>Long!H296-60.23</f>
        <v>-60.23</v>
      </c>
      <c r="I295" s="40">
        <f>Long!I296-43.66</f>
        <v>-43.66</v>
      </c>
      <c r="J295" s="40">
        <f>Long!J296-53.75</f>
        <v>-53.75</v>
      </c>
      <c r="K295" s="40">
        <f>Long!K296-54.35</f>
        <v>-54.35</v>
      </c>
      <c r="L295" s="40">
        <f>Long!L296-48.68</f>
        <v>-48.68</v>
      </c>
      <c r="M295" s="40">
        <f>Long!M296-53.03</f>
        <v>-53.03</v>
      </c>
      <c r="N295" s="40">
        <f>Long!N296-34.07</f>
        <v>-34.07</v>
      </c>
      <c r="O295" s="40">
        <f>Long!O296-52.52</f>
        <v>2.5899999999999963</v>
      </c>
      <c r="P295" s="40">
        <f>Long!P296-53.24</f>
        <v>-53.24</v>
      </c>
      <c r="Q295" s="40">
        <f>Long!Q296-57.71</f>
        <v>-57.71</v>
      </c>
      <c r="R295" s="40">
        <f>Long!R296-38.57</f>
        <v>-38.57</v>
      </c>
      <c r="S295" s="40">
        <f>Long!S296-64.97</f>
        <v>-64.97</v>
      </c>
      <c r="T295" s="40">
        <f>Long!T296-48.48</f>
        <v>-48.48</v>
      </c>
      <c r="U295" s="11">
        <f>Long!U296-50.364</f>
        <v>-50.363999999999997</v>
      </c>
      <c r="W295" s="15">
        <f>Long!X296</f>
        <v>1</v>
      </c>
      <c r="X295" s="8">
        <f>Long!Y296</f>
        <v>55.11</v>
      </c>
    </row>
    <row r="296" spans="1:24" x14ac:dyDescent="0.25">
      <c r="A296" s="3" t="str">
        <f>Long!A297</f>
        <v>Lorenzel</v>
      </c>
      <c r="B296" s="41">
        <f>Long!B297-48.89</f>
        <v>-48.89</v>
      </c>
      <c r="C296" s="40">
        <f>Long!C297-53.31</f>
        <v>-53.31</v>
      </c>
      <c r="D296" s="40">
        <f>Long!D297-52.82</f>
        <v>-52.82</v>
      </c>
      <c r="E296" s="40">
        <f>Long!E297-48.5</f>
        <v>-48.5</v>
      </c>
      <c r="F296" s="40">
        <f>Long!F297-46.99</f>
        <v>-46.99</v>
      </c>
      <c r="G296" s="40">
        <f>Long!G297-40.45</f>
        <v>-40.450000000000003</v>
      </c>
      <c r="H296" s="40">
        <f>Long!H297-60.23</f>
        <v>-60.23</v>
      </c>
      <c r="I296" s="40">
        <f>Long!I297-43.66</f>
        <v>-43.66</v>
      </c>
      <c r="J296" s="40">
        <f>Long!J297-53.75</f>
        <v>-53.75</v>
      </c>
      <c r="K296" s="40">
        <f>Long!K297-54.35</f>
        <v>-54.35</v>
      </c>
      <c r="L296" s="40">
        <f>Long!L297-48.68</f>
        <v>-48.68</v>
      </c>
      <c r="M296" s="40">
        <f>Long!M297-53.03</f>
        <v>-53.03</v>
      </c>
      <c r="N296" s="40">
        <f>Long!N297-34.07</f>
        <v>-34.07</v>
      </c>
      <c r="O296" s="40">
        <f>Long!O297-52.52</f>
        <v>-52.52</v>
      </c>
      <c r="P296" s="40">
        <f>Long!P297-53.24</f>
        <v>1.0300000000000011</v>
      </c>
      <c r="Q296" s="40">
        <f>Long!Q297-57.71</f>
        <v>-57.71</v>
      </c>
      <c r="R296" s="40">
        <f>Long!R297-38.57</f>
        <v>-38.57</v>
      </c>
      <c r="S296" s="40">
        <f>Long!S297-64.97</f>
        <v>-64.97</v>
      </c>
      <c r="T296" s="40">
        <f>Long!T297-48.48</f>
        <v>-48.48</v>
      </c>
      <c r="U296" s="11">
        <f>Long!U297-50.364</f>
        <v>-50.363999999999997</v>
      </c>
      <c r="W296" s="15">
        <f>Long!X297</f>
        <v>1</v>
      </c>
      <c r="X296" s="8">
        <f>Long!Y297</f>
        <v>54.27</v>
      </c>
    </row>
    <row r="297" spans="1:24" x14ac:dyDescent="0.25">
      <c r="A297" s="3" t="str">
        <f>Long!A298</f>
        <v>onix_regalon</v>
      </c>
      <c r="B297" s="41">
        <f>Long!B298-48.89</f>
        <v>-48.89</v>
      </c>
      <c r="C297" s="40">
        <f>Long!C298-53.31</f>
        <v>-53.31</v>
      </c>
      <c r="D297" s="40">
        <f>Long!D298-52.82</f>
        <v>-52.82</v>
      </c>
      <c r="E297" s="40">
        <f>Long!E298-48.5</f>
        <v>-48.5</v>
      </c>
      <c r="F297" s="40">
        <f>Long!F298-46.99</f>
        <v>-46.99</v>
      </c>
      <c r="G297" s="40">
        <f>Long!G298-40.45</f>
        <v>-40.450000000000003</v>
      </c>
      <c r="H297" s="40">
        <f>Long!H298-60.23</f>
        <v>-60.23</v>
      </c>
      <c r="I297" s="40">
        <f>Long!I298-43.66</f>
        <v>-43.66</v>
      </c>
      <c r="J297" s="40">
        <f>Long!J298-53.75</f>
        <v>-53.75</v>
      </c>
      <c r="K297" s="40">
        <f>Long!K298-54.35</f>
        <v>-54.35</v>
      </c>
      <c r="L297" s="40">
        <f>Long!L298-48.68</f>
        <v>-48.68</v>
      </c>
      <c r="M297" s="40">
        <f>Long!M298-53.03</f>
        <v>2.5799999999999983</v>
      </c>
      <c r="N297" s="40">
        <f>Long!N298-34.07</f>
        <v>-34.07</v>
      </c>
      <c r="O297" s="40">
        <f>Long!O298-52.52</f>
        <v>-52.52</v>
      </c>
      <c r="P297" s="40">
        <f>Long!P298-53.24</f>
        <v>1.0700000000000003</v>
      </c>
      <c r="Q297" s="40">
        <f>Long!Q298-57.71</f>
        <v>-57.71</v>
      </c>
      <c r="R297" s="40">
        <f>Long!R298-38.57</f>
        <v>-38.57</v>
      </c>
      <c r="S297" s="40">
        <f>Long!S298-64.97</f>
        <v>-64.97</v>
      </c>
      <c r="T297" s="40">
        <f>Long!T298-48.48</f>
        <v>-48.48</v>
      </c>
      <c r="U297" s="11">
        <f>Long!U298-50.364</f>
        <v>-50.363999999999997</v>
      </c>
      <c r="W297" s="15">
        <f>Long!X298</f>
        <v>2</v>
      </c>
      <c r="X297" s="8">
        <f>Long!Y298</f>
        <v>109.92</v>
      </c>
    </row>
    <row r="298" spans="1:24" x14ac:dyDescent="0.25">
      <c r="A298" s="3" t="str">
        <f>Long!A299</f>
        <v>melling0001</v>
      </c>
      <c r="B298" s="41">
        <f>Long!B299-48.89</f>
        <v>-48.89</v>
      </c>
      <c r="C298" s="40">
        <f>Long!C299-53.31</f>
        <v>-53.31</v>
      </c>
      <c r="D298" s="40">
        <f>Long!D299-52.82</f>
        <v>-52.82</v>
      </c>
      <c r="E298" s="40">
        <f>Long!E299-48.5</f>
        <v>-48.5</v>
      </c>
      <c r="F298" s="40">
        <f>Long!F299-46.99</f>
        <v>-46.99</v>
      </c>
      <c r="G298" s="40">
        <f>Long!G299-40.45</f>
        <v>-40.450000000000003</v>
      </c>
      <c r="H298" s="40">
        <f>Long!H299-60.23</f>
        <v>-60.23</v>
      </c>
      <c r="I298" s="40">
        <f>Long!I299-43.66</f>
        <v>-43.66</v>
      </c>
      <c r="J298" s="40">
        <f>Long!J299-53.75</f>
        <v>-53.75</v>
      </c>
      <c r="K298" s="40">
        <f>Long!K299-54.35</f>
        <v>-54.35</v>
      </c>
      <c r="L298" s="40">
        <f>Long!L299-48.68</f>
        <v>-48.68</v>
      </c>
      <c r="M298" s="40">
        <f>Long!M299-53.03</f>
        <v>-53.03</v>
      </c>
      <c r="N298" s="40">
        <f>Long!N299-34.07</f>
        <v>-34.07</v>
      </c>
      <c r="O298" s="40">
        <f>Long!O299-52.52</f>
        <v>-52.52</v>
      </c>
      <c r="P298" s="40">
        <f>Long!P299-53.24</f>
        <v>1.1400000000000006</v>
      </c>
      <c r="Q298" s="40">
        <f>Long!Q299-57.71</f>
        <v>-57.71</v>
      </c>
      <c r="R298" s="40">
        <f>Long!R299-38.57</f>
        <v>-38.57</v>
      </c>
      <c r="S298" s="40">
        <f>Long!S299-64.97</f>
        <v>-64.97</v>
      </c>
      <c r="T298" s="40">
        <f>Long!T299-48.48</f>
        <v>-48.48</v>
      </c>
      <c r="U298" s="11">
        <f>Long!U299-50.364</f>
        <v>-50.363999999999997</v>
      </c>
      <c r="W298" s="15">
        <f>Long!X299</f>
        <v>1</v>
      </c>
      <c r="X298" s="8">
        <f>Long!Y299</f>
        <v>54.38</v>
      </c>
    </row>
    <row r="299" spans="1:24" x14ac:dyDescent="0.25">
      <c r="A299" s="3" t="str">
        <f>Long!A300</f>
        <v>TRESNE</v>
      </c>
      <c r="B299" s="41">
        <f>Long!B300-48.89</f>
        <v>-48.89</v>
      </c>
      <c r="C299" s="40">
        <f>Long!C300-53.31</f>
        <v>-53.31</v>
      </c>
      <c r="D299" s="40">
        <f>Long!D300-52.82</f>
        <v>-52.82</v>
      </c>
      <c r="E299" s="40">
        <f>Long!E300-48.5</f>
        <v>-48.5</v>
      </c>
      <c r="F299" s="40">
        <f>Long!F300-46.99</f>
        <v>-46.99</v>
      </c>
      <c r="G299" s="40">
        <f>Long!G300-40.45</f>
        <v>-40.450000000000003</v>
      </c>
      <c r="H299" s="40">
        <f>Long!H300-60.23</f>
        <v>-60.23</v>
      </c>
      <c r="I299" s="40">
        <f>Long!I300-43.66</f>
        <v>-43.66</v>
      </c>
      <c r="J299" s="40">
        <f>Long!J300-53.75</f>
        <v>-53.75</v>
      </c>
      <c r="K299" s="40">
        <f>Long!K300-54.35</f>
        <v>-54.35</v>
      </c>
      <c r="L299" s="40">
        <f>Long!L300-48.68</f>
        <v>-48.68</v>
      </c>
      <c r="M299" s="40">
        <f>Long!M300-53.03</f>
        <v>3.3399999999999963</v>
      </c>
      <c r="N299" s="40">
        <f>Long!N300-34.07</f>
        <v>-34.07</v>
      </c>
      <c r="O299" s="40">
        <f>Long!O300-52.52</f>
        <v>-52.52</v>
      </c>
      <c r="P299" s="40">
        <f>Long!P300-53.24</f>
        <v>-53.24</v>
      </c>
      <c r="Q299" s="40">
        <f>Long!Q300-57.71</f>
        <v>-57.71</v>
      </c>
      <c r="R299" s="40">
        <f>Long!R300-38.57</f>
        <v>-38.57</v>
      </c>
      <c r="S299" s="40">
        <f>Long!S300-64.97</f>
        <v>-64.97</v>
      </c>
      <c r="T299" s="40">
        <f>Long!T300-48.48</f>
        <v>3.2600000000000051</v>
      </c>
      <c r="U299" s="11">
        <f>Long!U300-50.364</f>
        <v>-50.363999999999997</v>
      </c>
      <c r="W299" s="15">
        <f>Long!X300</f>
        <v>2</v>
      </c>
      <c r="X299" s="8">
        <f>Long!Y300</f>
        <v>108.11</v>
      </c>
    </row>
    <row r="300" spans="1:24" x14ac:dyDescent="0.25">
      <c r="A300" s="3" t="str">
        <f>Long!A301</f>
        <v>kabba</v>
      </c>
      <c r="B300" s="41">
        <f>Long!B301-48.89</f>
        <v>-48.89</v>
      </c>
      <c r="C300" s="40">
        <f>Long!C301-53.31</f>
        <v>-53.31</v>
      </c>
      <c r="D300" s="40">
        <f>Long!D301-52.82</f>
        <v>-52.82</v>
      </c>
      <c r="E300" s="40">
        <f>Long!E301-48.5</f>
        <v>-48.5</v>
      </c>
      <c r="F300" s="40">
        <f>Long!F301-46.99</f>
        <v>-46.99</v>
      </c>
      <c r="G300" s="40">
        <f>Long!G301-40.45</f>
        <v>-40.450000000000003</v>
      </c>
      <c r="H300" s="40">
        <f>Long!H301-60.23</f>
        <v>-60.23</v>
      </c>
      <c r="I300" s="40">
        <f>Long!I301-43.66</f>
        <v>-43.66</v>
      </c>
      <c r="J300" s="40">
        <f>Long!J301-53.75</f>
        <v>-53.75</v>
      </c>
      <c r="K300" s="40">
        <f>Long!K301-54.35</f>
        <v>-54.35</v>
      </c>
      <c r="L300" s="40">
        <f>Long!L301-48.68</f>
        <v>-48.68</v>
      </c>
      <c r="M300" s="40">
        <f>Long!M301-53.03</f>
        <v>2.8500000000000014</v>
      </c>
      <c r="N300" s="40">
        <f>Long!N301-34.07</f>
        <v>-34.07</v>
      </c>
      <c r="O300" s="40">
        <f>Long!O301-52.52</f>
        <v>-52.52</v>
      </c>
      <c r="P300" s="40">
        <f>Long!P301-53.24</f>
        <v>-53.24</v>
      </c>
      <c r="Q300" s="40">
        <f>Long!Q301-57.71</f>
        <v>-57.71</v>
      </c>
      <c r="R300" s="40">
        <f>Long!R301-38.57</f>
        <v>-38.57</v>
      </c>
      <c r="S300" s="40">
        <f>Long!S301-64.97</f>
        <v>-64.97</v>
      </c>
      <c r="T300" s="40">
        <f>Long!T301-48.48</f>
        <v>3.5200000000000031</v>
      </c>
      <c r="U300" s="11">
        <f>Long!U301-50.364</f>
        <v>-50.363999999999997</v>
      </c>
      <c r="W300" s="15">
        <f>Long!X301</f>
        <v>2</v>
      </c>
      <c r="X300" s="8">
        <f>Long!Y301</f>
        <v>107.88</v>
      </c>
    </row>
    <row r="301" spans="1:24" x14ac:dyDescent="0.25">
      <c r="A301" s="3" t="str">
        <f>Long!A302</f>
        <v>Koidukuma</v>
      </c>
      <c r="B301" s="41">
        <f>Long!B302-48.89</f>
        <v>-48.89</v>
      </c>
      <c r="C301" s="40">
        <f>Long!C302-53.31</f>
        <v>-53.31</v>
      </c>
      <c r="D301" s="40">
        <f>Long!D302-52.82</f>
        <v>-52.82</v>
      </c>
      <c r="E301" s="40">
        <f>Long!E302-48.5</f>
        <v>-48.5</v>
      </c>
      <c r="F301" s="40">
        <f>Long!F302-46.99</f>
        <v>-46.99</v>
      </c>
      <c r="G301" s="40">
        <f>Long!G302-40.45</f>
        <v>-40.450000000000003</v>
      </c>
      <c r="H301" s="40">
        <f>Long!H302-60.23</f>
        <v>-60.23</v>
      </c>
      <c r="I301" s="40">
        <f>Long!I302-43.66</f>
        <v>-43.66</v>
      </c>
      <c r="J301" s="40">
        <f>Long!J302-53.75</f>
        <v>-53.75</v>
      </c>
      <c r="K301" s="40">
        <f>Long!K302-54.35</f>
        <v>-54.35</v>
      </c>
      <c r="L301" s="40">
        <f>Long!L302-48.68</f>
        <v>-48.68</v>
      </c>
      <c r="M301" s="40">
        <f>Long!M302-53.03</f>
        <v>-53.03</v>
      </c>
      <c r="N301" s="40">
        <f>Long!N302-34.07</f>
        <v>-34.07</v>
      </c>
      <c r="O301" s="40">
        <f>Long!O302-52.52</f>
        <v>-52.52</v>
      </c>
      <c r="P301" s="40">
        <f>Long!P302-53.24</f>
        <v>-53.24</v>
      </c>
      <c r="Q301" s="40">
        <f>Long!Q302-57.71</f>
        <v>-57.71</v>
      </c>
      <c r="R301" s="40">
        <f>Long!R302-38.57</f>
        <v>-38.57</v>
      </c>
      <c r="S301" s="40">
        <f>Long!S302-64.97</f>
        <v>-64.97</v>
      </c>
      <c r="T301" s="40">
        <f>Long!T302-48.48</f>
        <v>3.8100000000000023</v>
      </c>
      <c r="U301" s="11">
        <f>Long!U302-50.364</f>
        <v>-50.363999999999997</v>
      </c>
      <c r="W301" s="15">
        <f>Long!X302</f>
        <v>1</v>
      </c>
      <c r="X301" s="8">
        <f>Long!Y302</f>
        <v>52.29</v>
      </c>
    </row>
    <row r="302" spans="1:24" x14ac:dyDescent="0.25">
      <c r="A302" s="3" t="str">
        <f>Long!A303</f>
        <v>Aidelis</v>
      </c>
      <c r="B302" s="41">
        <f>Long!B303-48.89</f>
        <v>-48.89</v>
      </c>
      <c r="C302" s="40">
        <f>Long!C303-53.31</f>
        <v>-53.31</v>
      </c>
      <c r="D302" s="40">
        <f>Long!D303-52.82</f>
        <v>-52.82</v>
      </c>
      <c r="E302" s="40">
        <f>Long!E303-48.5</f>
        <v>-48.5</v>
      </c>
      <c r="F302" s="40">
        <f>Long!F303-46.99</f>
        <v>-46.99</v>
      </c>
      <c r="G302" s="40">
        <f>Long!G303-40.45</f>
        <v>-40.450000000000003</v>
      </c>
      <c r="H302" s="40">
        <f>Long!H303-60.23</f>
        <v>-60.23</v>
      </c>
      <c r="I302" s="40">
        <f>Long!I303-43.66</f>
        <v>-43.66</v>
      </c>
      <c r="J302" s="40">
        <f>Long!J303-53.75</f>
        <v>-53.75</v>
      </c>
      <c r="K302" s="40">
        <f>Long!K303-54.35</f>
        <v>-54.35</v>
      </c>
      <c r="L302" s="40">
        <f>Long!L303-48.68</f>
        <v>-48.68</v>
      </c>
      <c r="M302" s="40">
        <f>Long!M303-53.03</f>
        <v>-53.03</v>
      </c>
      <c r="N302" s="40">
        <f>Long!N303-34.07</f>
        <v>-34.07</v>
      </c>
      <c r="O302" s="40">
        <f>Long!O303-52.52</f>
        <v>-52.52</v>
      </c>
      <c r="P302" s="40">
        <f>Long!P303-53.24</f>
        <v>-53.24</v>
      </c>
      <c r="Q302" s="40">
        <f>Long!Q303-57.71</f>
        <v>-57.71</v>
      </c>
      <c r="R302" s="40">
        <f>Long!R303-38.57</f>
        <v>-38.57</v>
      </c>
      <c r="S302" s="40">
        <f>Long!S303-64.97</f>
        <v>-64.97</v>
      </c>
      <c r="T302" s="40">
        <f>Long!T303-48.48</f>
        <v>3.9200000000000017</v>
      </c>
      <c r="U302" s="11">
        <f>Long!U303-50.364</f>
        <v>-50.363999999999997</v>
      </c>
      <c r="W302" s="15">
        <f>Long!X303</f>
        <v>1</v>
      </c>
      <c r="X302" s="8">
        <f>Long!Y303</f>
        <v>52.4</v>
      </c>
    </row>
    <row r="303" spans="1:24" x14ac:dyDescent="0.25">
      <c r="A303" s="3" t="str">
        <f>Long!A304</f>
        <v>minota</v>
      </c>
      <c r="B303" s="41">
        <f>Long!B304-48.89</f>
        <v>-48.89</v>
      </c>
      <c r="C303" s="40">
        <f>Long!C304-53.31</f>
        <v>-53.31</v>
      </c>
      <c r="D303" s="40">
        <f>Long!D304-52.82</f>
        <v>-52.82</v>
      </c>
      <c r="E303" s="40">
        <f>Long!E304-48.5</f>
        <v>-48.5</v>
      </c>
      <c r="F303" s="40">
        <f>Long!F304-46.99</f>
        <v>-46.99</v>
      </c>
      <c r="G303" s="40">
        <f>Long!G304-40.45</f>
        <v>-40.450000000000003</v>
      </c>
      <c r="H303" s="40">
        <f>Long!H304-60.23</f>
        <v>4.8800000000000026</v>
      </c>
      <c r="I303" s="40">
        <f>Long!I304-43.66</f>
        <v>-43.66</v>
      </c>
      <c r="J303" s="40">
        <f>Long!J304-53.75</f>
        <v>-53.75</v>
      </c>
      <c r="K303" s="40">
        <f>Long!K304-54.35</f>
        <v>-54.35</v>
      </c>
      <c r="L303" s="40">
        <f>Long!L304-48.68</f>
        <v>-48.68</v>
      </c>
      <c r="M303" s="40">
        <f>Long!M304-53.03</f>
        <v>-53.03</v>
      </c>
      <c r="N303" s="40">
        <f>Long!N304-34.07</f>
        <v>-34.07</v>
      </c>
      <c r="O303" s="40">
        <f>Long!O304-52.52</f>
        <v>-52.52</v>
      </c>
      <c r="P303" s="40">
        <f>Long!P304-53.24</f>
        <v>-53.24</v>
      </c>
      <c r="Q303" s="40">
        <f>Long!Q304-57.71</f>
        <v>-57.71</v>
      </c>
      <c r="R303" s="40">
        <f>Long!R304-38.57</f>
        <v>-38.57</v>
      </c>
      <c r="S303" s="40">
        <f>Long!S304-64.97</f>
        <v>-64.97</v>
      </c>
      <c r="T303" s="40">
        <f>Long!T304-48.48</f>
        <v>4.0600000000000023</v>
      </c>
      <c r="U303" s="11">
        <f>Long!U304-50.364</f>
        <v>-50.363999999999997</v>
      </c>
      <c r="W303" s="15">
        <f>Long!X304</f>
        <v>2</v>
      </c>
      <c r="X303" s="8">
        <f>Long!Y304</f>
        <v>117.65</v>
      </c>
    </row>
    <row r="304" spans="1:24" x14ac:dyDescent="0.25">
      <c r="A304" s="3" t="str">
        <f>Long!A305</f>
        <v>JamanaJamana</v>
      </c>
      <c r="B304" s="41">
        <f>Long!B305-48.89</f>
        <v>-48.89</v>
      </c>
      <c r="C304" s="40">
        <f>Long!C305-53.31</f>
        <v>-53.31</v>
      </c>
      <c r="D304" s="40">
        <f>Long!D305-52.82</f>
        <v>-52.82</v>
      </c>
      <c r="E304" s="40">
        <f>Long!E305-48.5</f>
        <v>-48.5</v>
      </c>
      <c r="F304" s="40">
        <f>Long!F305-46.99</f>
        <v>-46.99</v>
      </c>
      <c r="G304" s="40">
        <f>Long!G305-40.45</f>
        <v>-40.450000000000003</v>
      </c>
      <c r="H304" s="40">
        <f>Long!H305-60.23</f>
        <v>-60.23</v>
      </c>
      <c r="I304" s="40">
        <f>Long!I305-43.66</f>
        <v>-43.66</v>
      </c>
      <c r="J304" s="40">
        <f>Long!J305-53.75</f>
        <v>-53.75</v>
      </c>
      <c r="K304" s="40">
        <f>Long!K305-54.35</f>
        <v>-54.35</v>
      </c>
      <c r="L304" s="40">
        <f>Long!L305-48.68</f>
        <v>-48.68</v>
      </c>
      <c r="M304" s="40">
        <f>Long!M305-53.03</f>
        <v>3.25</v>
      </c>
      <c r="N304" s="40">
        <f>Long!N305-34.07</f>
        <v>-34.07</v>
      </c>
      <c r="O304" s="40">
        <f>Long!O305-52.52</f>
        <v>-52.52</v>
      </c>
      <c r="P304" s="40">
        <f>Long!P305-53.24</f>
        <v>-53.24</v>
      </c>
      <c r="Q304" s="40">
        <f>Long!Q305-57.71</f>
        <v>-57.71</v>
      </c>
      <c r="R304" s="40">
        <f>Long!R305-38.57</f>
        <v>-38.57</v>
      </c>
      <c r="S304" s="40">
        <f>Long!S305-64.97</f>
        <v>-64.97</v>
      </c>
      <c r="T304" s="40">
        <f>Long!T305-48.48</f>
        <v>4.25</v>
      </c>
      <c r="U304" s="11">
        <f>Long!U305-50.364</f>
        <v>-50.363999999999997</v>
      </c>
      <c r="W304" s="15">
        <f>Long!X305</f>
        <v>2</v>
      </c>
      <c r="X304" s="8">
        <f>Long!Y305</f>
        <v>109.00999999999999</v>
      </c>
    </row>
    <row r="305" spans="1:24" x14ac:dyDescent="0.25">
      <c r="A305" s="3" t="str">
        <f>Long!A306</f>
        <v>IMPERIAX</v>
      </c>
      <c r="B305" s="41">
        <f>Long!B306-48.89</f>
        <v>-48.89</v>
      </c>
      <c r="C305" s="40">
        <f>Long!C306-53.31</f>
        <v>-53.31</v>
      </c>
      <c r="D305" s="40">
        <f>Long!D306-52.82</f>
        <v>-52.82</v>
      </c>
      <c r="E305" s="40">
        <f>Long!E306-48.5</f>
        <v>-48.5</v>
      </c>
      <c r="F305" s="40">
        <f>Long!F306-46.99</f>
        <v>-46.99</v>
      </c>
      <c r="G305" s="40">
        <f>Long!G306-40.45</f>
        <v>-40.450000000000003</v>
      </c>
      <c r="H305" s="40">
        <f>Long!H306-60.23</f>
        <v>-60.23</v>
      </c>
      <c r="I305" s="40">
        <f>Long!I306-43.66</f>
        <v>-43.66</v>
      </c>
      <c r="J305" s="40">
        <f>Long!J306-53.75</f>
        <v>-53.75</v>
      </c>
      <c r="K305" s="40">
        <f>Long!K306-54.35</f>
        <v>-54.35</v>
      </c>
      <c r="L305" s="40">
        <f>Long!L306-48.68</f>
        <v>-48.68</v>
      </c>
      <c r="M305" s="40">
        <f>Long!M306-53.03</f>
        <v>-53.03</v>
      </c>
      <c r="N305" s="40">
        <f>Long!N306-34.07</f>
        <v>-34.07</v>
      </c>
      <c r="O305" s="40">
        <f>Long!O306-52.52</f>
        <v>-52.52</v>
      </c>
      <c r="P305" s="40">
        <f>Long!P306-53.24</f>
        <v>1.2899999999999991</v>
      </c>
      <c r="Q305" s="40">
        <f>Long!Q306-57.71</f>
        <v>-57.71</v>
      </c>
      <c r="R305" s="40">
        <f>Long!R306-38.57</f>
        <v>-38.57</v>
      </c>
      <c r="S305" s="40">
        <f>Long!S306-64.97</f>
        <v>-64.97</v>
      </c>
      <c r="T305" s="40">
        <f>Long!T306-48.48</f>
        <v>-48.48</v>
      </c>
      <c r="U305" s="11">
        <f>Long!U306-50.364</f>
        <v>-50.363999999999997</v>
      </c>
      <c r="W305" s="15">
        <f>Long!X306</f>
        <v>1</v>
      </c>
      <c r="X305" s="8">
        <f>Long!Y306</f>
        <v>54.53</v>
      </c>
    </row>
    <row r="306" spans="1:24" x14ac:dyDescent="0.25">
      <c r="A306" s="3" t="str">
        <f>Long!A307</f>
        <v>JONNYKAMASATO</v>
      </c>
      <c r="B306" s="41">
        <f>Long!B307-48.89</f>
        <v>-48.89</v>
      </c>
      <c r="C306" s="40">
        <f>Long!C307-53.31</f>
        <v>-53.31</v>
      </c>
      <c r="D306" s="40">
        <f>Long!D307-52.82</f>
        <v>-52.82</v>
      </c>
      <c r="E306" s="40">
        <f>Long!E307-48.5</f>
        <v>-48.5</v>
      </c>
      <c r="F306" s="40">
        <f>Long!F307-46.99</f>
        <v>-46.99</v>
      </c>
      <c r="G306" s="40">
        <f>Long!G307-40.45</f>
        <v>-40.450000000000003</v>
      </c>
      <c r="H306" s="40">
        <f>Long!H307-60.23</f>
        <v>-60.23</v>
      </c>
      <c r="I306" s="40">
        <f>Long!I307-43.66</f>
        <v>-43.66</v>
      </c>
      <c r="J306" s="40">
        <f>Long!J307-53.75</f>
        <v>-53.75</v>
      </c>
      <c r="K306" s="40">
        <f>Long!K307-54.35</f>
        <v>-54.35</v>
      </c>
      <c r="L306" s="40">
        <f>Long!L307-48.68</f>
        <v>-48.68</v>
      </c>
      <c r="M306" s="40">
        <f>Long!M307-53.03</f>
        <v>-53.03</v>
      </c>
      <c r="N306" s="40">
        <f>Long!N307-34.07</f>
        <v>-34.07</v>
      </c>
      <c r="O306" s="40">
        <f>Long!O307-52.52</f>
        <v>-52.52</v>
      </c>
      <c r="P306" s="40">
        <f>Long!P307-53.24</f>
        <v>1.3999999999999986</v>
      </c>
      <c r="Q306" s="40">
        <f>Long!Q307-57.71</f>
        <v>-57.71</v>
      </c>
      <c r="R306" s="40">
        <f>Long!R307-38.57</f>
        <v>-38.57</v>
      </c>
      <c r="S306" s="40">
        <f>Long!S307-64.97</f>
        <v>-64.97</v>
      </c>
      <c r="T306" s="40">
        <f>Long!T307-48.48</f>
        <v>-48.48</v>
      </c>
      <c r="U306" s="11">
        <f>Long!U307-50.364</f>
        <v>-50.363999999999997</v>
      </c>
      <c r="W306" s="15">
        <f>Long!X307</f>
        <v>1</v>
      </c>
      <c r="X306" s="8">
        <f>Long!Y307</f>
        <v>54.64</v>
      </c>
    </row>
    <row r="307" spans="1:24" x14ac:dyDescent="0.25">
      <c r="A307" s="3" t="str">
        <f>Long!A308</f>
        <v>johel5000</v>
      </c>
      <c r="B307" s="41">
        <f>Long!B308-48.89</f>
        <v>-48.89</v>
      </c>
      <c r="C307" s="40">
        <f>Long!C308-53.31</f>
        <v>-53.31</v>
      </c>
      <c r="D307" s="40">
        <f>Long!D308-52.82</f>
        <v>-52.82</v>
      </c>
      <c r="E307" s="40">
        <f>Long!E308-48.5</f>
        <v>-48.5</v>
      </c>
      <c r="F307" s="40">
        <f>Long!F308-46.99</f>
        <v>-46.99</v>
      </c>
      <c r="G307" s="40">
        <f>Long!G308-40.45</f>
        <v>-40.450000000000003</v>
      </c>
      <c r="H307" s="40">
        <f>Long!H308-60.23</f>
        <v>-60.23</v>
      </c>
      <c r="I307" s="40">
        <f>Long!I308-43.66</f>
        <v>-43.66</v>
      </c>
      <c r="J307" s="40">
        <f>Long!J308-53.75</f>
        <v>-53.75</v>
      </c>
      <c r="K307" s="40">
        <f>Long!K308-54.35</f>
        <v>-54.35</v>
      </c>
      <c r="L307" s="40">
        <f>Long!L308-48.68</f>
        <v>-48.68</v>
      </c>
      <c r="M307" s="40">
        <f>Long!M308-53.03</f>
        <v>-53.03</v>
      </c>
      <c r="N307" s="40">
        <f>Long!N308-34.07</f>
        <v>-34.07</v>
      </c>
      <c r="O307" s="40">
        <f>Long!O308-52.52</f>
        <v>-52.52</v>
      </c>
      <c r="P307" s="40">
        <f>Long!P308-53.24</f>
        <v>1.6599999999999966</v>
      </c>
      <c r="Q307" s="40">
        <f>Long!Q308-57.71</f>
        <v>-57.71</v>
      </c>
      <c r="R307" s="40">
        <f>Long!R308-38.57</f>
        <v>-38.57</v>
      </c>
      <c r="S307" s="40">
        <f>Long!S308-64.97</f>
        <v>-64.97</v>
      </c>
      <c r="T307" s="40">
        <f>Long!T308-48.48</f>
        <v>-48.48</v>
      </c>
      <c r="U307" s="11">
        <f>Long!U308-50.364</f>
        <v>-50.363999999999997</v>
      </c>
      <c r="W307" s="15">
        <f>Long!X308</f>
        <v>1</v>
      </c>
      <c r="X307" s="8">
        <f>Long!Y308</f>
        <v>54.9</v>
      </c>
    </row>
    <row r="308" spans="1:24" x14ac:dyDescent="0.25">
      <c r="A308" s="3" t="str">
        <f>Long!A309</f>
        <v>DimpleZz</v>
      </c>
      <c r="B308" s="41">
        <f>Long!B309-48.89</f>
        <v>-48.89</v>
      </c>
      <c r="C308" s="40">
        <f>Long!C309-53.31</f>
        <v>-53.31</v>
      </c>
      <c r="D308" s="40">
        <f>Long!D309-52.82</f>
        <v>-52.82</v>
      </c>
      <c r="E308" s="40">
        <f>Long!E309-48.5</f>
        <v>-48.5</v>
      </c>
      <c r="F308" s="40">
        <f>Long!F309-46.99</f>
        <v>-46.99</v>
      </c>
      <c r="G308" s="40">
        <f>Long!G309-40.45</f>
        <v>-40.450000000000003</v>
      </c>
      <c r="H308" s="40">
        <f>Long!H309-60.23</f>
        <v>-60.23</v>
      </c>
      <c r="I308" s="40">
        <f>Long!I309-43.66</f>
        <v>-43.66</v>
      </c>
      <c r="J308" s="40">
        <f>Long!J309-53.75</f>
        <v>-53.75</v>
      </c>
      <c r="K308" s="40">
        <f>Long!K309-54.35</f>
        <v>-54.35</v>
      </c>
      <c r="L308" s="40">
        <f>Long!L309-48.68</f>
        <v>-48.68</v>
      </c>
      <c r="M308" s="40">
        <f>Long!M309-53.03</f>
        <v>-53.03</v>
      </c>
      <c r="N308" s="40">
        <f>Long!N309-34.07</f>
        <v>-34.07</v>
      </c>
      <c r="O308" s="40">
        <f>Long!O309-52.52</f>
        <v>-52.52</v>
      </c>
      <c r="P308" s="40">
        <f>Long!P309-53.24</f>
        <v>1.6699999999999946</v>
      </c>
      <c r="Q308" s="40">
        <f>Long!Q309-57.71</f>
        <v>-57.71</v>
      </c>
      <c r="R308" s="40">
        <f>Long!R309-38.57</f>
        <v>-38.57</v>
      </c>
      <c r="S308" s="40">
        <f>Long!S309-64.97</f>
        <v>-64.97</v>
      </c>
      <c r="T308" s="40">
        <f>Long!T309-48.48</f>
        <v>-48.48</v>
      </c>
      <c r="U308" s="11">
        <f>Long!U309-50.364</f>
        <v>-50.363999999999997</v>
      </c>
      <c r="W308" s="15">
        <f>Long!X309</f>
        <v>1</v>
      </c>
      <c r="X308" s="8">
        <f>Long!Y309</f>
        <v>54.91</v>
      </c>
    </row>
    <row r="309" spans="1:24" x14ac:dyDescent="0.25">
      <c r="A309" s="3" t="str">
        <f>Long!A310</f>
        <v>DanielMK</v>
      </c>
      <c r="B309" s="41">
        <f>Long!B310-48.89</f>
        <v>-48.89</v>
      </c>
      <c r="C309" s="40">
        <f>Long!C310-53.31</f>
        <v>-53.31</v>
      </c>
      <c r="D309" s="40">
        <f>Long!D310-52.82</f>
        <v>-52.82</v>
      </c>
      <c r="E309" s="40">
        <f>Long!E310-48.5</f>
        <v>-48.5</v>
      </c>
      <c r="F309" s="40">
        <f>Long!F310-46.99</f>
        <v>-46.99</v>
      </c>
      <c r="G309" s="40">
        <f>Long!G310-40.45</f>
        <v>-40.450000000000003</v>
      </c>
      <c r="H309" s="40">
        <f>Long!H310-60.23</f>
        <v>-60.23</v>
      </c>
      <c r="I309" s="40">
        <f>Long!I310-43.66</f>
        <v>-43.66</v>
      </c>
      <c r="J309" s="40">
        <f>Long!J310-53.75</f>
        <v>-53.75</v>
      </c>
      <c r="K309" s="40">
        <f>Long!K310-54.35</f>
        <v>-54.35</v>
      </c>
      <c r="L309" s="40">
        <f>Long!L310-48.68</f>
        <v>-48.68</v>
      </c>
      <c r="M309" s="40">
        <f>Long!M310-53.03</f>
        <v>-53.03</v>
      </c>
      <c r="N309" s="40">
        <f>Long!N310-34.07</f>
        <v>-34.07</v>
      </c>
      <c r="O309" s="40">
        <f>Long!O310-52.52</f>
        <v>-52.52</v>
      </c>
      <c r="P309" s="40">
        <f>Long!P310-53.24</f>
        <v>1.769999999999996</v>
      </c>
      <c r="Q309" s="40">
        <f>Long!Q310-57.71</f>
        <v>-57.71</v>
      </c>
      <c r="R309" s="40">
        <f>Long!R310-38.57</f>
        <v>-38.57</v>
      </c>
      <c r="S309" s="40">
        <f>Long!S310-64.97</f>
        <v>-64.97</v>
      </c>
      <c r="T309" s="40">
        <f>Long!T310-48.48</f>
        <v>-48.48</v>
      </c>
      <c r="U309" s="11">
        <f>Long!U310-50.364</f>
        <v>-50.363999999999997</v>
      </c>
      <c r="W309" s="15">
        <f>Long!X310</f>
        <v>1</v>
      </c>
      <c r="X309" s="8">
        <f>Long!Y310</f>
        <v>55.01</v>
      </c>
    </row>
    <row r="310" spans="1:24" x14ac:dyDescent="0.25">
      <c r="A310" s="3" t="str">
        <f>Long!A311</f>
        <v>XxNeoxX</v>
      </c>
      <c r="B310" s="41">
        <f>Long!B311-48.89</f>
        <v>-48.89</v>
      </c>
      <c r="C310" s="40">
        <f>Long!C311-53.31</f>
        <v>-53.31</v>
      </c>
      <c r="D310" s="40">
        <f>Long!D311-52.82</f>
        <v>-52.82</v>
      </c>
      <c r="E310" s="40">
        <f>Long!E311-48.5</f>
        <v>-48.5</v>
      </c>
      <c r="F310" s="40">
        <f>Long!F311-46.99</f>
        <v>-46.99</v>
      </c>
      <c r="G310" s="40">
        <f>Long!G311-40.45</f>
        <v>-40.450000000000003</v>
      </c>
      <c r="H310" s="40">
        <f>Long!H311-60.23</f>
        <v>-60.23</v>
      </c>
      <c r="I310" s="40">
        <f>Long!I311-43.66</f>
        <v>-43.66</v>
      </c>
      <c r="J310" s="40">
        <f>Long!J311-53.75</f>
        <v>-53.75</v>
      </c>
      <c r="K310" s="40">
        <f>Long!K311-54.35</f>
        <v>-54.35</v>
      </c>
      <c r="L310" s="40">
        <f>Long!L311-48.68</f>
        <v>-48.68</v>
      </c>
      <c r="M310" s="40">
        <f>Long!M311-53.03</f>
        <v>3.4099999999999966</v>
      </c>
      <c r="N310" s="40">
        <f>Long!N311-34.07</f>
        <v>-34.07</v>
      </c>
      <c r="O310" s="40">
        <f>Long!O311-52.52</f>
        <v>-52.52</v>
      </c>
      <c r="P310" s="40">
        <f>Long!P311-53.24</f>
        <v>1.769999999999996</v>
      </c>
      <c r="Q310" s="40">
        <f>Long!Q311-57.71</f>
        <v>-57.71</v>
      </c>
      <c r="R310" s="40">
        <f>Long!R311-38.57</f>
        <v>-38.57</v>
      </c>
      <c r="S310" s="40">
        <f>Long!S311-64.97</f>
        <v>-64.97</v>
      </c>
      <c r="T310" s="40">
        <f>Long!T311-48.48</f>
        <v>-48.48</v>
      </c>
      <c r="U310" s="11">
        <f>Long!U311-50.364</f>
        <v>-50.363999999999997</v>
      </c>
      <c r="W310" s="15">
        <f>Long!X311</f>
        <v>2</v>
      </c>
      <c r="X310" s="8">
        <f>Long!Y311</f>
        <v>111.44999999999999</v>
      </c>
    </row>
    <row r="311" spans="1:24" x14ac:dyDescent="0.25">
      <c r="A311" s="3" t="str">
        <f>Long!A312</f>
        <v>Melo22</v>
      </c>
      <c r="B311" s="41">
        <f>Long!B312-48.89</f>
        <v>-48.89</v>
      </c>
      <c r="C311" s="40">
        <f>Long!C312-53.31</f>
        <v>-53.31</v>
      </c>
      <c r="D311" s="40">
        <f>Long!D312-52.82</f>
        <v>-52.82</v>
      </c>
      <c r="E311" s="40">
        <f>Long!E312-48.5</f>
        <v>-48.5</v>
      </c>
      <c r="F311" s="40">
        <f>Long!F312-46.99</f>
        <v>-46.99</v>
      </c>
      <c r="G311" s="40">
        <f>Long!G312-40.45</f>
        <v>-40.450000000000003</v>
      </c>
      <c r="H311" s="40">
        <f>Long!H312-60.23</f>
        <v>-60.23</v>
      </c>
      <c r="I311" s="40">
        <f>Long!I312-43.66</f>
        <v>-43.66</v>
      </c>
      <c r="J311" s="40">
        <f>Long!J312-53.75</f>
        <v>-53.75</v>
      </c>
      <c r="K311" s="40">
        <f>Long!K312-54.35</f>
        <v>-54.35</v>
      </c>
      <c r="L311" s="40">
        <f>Long!L312-48.68</f>
        <v>-48.68</v>
      </c>
      <c r="M311" s="40">
        <f>Long!M312-53.03</f>
        <v>-53.03</v>
      </c>
      <c r="N311" s="40">
        <f>Long!N312-34.07</f>
        <v>-34.07</v>
      </c>
      <c r="O311" s="40">
        <f>Long!O312-52.52</f>
        <v>-52.52</v>
      </c>
      <c r="P311" s="40">
        <f>Long!P312-53.24</f>
        <v>1.769999999999996</v>
      </c>
      <c r="Q311" s="40">
        <f>Long!Q312-57.71</f>
        <v>-57.71</v>
      </c>
      <c r="R311" s="40">
        <f>Long!R312-38.57</f>
        <v>-38.57</v>
      </c>
      <c r="S311" s="40">
        <f>Long!S312-64.97</f>
        <v>-64.97</v>
      </c>
      <c r="T311" s="40">
        <f>Long!T312-48.48</f>
        <v>-48.48</v>
      </c>
      <c r="U311" s="11">
        <f>Long!U312-50.364</f>
        <v>-50.363999999999997</v>
      </c>
      <c r="W311" s="15">
        <f>Long!X312</f>
        <v>1</v>
      </c>
      <c r="X311" s="8">
        <f>Long!Y312</f>
        <v>55.01</v>
      </c>
    </row>
    <row r="312" spans="1:24" x14ac:dyDescent="0.25">
      <c r="A312" s="3" t="str">
        <f>Long!A313</f>
        <v>black_cat20</v>
      </c>
      <c r="B312" s="41">
        <f>Long!B313-48.89</f>
        <v>-48.89</v>
      </c>
      <c r="C312" s="40">
        <f>Long!C313-53.31</f>
        <v>-53.31</v>
      </c>
      <c r="D312" s="40">
        <f>Long!D313-52.82</f>
        <v>-52.82</v>
      </c>
      <c r="E312" s="40">
        <f>Long!E313-48.5</f>
        <v>-48.5</v>
      </c>
      <c r="F312" s="40">
        <f>Long!F313-46.99</f>
        <v>-46.99</v>
      </c>
      <c r="G312" s="40">
        <f>Long!G313-40.45</f>
        <v>-40.450000000000003</v>
      </c>
      <c r="H312" s="40">
        <f>Long!H313-60.23</f>
        <v>-60.23</v>
      </c>
      <c r="I312" s="40">
        <f>Long!I313-43.66</f>
        <v>-43.66</v>
      </c>
      <c r="J312" s="40">
        <f>Long!J313-53.75</f>
        <v>-53.75</v>
      </c>
      <c r="K312" s="40">
        <f>Long!K313-54.35</f>
        <v>-54.35</v>
      </c>
      <c r="L312" s="40">
        <f>Long!L313-48.68</f>
        <v>-48.68</v>
      </c>
      <c r="M312" s="40">
        <f>Long!M313-53.03</f>
        <v>-53.03</v>
      </c>
      <c r="N312" s="40">
        <f>Long!N313-34.07</f>
        <v>-34.07</v>
      </c>
      <c r="O312" s="40">
        <f>Long!O313-52.52</f>
        <v>-52.52</v>
      </c>
      <c r="P312" s="40">
        <f>Long!P313-53.24</f>
        <v>1.8099999999999952</v>
      </c>
      <c r="Q312" s="40">
        <f>Long!Q313-57.71</f>
        <v>-57.71</v>
      </c>
      <c r="R312" s="40">
        <f>Long!R313-38.57</f>
        <v>-38.57</v>
      </c>
      <c r="S312" s="40">
        <f>Long!S313-64.97</f>
        <v>-64.97</v>
      </c>
      <c r="T312" s="40">
        <f>Long!T313-48.48</f>
        <v>-48.48</v>
      </c>
      <c r="U312" s="11">
        <f>Long!U313-50.364</f>
        <v>-50.363999999999997</v>
      </c>
      <c r="W312" s="15">
        <f>Long!X313</f>
        <v>1</v>
      </c>
      <c r="X312" s="8">
        <f>Long!Y313</f>
        <v>55.05</v>
      </c>
    </row>
    <row r="313" spans="1:24" x14ac:dyDescent="0.25">
      <c r="A313" s="3" t="str">
        <f>Long!A314</f>
        <v>Mr_StealYourGirl</v>
      </c>
      <c r="B313" s="41">
        <f>Long!B314-48.89</f>
        <v>-48.89</v>
      </c>
      <c r="C313" s="40">
        <f>Long!C314-53.31</f>
        <v>-53.31</v>
      </c>
      <c r="D313" s="40">
        <f>Long!D314-52.82</f>
        <v>-52.82</v>
      </c>
      <c r="E313" s="40">
        <f>Long!E314-48.5</f>
        <v>-48.5</v>
      </c>
      <c r="F313" s="40">
        <f>Long!F314-46.99</f>
        <v>-46.99</v>
      </c>
      <c r="G313" s="40">
        <f>Long!G314-40.45</f>
        <v>-40.450000000000003</v>
      </c>
      <c r="H313" s="40">
        <f>Long!H314-60.23</f>
        <v>-60.23</v>
      </c>
      <c r="I313" s="40">
        <f>Long!I314-43.66</f>
        <v>-43.66</v>
      </c>
      <c r="J313" s="40">
        <f>Long!J314-53.75</f>
        <v>-53.75</v>
      </c>
      <c r="K313" s="40">
        <f>Long!K314-54.35</f>
        <v>-54.35</v>
      </c>
      <c r="L313" s="40">
        <f>Long!L314-48.68</f>
        <v>-48.68</v>
      </c>
      <c r="M313" s="40">
        <f>Long!M314-53.03</f>
        <v>-53.03</v>
      </c>
      <c r="N313" s="40">
        <f>Long!N314-34.07</f>
        <v>-34.07</v>
      </c>
      <c r="O313" s="40">
        <f>Long!O314-52.52</f>
        <v>-52.52</v>
      </c>
      <c r="P313" s="40">
        <f>Long!P314-53.24</f>
        <v>1.8500000000000014</v>
      </c>
      <c r="Q313" s="40">
        <f>Long!Q314-57.71</f>
        <v>-57.71</v>
      </c>
      <c r="R313" s="40">
        <f>Long!R314-38.57</f>
        <v>-38.57</v>
      </c>
      <c r="S313" s="40">
        <f>Long!S314-64.97</f>
        <v>-64.97</v>
      </c>
      <c r="T313" s="40">
        <f>Long!T314-48.48</f>
        <v>-48.48</v>
      </c>
      <c r="U313" s="11">
        <f>Long!U314-50.364</f>
        <v>-50.363999999999997</v>
      </c>
      <c r="W313" s="15">
        <f>Long!X314</f>
        <v>1</v>
      </c>
      <c r="X313" s="8">
        <f>Long!Y314</f>
        <v>55.09</v>
      </c>
    </row>
    <row r="314" spans="1:24" x14ac:dyDescent="0.25">
      <c r="A314" s="3" t="str">
        <f>Long!A315</f>
        <v>TheHunterHuntYou</v>
      </c>
      <c r="B314" s="41">
        <f>Long!B315-48.89</f>
        <v>-48.89</v>
      </c>
      <c r="C314" s="40">
        <f>Long!C315-53.31</f>
        <v>-53.31</v>
      </c>
      <c r="D314" s="40">
        <f>Long!D315-52.82</f>
        <v>-52.82</v>
      </c>
      <c r="E314" s="40">
        <f>Long!E315-48.5</f>
        <v>-48.5</v>
      </c>
      <c r="F314" s="40">
        <f>Long!F315-46.99</f>
        <v>-46.99</v>
      </c>
      <c r="G314" s="40">
        <f>Long!G315-40.45</f>
        <v>-40.450000000000003</v>
      </c>
      <c r="H314" s="40">
        <f>Long!H315-60.23</f>
        <v>-60.23</v>
      </c>
      <c r="I314" s="40">
        <f>Long!I315-43.66</f>
        <v>-43.66</v>
      </c>
      <c r="J314" s="40">
        <f>Long!J315-53.75</f>
        <v>-53.75</v>
      </c>
      <c r="K314" s="40">
        <f>Long!K315-54.35</f>
        <v>-54.35</v>
      </c>
      <c r="L314" s="40">
        <f>Long!L315-48.68</f>
        <v>-48.68</v>
      </c>
      <c r="M314" s="40">
        <f>Long!M315-53.03</f>
        <v>-53.03</v>
      </c>
      <c r="N314" s="40">
        <f>Long!N315-34.07</f>
        <v>-34.07</v>
      </c>
      <c r="O314" s="40">
        <f>Long!O315-52.52</f>
        <v>-52.52</v>
      </c>
      <c r="P314" s="40">
        <f>Long!P315-53.24</f>
        <v>1.8799999999999955</v>
      </c>
      <c r="Q314" s="40">
        <f>Long!Q315-57.71</f>
        <v>-57.71</v>
      </c>
      <c r="R314" s="40">
        <f>Long!R315-38.57</f>
        <v>-38.57</v>
      </c>
      <c r="S314" s="40">
        <f>Long!S315-64.97</f>
        <v>-64.97</v>
      </c>
      <c r="T314" s="40">
        <f>Long!T315-48.48</f>
        <v>-48.48</v>
      </c>
      <c r="U314" s="11">
        <f>Long!U315-50.364</f>
        <v>-50.363999999999997</v>
      </c>
      <c r="W314" s="15">
        <f>Long!X315</f>
        <v>1</v>
      </c>
      <c r="X314" s="8">
        <f>Long!Y315</f>
        <v>55.12</v>
      </c>
    </row>
    <row r="315" spans="1:24" x14ac:dyDescent="0.25">
      <c r="A315" s="3" t="str">
        <f>Long!A316</f>
        <v>Nuggets09</v>
      </c>
      <c r="B315" s="41">
        <f>Long!B316-48.89</f>
        <v>-48.89</v>
      </c>
      <c r="C315" s="40">
        <f>Long!C316-53.31</f>
        <v>-53.31</v>
      </c>
      <c r="D315" s="40">
        <f>Long!D316-52.82</f>
        <v>-52.82</v>
      </c>
      <c r="E315" s="40">
        <f>Long!E316-48.5</f>
        <v>-48.5</v>
      </c>
      <c r="F315" s="40">
        <f>Long!F316-46.99</f>
        <v>-46.99</v>
      </c>
      <c r="G315" s="40">
        <f>Long!G316-40.45</f>
        <v>-40.450000000000003</v>
      </c>
      <c r="H315" s="40">
        <f>Long!H316-60.23</f>
        <v>-60.23</v>
      </c>
      <c r="I315" s="40">
        <f>Long!I316-43.66</f>
        <v>-43.66</v>
      </c>
      <c r="J315" s="40">
        <f>Long!J316-53.75</f>
        <v>-53.75</v>
      </c>
      <c r="K315" s="40">
        <f>Long!K316-54.35</f>
        <v>-54.35</v>
      </c>
      <c r="L315" s="40">
        <f>Long!L316-48.68</f>
        <v>-48.68</v>
      </c>
      <c r="M315" s="40">
        <f>Long!M316-53.03</f>
        <v>-53.03</v>
      </c>
      <c r="N315" s="40">
        <f>Long!N316-34.07</f>
        <v>-34.07</v>
      </c>
      <c r="O315" s="40">
        <f>Long!O316-52.52</f>
        <v>-52.52</v>
      </c>
      <c r="P315" s="40">
        <f>Long!P316-53.24</f>
        <v>1.9199999999999946</v>
      </c>
      <c r="Q315" s="40">
        <f>Long!Q316-57.71</f>
        <v>-57.71</v>
      </c>
      <c r="R315" s="40">
        <f>Long!R316-38.57</f>
        <v>-38.57</v>
      </c>
      <c r="S315" s="40">
        <f>Long!S316-64.97</f>
        <v>-64.97</v>
      </c>
      <c r="T315" s="40">
        <f>Long!T316-48.48</f>
        <v>-48.48</v>
      </c>
      <c r="U315" s="11">
        <f>Long!U316-50.364</f>
        <v>-50.363999999999997</v>
      </c>
      <c r="W315" s="15">
        <f>Long!X316</f>
        <v>1</v>
      </c>
      <c r="X315" s="8">
        <f>Long!Y316</f>
        <v>55.16</v>
      </c>
    </row>
    <row r="316" spans="1:24" x14ac:dyDescent="0.25">
      <c r="A316" s="3" t="str">
        <f>Long!A317</f>
        <v>SooFreshForYou</v>
      </c>
      <c r="B316" s="41">
        <f>Long!B317-48.89</f>
        <v>-48.89</v>
      </c>
      <c r="C316" s="40">
        <f>Long!C317-53.31</f>
        <v>-53.31</v>
      </c>
      <c r="D316" s="40">
        <f>Long!D317-52.82</f>
        <v>-52.82</v>
      </c>
      <c r="E316" s="40">
        <f>Long!E317-48.5</f>
        <v>-48.5</v>
      </c>
      <c r="F316" s="40">
        <f>Long!F317-46.99</f>
        <v>-46.99</v>
      </c>
      <c r="G316" s="40">
        <f>Long!G317-40.45</f>
        <v>-40.450000000000003</v>
      </c>
      <c r="H316" s="40">
        <f>Long!H317-60.23</f>
        <v>-60.23</v>
      </c>
      <c r="I316" s="40">
        <f>Long!I317-43.66</f>
        <v>-43.66</v>
      </c>
      <c r="J316" s="40">
        <f>Long!J317-53.75</f>
        <v>-53.75</v>
      </c>
      <c r="K316" s="40">
        <f>Long!K317-54.35</f>
        <v>-54.35</v>
      </c>
      <c r="L316" s="40">
        <f>Long!L317-48.68</f>
        <v>-48.68</v>
      </c>
      <c r="M316" s="40">
        <f>Long!M317-53.03</f>
        <v>-53.03</v>
      </c>
      <c r="N316" s="40">
        <f>Long!N317-34.07</f>
        <v>-34.07</v>
      </c>
      <c r="O316" s="40">
        <f>Long!O317-52.52</f>
        <v>-52.52</v>
      </c>
      <c r="P316" s="40">
        <f>Long!P317-53.24</f>
        <v>1.9299999999999997</v>
      </c>
      <c r="Q316" s="40">
        <f>Long!Q317-57.71</f>
        <v>-57.71</v>
      </c>
      <c r="R316" s="40">
        <f>Long!R317-38.57</f>
        <v>-38.57</v>
      </c>
      <c r="S316" s="40">
        <f>Long!S317-64.97</f>
        <v>-64.97</v>
      </c>
      <c r="T316" s="40">
        <f>Long!T317-48.48</f>
        <v>-48.48</v>
      </c>
      <c r="U316" s="11">
        <f>Long!U317-50.364</f>
        <v>-50.363999999999997</v>
      </c>
      <c r="W316" s="15">
        <f>Long!X317</f>
        <v>1</v>
      </c>
      <c r="X316" s="8">
        <f>Long!Y317</f>
        <v>55.17</v>
      </c>
    </row>
    <row r="317" spans="1:24" x14ac:dyDescent="0.25">
      <c r="A317" s="3" t="str">
        <f>Long!A318</f>
        <v>ChrisTyaNflay</v>
      </c>
      <c r="B317" s="41">
        <f>Long!B318-48.89</f>
        <v>-48.89</v>
      </c>
      <c r="C317" s="40">
        <f>Long!C318-53.31</f>
        <v>-53.31</v>
      </c>
      <c r="D317" s="40">
        <f>Long!D318-52.82</f>
        <v>-52.82</v>
      </c>
      <c r="E317" s="40">
        <f>Long!E318-48.5</f>
        <v>-48.5</v>
      </c>
      <c r="F317" s="40">
        <f>Long!F318-46.99</f>
        <v>-46.99</v>
      </c>
      <c r="G317" s="40">
        <f>Long!G318-40.45</f>
        <v>-40.450000000000003</v>
      </c>
      <c r="H317" s="40">
        <f>Long!H318-60.23</f>
        <v>-60.23</v>
      </c>
      <c r="I317" s="40">
        <f>Long!I318-43.66</f>
        <v>-43.66</v>
      </c>
      <c r="J317" s="40">
        <f>Long!J318-53.75</f>
        <v>-53.75</v>
      </c>
      <c r="K317" s="40">
        <f>Long!K318-54.35</f>
        <v>-54.35</v>
      </c>
      <c r="L317" s="40">
        <f>Long!L318-48.68</f>
        <v>-48.68</v>
      </c>
      <c r="M317" s="40">
        <f>Long!M318-53.03</f>
        <v>-53.03</v>
      </c>
      <c r="N317" s="40">
        <f>Long!N318-34.07</f>
        <v>-34.07</v>
      </c>
      <c r="O317" s="40">
        <f>Long!O318-52.52</f>
        <v>-52.52</v>
      </c>
      <c r="P317" s="40">
        <f>Long!P318-53.24</f>
        <v>1.9399999999999977</v>
      </c>
      <c r="Q317" s="40">
        <f>Long!Q318-57.71</f>
        <v>-57.71</v>
      </c>
      <c r="R317" s="40">
        <f>Long!R318-38.57</f>
        <v>-38.57</v>
      </c>
      <c r="S317" s="40">
        <f>Long!S318-64.97</f>
        <v>-64.97</v>
      </c>
      <c r="T317" s="40">
        <f>Long!T318-48.48</f>
        <v>-48.48</v>
      </c>
      <c r="U317" s="11">
        <f>Long!U318-50.364</f>
        <v>-50.363999999999997</v>
      </c>
      <c r="W317" s="15">
        <f>Long!X318</f>
        <v>1</v>
      </c>
      <c r="X317" s="8">
        <f>Long!Y318</f>
        <v>55.18</v>
      </c>
    </row>
    <row r="318" spans="1:24" x14ac:dyDescent="0.25">
      <c r="A318" s="3" t="str">
        <f>Long!A319</f>
        <v>Race2music</v>
      </c>
      <c r="B318" s="41">
        <f>Long!B319-48.89</f>
        <v>-48.89</v>
      </c>
      <c r="C318" s="40">
        <f>Long!C319-53.31</f>
        <v>-53.31</v>
      </c>
      <c r="D318" s="40">
        <f>Long!D319-52.82</f>
        <v>5.4699999999999989</v>
      </c>
      <c r="E318" s="40">
        <f>Long!E319-48.5</f>
        <v>-48.5</v>
      </c>
      <c r="F318" s="40">
        <f>Long!F319-46.99</f>
        <v>-46.99</v>
      </c>
      <c r="G318" s="40">
        <f>Long!G319-40.45</f>
        <v>-40.450000000000003</v>
      </c>
      <c r="H318" s="40">
        <f>Long!H319-60.23</f>
        <v>-60.23</v>
      </c>
      <c r="I318" s="40">
        <f>Long!I319-43.66</f>
        <v>-43.66</v>
      </c>
      <c r="J318" s="40">
        <f>Long!J319-53.75</f>
        <v>8.82</v>
      </c>
      <c r="K318" s="40">
        <f>Long!K319-54.35</f>
        <v>3.6099999999999994</v>
      </c>
      <c r="L318" s="40">
        <f>Long!L319-48.68</f>
        <v>-48.68</v>
      </c>
      <c r="M318" s="40">
        <f>Long!M319-53.03</f>
        <v>-53.03</v>
      </c>
      <c r="N318" s="40">
        <f>Long!N319-34.07</f>
        <v>-34.07</v>
      </c>
      <c r="O318" s="40">
        <f>Long!O319-52.52</f>
        <v>-52.52</v>
      </c>
      <c r="P318" s="40">
        <f>Long!P319-53.24</f>
        <v>-53.24</v>
      </c>
      <c r="Q318" s="40">
        <f>Long!Q319-57.71</f>
        <v>-57.71</v>
      </c>
      <c r="R318" s="40">
        <f>Long!R319-38.57</f>
        <v>-38.57</v>
      </c>
      <c r="S318" s="40">
        <f>Long!S319-64.97</f>
        <v>-64.97</v>
      </c>
      <c r="T318" s="40">
        <f>Long!T319-48.48</f>
        <v>-48.48</v>
      </c>
      <c r="U318" s="11">
        <f>Long!U319-50.364</f>
        <v>-50.363999999999997</v>
      </c>
      <c r="W318" s="15">
        <f>Long!X319</f>
        <v>3</v>
      </c>
      <c r="X318" s="8">
        <f>Long!Y319</f>
        <v>178.82</v>
      </c>
    </row>
    <row r="319" spans="1:24" x14ac:dyDescent="0.25">
      <c r="A319" s="3" t="str">
        <f>Long!A320</f>
        <v>Pickpocket</v>
      </c>
      <c r="B319" s="41">
        <f>Long!B320-48.89</f>
        <v>-48.89</v>
      </c>
      <c r="C319" s="40">
        <f>Long!C320-53.31</f>
        <v>3.519999999999996</v>
      </c>
      <c r="D319" s="40">
        <f>Long!D320-52.82</f>
        <v>6.0499999999999972</v>
      </c>
      <c r="E319" s="40">
        <f>Long!E320-48.5</f>
        <v>-48.5</v>
      </c>
      <c r="F319" s="40">
        <f>Long!F320-46.99</f>
        <v>-46.99</v>
      </c>
      <c r="G319" s="40">
        <f>Long!G320-40.45</f>
        <v>-40.450000000000003</v>
      </c>
      <c r="H319" s="40">
        <f>Long!H320-60.23</f>
        <v>8.4100000000000037</v>
      </c>
      <c r="I319" s="40">
        <f>Long!I320-43.66</f>
        <v>-43.66</v>
      </c>
      <c r="J319" s="40">
        <f>Long!J320-53.75</f>
        <v>8.3500000000000014</v>
      </c>
      <c r="K319" s="40">
        <f>Long!K320-54.35</f>
        <v>-54.35</v>
      </c>
      <c r="L319" s="40">
        <f>Long!L320-48.68</f>
        <v>-48.68</v>
      </c>
      <c r="M319" s="40">
        <f>Long!M320-53.03</f>
        <v>-53.03</v>
      </c>
      <c r="N319" s="40">
        <f>Long!N320-34.07</f>
        <v>-34.07</v>
      </c>
      <c r="O319" s="40">
        <f>Long!O320-52.52</f>
        <v>-52.52</v>
      </c>
      <c r="P319" s="40">
        <f>Long!P320-53.24</f>
        <v>3.4699999999999989</v>
      </c>
      <c r="Q319" s="40">
        <f>Long!Q320-57.71</f>
        <v>-57.71</v>
      </c>
      <c r="R319" s="40">
        <f>Long!R320-38.57</f>
        <v>-38.57</v>
      </c>
      <c r="S319" s="40">
        <f>Long!S320-64.97</f>
        <v>-64.97</v>
      </c>
      <c r="T319" s="40">
        <f>Long!T320-48.48</f>
        <v>-48.48</v>
      </c>
      <c r="U319" s="11">
        <f>Long!U320-50.364</f>
        <v>-50.363999999999997</v>
      </c>
      <c r="W319" s="15">
        <f>Long!X320</f>
        <v>5</v>
      </c>
      <c r="X319" s="8">
        <f>Long!Y320</f>
        <v>303.14999999999998</v>
      </c>
    </row>
    <row r="320" spans="1:24" x14ac:dyDescent="0.25">
      <c r="A320" s="3" t="str">
        <f>Long!A321</f>
        <v>eragon777</v>
      </c>
      <c r="B320" s="41">
        <f>Long!B321-48.89</f>
        <v>-48.89</v>
      </c>
      <c r="C320" s="40">
        <f>Long!C321-53.31</f>
        <v>-53.31</v>
      </c>
      <c r="D320" s="40">
        <f>Long!D321-52.82</f>
        <v>4.3299999999999983</v>
      </c>
      <c r="E320" s="40">
        <f>Long!E321-48.5</f>
        <v>4.2700000000000031</v>
      </c>
      <c r="F320" s="40">
        <f>Long!F321-46.99</f>
        <v>-46.99</v>
      </c>
      <c r="G320" s="40">
        <f>Long!G321-40.45</f>
        <v>4.9899999999999949</v>
      </c>
      <c r="H320" s="40">
        <f>Long!H321-60.23</f>
        <v>8.2800000000000082</v>
      </c>
      <c r="I320" s="40">
        <f>Long!I321-43.66</f>
        <v>-43.66</v>
      </c>
      <c r="J320" s="40">
        <f>Long!J321-53.75</f>
        <v>8.4200000000000017</v>
      </c>
      <c r="K320" s="40">
        <f>Long!K321-54.35</f>
        <v>-54.35</v>
      </c>
      <c r="L320" s="40">
        <f>Long!L321-48.68</f>
        <v>5.0300000000000011</v>
      </c>
      <c r="M320" s="40">
        <f>Long!M321-53.03</f>
        <v>-53.03</v>
      </c>
      <c r="N320" s="40">
        <f>Long!N321-34.07</f>
        <v>-34.07</v>
      </c>
      <c r="O320" s="40">
        <f>Long!O321-52.52</f>
        <v>-52.52</v>
      </c>
      <c r="P320" s="40">
        <f>Long!P321-53.24</f>
        <v>4.269999999999996</v>
      </c>
      <c r="Q320" s="40">
        <f>Long!Q321-57.71</f>
        <v>-57.71</v>
      </c>
      <c r="R320" s="40">
        <f>Long!R321-38.57</f>
        <v>-38.57</v>
      </c>
      <c r="S320" s="40">
        <f>Long!S321-64.97</f>
        <v>-64.97</v>
      </c>
      <c r="T320" s="40">
        <f>Long!T321-48.48</f>
        <v>-48.48</v>
      </c>
      <c r="U320" s="11">
        <f>Long!U321-50.364</f>
        <v>-50.363999999999997</v>
      </c>
      <c r="W320" s="15">
        <f>Long!X321</f>
        <v>7</v>
      </c>
      <c r="X320" s="8">
        <f>Long!Y321</f>
        <v>397.26</v>
      </c>
    </row>
    <row r="321" spans="1:24" x14ac:dyDescent="0.25">
      <c r="A321" s="3" t="str">
        <f>Long!A322</f>
        <v>eragon21100</v>
      </c>
      <c r="B321" s="41">
        <f>Long!B322-48.89</f>
        <v>-48.89</v>
      </c>
      <c r="C321" s="40">
        <f>Long!C322-53.31</f>
        <v>-53.31</v>
      </c>
      <c r="D321" s="40">
        <f>Long!D322-52.82</f>
        <v>4.9500000000000028</v>
      </c>
      <c r="E321" s="40">
        <f>Long!E322-48.5</f>
        <v>4.2000000000000028</v>
      </c>
      <c r="F321" s="40">
        <f>Long!F322-46.99</f>
        <v>-46.99</v>
      </c>
      <c r="G321" s="40">
        <f>Long!G322-40.45</f>
        <v>-40.450000000000003</v>
      </c>
      <c r="H321" s="40">
        <f>Long!H322-60.23</f>
        <v>-60.23</v>
      </c>
      <c r="I321" s="40">
        <f>Long!I322-43.66</f>
        <v>-43.66</v>
      </c>
      <c r="J321" s="40">
        <f>Long!J322-53.75</f>
        <v>-53.75</v>
      </c>
      <c r="K321" s="40">
        <f>Long!K322-54.35</f>
        <v>-54.35</v>
      </c>
      <c r="L321" s="40">
        <f>Long!L322-48.68</f>
        <v>-48.68</v>
      </c>
      <c r="M321" s="40">
        <f>Long!M322-53.03</f>
        <v>-53.03</v>
      </c>
      <c r="N321" s="40">
        <f>Long!N322-34.07</f>
        <v>-34.07</v>
      </c>
      <c r="O321" s="40">
        <f>Long!O322-52.52</f>
        <v>-52.52</v>
      </c>
      <c r="P321" s="40">
        <f>Long!P322-53.24</f>
        <v>3.75</v>
      </c>
      <c r="Q321" s="40">
        <f>Long!Q322-57.71</f>
        <v>-57.71</v>
      </c>
      <c r="R321" s="40">
        <f>Long!R322-38.57</f>
        <v>-38.57</v>
      </c>
      <c r="S321" s="40">
        <f>Long!S322-64.97</f>
        <v>-64.97</v>
      </c>
      <c r="T321" s="40">
        <f>Long!T322-48.48</f>
        <v>-48.48</v>
      </c>
      <c r="U321" s="11">
        <f>Long!U322-50.364</f>
        <v>-50.363999999999997</v>
      </c>
      <c r="W321" s="15">
        <f>Long!X322</f>
        <v>3</v>
      </c>
      <c r="X321" s="8">
        <f>Long!Y322</f>
        <v>167.46</v>
      </c>
    </row>
    <row r="322" spans="1:24" x14ac:dyDescent="0.25">
      <c r="A322" s="3" t="str">
        <f>Long!A323</f>
        <v>dima96</v>
      </c>
      <c r="B322" s="41">
        <f>Long!B323-48.89</f>
        <v>-48.89</v>
      </c>
      <c r="C322" s="40">
        <f>Long!C323-53.31</f>
        <v>-53.31</v>
      </c>
      <c r="D322" s="40">
        <f>Long!D323-52.82</f>
        <v>5.6400000000000006</v>
      </c>
      <c r="E322" s="40">
        <f>Long!E323-48.5</f>
        <v>-48.5</v>
      </c>
      <c r="F322" s="40">
        <f>Long!F323-46.99</f>
        <v>-46.99</v>
      </c>
      <c r="G322" s="40">
        <f>Long!G323-40.45</f>
        <v>-40.450000000000003</v>
      </c>
      <c r="H322" s="40">
        <f>Long!H323-60.23</f>
        <v>9.490000000000002</v>
      </c>
      <c r="I322" s="40">
        <f>Long!I323-43.66</f>
        <v>-43.66</v>
      </c>
      <c r="J322" s="40">
        <f>Long!J323-53.75</f>
        <v>8.2199999999999989</v>
      </c>
      <c r="K322" s="40">
        <f>Long!K323-54.35</f>
        <v>-54.35</v>
      </c>
      <c r="L322" s="40">
        <f>Long!L323-48.68</f>
        <v>5.3500000000000014</v>
      </c>
      <c r="M322" s="40">
        <f>Long!M323-53.03</f>
        <v>-53.03</v>
      </c>
      <c r="N322" s="40">
        <f>Long!N323-34.07</f>
        <v>-34.07</v>
      </c>
      <c r="O322" s="40">
        <f>Long!O323-52.52</f>
        <v>-52.52</v>
      </c>
      <c r="P322" s="40">
        <f>Long!P323-53.24</f>
        <v>3.1799999999999997</v>
      </c>
      <c r="Q322" s="40">
        <f>Long!Q323-57.71</f>
        <v>-57.71</v>
      </c>
      <c r="R322" s="40">
        <f>Long!R323-38.57</f>
        <v>-38.57</v>
      </c>
      <c r="S322" s="40">
        <f>Long!S323-64.97</f>
        <v>-64.97</v>
      </c>
      <c r="T322" s="40">
        <f>Long!T323-48.48</f>
        <v>-48.48</v>
      </c>
      <c r="U322" s="11">
        <f>Long!U323-50.364</f>
        <v>-50.363999999999997</v>
      </c>
      <c r="W322" s="15">
        <f>Long!X323</f>
        <v>5</v>
      </c>
      <c r="X322" s="8">
        <f>Long!Y323</f>
        <v>300.60000000000002</v>
      </c>
    </row>
    <row r="323" spans="1:24" x14ac:dyDescent="0.25">
      <c r="A323" s="3" t="str">
        <f>Long!A324</f>
        <v>ANGLO_GT</v>
      </c>
      <c r="B323" s="41">
        <f>Long!B324-48.89</f>
        <v>-48.89</v>
      </c>
      <c r="C323" s="40">
        <f>Long!C324-53.31</f>
        <v>-53.31</v>
      </c>
      <c r="D323" s="40">
        <f>Long!D324-52.82</f>
        <v>5.9200000000000017</v>
      </c>
      <c r="E323" s="40">
        <f>Long!E324-48.5</f>
        <v>-48.5</v>
      </c>
      <c r="F323" s="40">
        <f>Long!F324-46.99</f>
        <v>-46.99</v>
      </c>
      <c r="G323" s="40">
        <f>Long!G324-40.45</f>
        <v>5.019999999999996</v>
      </c>
      <c r="H323" s="40">
        <f>Long!H324-60.23</f>
        <v>-60.23</v>
      </c>
      <c r="I323" s="40">
        <f>Long!I324-43.66</f>
        <v>-43.66</v>
      </c>
      <c r="J323" s="40">
        <f>Long!J324-53.75</f>
        <v>-53.75</v>
      </c>
      <c r="K323" s="40">
        <f>Long!K324-54.35</f>
        <v>-54.35</v>
      </c>
      <c r="L323" s="40">
        <f>Long!L324-48.68</f>
        <v>-48.68</v>
      </c>
      <c r="M323" s="40">
        <f>Long!M324-53.03</f>
        <v>-53.03</v>
      </c>
      <c r="N323" s="40">
        <f>Long!N324-34.07</f>
        <v>-34.07</v>
      </c>
      <c r="O323" s="40">
        <f>Long!O324-52.52</f>
        <v>-52.52</v>
      </c>
      <c r="P323" s="40">
        <f>Long!P324-53.24</f>
        <v>-53.24</v>
      </c>
      <c r="Q323" s="40">
        <f>Long!Q324-57.71</f>
        <v>-57.71</v>
      </c>
      <c r="R323" s="40">
        <f>Long!R324-38.57</f>
        <v>-38.57</v>
      </c>
      <c r="S323" s="40">
        <f>Long!S324-64.97</f>
        <v>-64.97</v>
      </c>
      <c r="T323" s="40">
        <f>Long!T324-48.48</f>
        <v>-48.48</v>
      </c>
      <c r="U323" s="11">
        <f>Long!U324-50.364</f>
        <v>-50.363999999999997</v>
      </c>
      <c r="W323" s="15">
        <f>Long!X324</f>
        <v>2</v>
      </c>
      <c r="X323" s="8">
        <f>Long!Y324</f>
        <v>104.21000000000001</v>
      </c>
    </row>
    <row r="324" spans="1:24" x14ac:dyDescent="0.25">
      <c r="A324" s="3" t="str">
        <f>Long!A325</f>
        <v>Joordz</v>
      </c>
      <c r="B324" s="41">
        <f>Long!B325-48.89</f>
        <v>-48.89</v>
      </c>
      <c r="C324" s="40">
        <f>Long!C325-53.31</f>
        <v>-53.31</v>
      </c>
      <c r="D324" s="40">
        <f>Long!D325-52.82</f>
        <v>-52.82</v>
      </c>
      <c r="E324" s="40">
        <f>Long!E325-48.5</f>
        <v>-48.5</v>
      </c>
      <c r="F324" s="40">
        <f>Long!F325-46.99</f>
        <v>-46.99</v>
      </c>
      <c r="G324" s="40">
        <f>Long!G325-40.45</f>
        <v>-40.450000000000003</v>
      </c>
      <c r="H324" s="40">
        <f>Long!H325-60.23</f>
        <v>-60.23</v>
      </c>
      <c r="I324" s="40">
        <f>Long!I325-43.66</f>
        <v>-43.66</v>
      </c>
      <c r="J324" s="40">
        <f>Long!J325-53.75</f>
        <v>-53.75</v>
      </c>
      <c r="K324" s="40">
        <f>Long!K325-54.35</f>
        <v>-54.35</v>
      </c>
      <c r="L324" s="40">
        <f>Long!L325-48.68</f>
        <v>-48.68</v>
      </c>
      <c r="M324" s="40">
        <f>Long!M325-53.03</f>
        <v>2.8599999999999994</v>
      </c>
      <c r="N324" s="40">
        <f>Long!N325-34.07</f>
        <v>-34.07</v>
      </c>
      <c r="O324" s="40">
        <f>Long!O325-52.52</f>
        <v>-52.52</v>
      </c>
      <c r="P324" s="40">
        <f>Long!P325-53.24</f>
        <v>-53.24</v>
      </c>
      <c r="Q324" s="40">
        <f>Long!Q325-57.71</f>
        <v>-57.71</v>
      </c>
      <c r="R324" s="40">
        <f>Long!R325-38.57</f>
        <v>-38.57</v>
      </c>
      <c r="S324" s="40">
        <f>Long!S325-64.97</f>
        <v>-64.97</v>
      </c>
      <c r="T324" s="40">
        <f>Long!T325-48.48</f>
        <v>-48.48</v>
      </c>
      <c r="U324" s="11">
        <f>Long!U325-50.364</f>
        <v>-50.363999999999997</v>
      </c>
      <c r="W324" s="15">
        <f>Long!X325</f>
        <v>1</v>
      </c>
      <c r="X324" s="8">
        <f>Long!Y325</f>
        <v>55.89</v>
      </c>
    </row>
    <row r="325" spans="1:24" x14ac:dyDescent="0.25">
      <c r="A325" s="3" t="str">
        <f>Long!A326</f>
        <v>NIKOLASRB</v>
      </c>
      <c r="B325" s="41">
        <f>Long!B326-48.89</f>
        <v>-48.89</v>
      </c>
      <c r="C325" s="40">
        <f>Long!C326-53.31</f>
        <v>-53.31</v>
      </c>
      <c r="D325" s="40">
        <f>Long!D326-52.82</f>
        <v>-52.82</v>
      </c>
      <c r="E325" s="40">
        <f>Long!E326-48.5</f>
        <v>-48.5</v>
      </c>
      <c r="F325" s="40">
        <f>Long!F326-46.99</f>
        <v>-46.99</v>
      </c>
      <c r="G325" s="40">
        <f>Long!G326-40.45</f>
        <v>-40.450000000000003</v>
      </c>
      <c r="H325" s="40">
        <f>Long!H326-60.23</f>
        <v>-60.23</v>
      </c>
      <c r="I325" s="40">
        <f>Long!I326-43.66</f>
        <v>-43.66</v>
      </c>
      <c r="J325" s="40">
        <f>Long!J326-53.75</f>
        <v>-53.75</v>
      </c>
      <c r="K325" s="40">
        <f>Long!K326-54.35</f>
        <v>-54.35</v>
      </c>
      <c r="L325" s="40">
        <f>Long!L326-48.68</f>
        <v>-48.68</v>
      </c>
      <c r="M325" s="40">
        <f>Long!M326-53.03</f>
        <v>2.8900000000000006</v>
      </c>
      <c r="N325" s="40">
        <f>Long!N326-34.07</f>
        <v>-34.07</v>
      </c>
      <c r="O325" s="40">
        <f>Long!O326-52.52</f>
        <v>-52.52</v>
      </c>
      <c r="P325" s="40">
        <f>Long!P326-53.24</f>
        <v>-53.24</v>
      </c>
      <c r="Q325" s="40">
        <f>Long!Q326-57.71</f>
        <v>-57.71</v>
      </c>
      <c r="R325" s="40">
        <f>Long!R326-38.57</f>
        <v>-38.57</v>
      </c>
      <c r="S325" s="40">
        <f>Long!S326-64.97</f>
        <v>-64.97</v>
      </c>
      <c r="T325" s="40">
        <f>Long!T326-48.48</f>
        <v>-48.48</v>
      </c>
      <c r="U325" s="11">
        <f>Long!U326-50.364</f>
        <v>-50.363999999999997</v>
      </c>
      <c r="W325" s="15">
        <f>Long!X326</f>
        <v>1</v>
      </c>
      <c r="X325" s="8">
        <f>Long!Y326</f>
        <v>55.92</v>
      </c>
    </row>
    <row r="326" spans="1:24" x14ac:dyDescent="0.25">
      <c r="A326" s="3" t="str">
        <f>Long!A327</f>
        <v>AirSzunyog3</v>
      </c>
      <c r="B326" s="41">
        <f>Long!B327-48.89</f>
        <v>-48.89</v>
      </c>
      <c r="C326" s="40">
        <f>Long!C327-53.31</f>
        <v>-53.31</v>
      </c>
      <c r="D326" s="40">
        <f>Long!D327-52.82</f>
        <v>-52.82</v>
      </c>
      <c r="E326" s="40">
        <f>Long!E327-48.5</f>
        <v>-48.5</v>
      </c>
      <c r="F326" s="40">
        <f>Long!F327-46.99</f>
        <v>-46.99</v>
      </c>
      <c r="G326" s="40">
        <f>Long!G327-40.45</f>
        <v>-40.450000000000003</v>
      </c>
      <c r="H326" s="40">
        <f>Long!H327-60.23</f>
        <v>-60.23</v>
      </c>
      <c r="I326" s="40">
        <f>Long!I327-43.66</f>
        <v>-43.66</v>
      </c>
      <c r="J326" s="40">
        <f>Long!J327-53.75</f>
        <v>-53.75</v>
      </c>
      <c r="K326" s="40">
        <f>Long!K327-54.35</f>
        <v>-54.35</v>
      </c>
      <c r="L326" s="40">
        <f>Long!L327-48.68</f>
        <v>-48.68</v>
      </c>
      <c r="M326" s="40">
        <f>Long!M327-53.03</f>
        <v>3.1099999999999994</v>
      </c>
      <c r="N326" s="40">
        <f>Long!N327-34.07</f>
        <v>-34.07</v>
      </c>
      <c r="O326" s="40">
        <f>Long!O327-52.52</f>
        <v>-52.52</v>
      </c>
      <c r="P326" s="40">
        <f>Long!P327-53.24</f>
        <v>-53.24</v>
      </c>
      <c r="Q326" s="40">
        <f>Long!Q327-57.71</f>
        <v>-57.71</v>
      </c>
      <c r="R326" s="40">
        <f>Long!R327-38.57</f>
        <v>-38.57</v>
      </c>
      <c r="S326" s="40">
        <f>Long!S327-64.97</f>
        <v>-64.97</v>
      </c>
      <c r="T326" s="40">
        <f>Long!T327-48.48</f>
        <v>-48.48</v>
      </c>
      <c r="U326" s="11">
        <f>Long!U327-50.364</f>
        <v>-50.363999999999997</v>
      </c>
      <c r="W326" s="15">
        <f>Long!X327</f>
        <v>1</v>
      </c>
      <c r="X326" s="8">
        <f>Long!Y327</f>
        <v>56.14</v>
      </c>
    </row>
    <row r="327" spans="1:24" x14ac:dyDescent="0.25">
      <c r="A327" s="3" t="str">
        <f>Long!A328</f>
        <v>MrMisterCool</v>
      </c>
      <c r="B327" s="41">
        <f>Long!B328-48.89</f>
        <v>-48.89</v>
      </c>
      <c r="C327" s="40">
        <f>Long!C328-53.31</f>
        <v>-53.31</v>
      </c>
      <c r="D327" s="40">
        <f>Long!D328-52.82</f>
        <v>-52.82</v>
      </c>
      <c r="E327" s="40">
        <f>Long!E328-48.5</f>
        <v>-48.5</v>
      </c>
      <c r="F327" s="40">
        <f>Long!F328-46.99</f>
        <v>-46.99</v>
      </c>
      <c r="G327" s="40">
        <f>Long!G328-40.45</f>
        <v>-40.450000000000003</v>
      </c>
      <c r="H327" s="40">
        <f>Long!H328-60.23</f>
        <v>-60.23</v>
      </c>
      <c r="I327" s="40">
        <f>Long!I328-43.66</f>
        <v>-43.66</v>
      </c>
      <c r="J327" s="40">
        <f>Long!J328-53.75</f>
        <v>-53.75</v>
      </c>
      <c r="K327" s="40">
        <f>Long!K328-54.35</f>
        <v>-54.35</v>
      </c>
      <c r="L327" s="40">
        <f>Long!L328-48.68</f>
        <v>-48.68</v>
      </c>
      <c r="M327" s="40">
        <f>Long!M328-53.03</f>
        <v>3.1299999999999955</v>
      </c>
      <c r="N327" s="40">
        <f>Long!N328-34.07</f>
        <v>-34.07</v>
      </c>
      <c r="O327" s="40">
        <f>Long!O328-52.52</f>
        <v>-52.52</v>
      </c>
      <c r="P327" s="40">
        <f>Long!P328-53.24</f>
        <v>-53.24</v>
      </c>
      <c r="Q327" s="40">
        <f>Long!Q328-57.71</f>
        <v>-57.71</v>
      </c>
      <c r="R327" s="40">
        <f>Long!R328-38.57</f>
        <v>-38.57</v>
      </c>
      <c r="S327" s="40">
        <f>Long!S328-64.97</f>
        <v>-64.97</v>
      </c>
      <c r="T327" s="40">
        <f>Long!T328-48.48</f>
        <v>-48.48</v>
      </c>
      <c r="U327" s="11">
        <f>Long!U328-50.364</f>
        <v>-50.363999999999997</v>
      </c>
      <c r="W327" s="15">
        <f>Long!X328</f>
        <v>1</v>
      </c>
      <c r="X327" s="8">
        <f>Long!Y328</f>
        <v>56.16</v>
      </c>
    </row>
    <row r="328" spans="1:24" x14ac:dyDescent="0.25">
      <c r="A328" s="3" t="str">
        <f>Long!A329</f>
        <v>D3VILISH</v>
      </c>
      <c r="B328" s="41">
        <f>Long!B329-48.89</f>
        <v>-48.89</v>
      </c>
      <c r="C328" s="40">
        <f>Long!C329-53.31</f>
        <v>-53.31</v>
      </c>
      <c r="D328" s="40">
        <f>Long!D329-52.82</f>
        <v>-52.82</v>
      </c>
      <c r="E328" s="40">
        <f>Long!E329-48.5</f>
        <v>-48.5</v>
      </c>
      <c r="F328" s="40">
        <f>Long!F329-46.99</f>
        <v>-46.99</v>
      </c>
      <c r="G328" s="40">
        <f>Long!G329-40.45</f>
        <v>-40.450000000000003</v>
      </c>
      <c r="H328" s="40">
        <f>Long!H329-60.23</f>
        <v>-60.23</v>
      </c>
      <c r="I328" s="40">
        <f>Long!I329-43.66</f>
        <v>-43.66</v>
      </c>
      <c r="J328" s="40">
        <f>Long!J329-53.75</f>
        <v>-53.75</v>
      </c>
      <c r="K328" s="40">
        <f>Long!K329-54.35</f>
        <v>-54.35</v>
      </c>
      <c r="L328" s="40">
        <f>Long!L329-48.68</f>
        <v>-48.68</v>
      </c>
      <c r="M328" s="40">
        <f>Long!M329-53.03</f>
        <v>3.1400000000000006</v>
      </c>
      <c r="N328" s="40">
        <f>Long!N329-34.07</f>
        <v>-34.07</v>
      </c>
      <c r="O328" s="40">
        <f>Long!O329-52.52</f>
        <v>-52.52</v>
      </c>
      <c r="P328" s="40">
        <f>Long!P329-53.24</f>
        <v>-53.24</v>
      </c>
      <c r="Q328" s="40">
        <f>Long!Q329-57.71</f>
        <v>-57.71</v>
      </c>
      <c r="R328" s="40">
        <f>Long!R329-38.57</f>
        <v>-38.57</v>
      </c>
      <c r="S328" s="40">
        <f>Long!S329-64.97</f>
        <v>-64.97</v>
      </c>
      <c r="T328" s="40">
        <f>Long!T329-48.48</f>
        <v>-48.48</v>
      </c>
      <c r="U328" s="11">
        <f>Long!U329-50.364</f>
        <v>-50.363999999999997</v>
      </c>
      <c r="W328" s="15">
        <f>Long!X329</f>
        <v>1</v>
      </c>
      <c r="X328" s="8">
        <f>Long!Y329</f>
        <v>56.17</v>
      </c>
    </row>
    <row r="329" spans="1:24" x14ac:dyDescent="0.25">
      <c r="A329" s="3" t="str">
        <f>Long!A330</f>
        <v>VAIDASRACING1</v>
      </c>
      <c r="B329" s="41">
        <f>Long!B330-48.89</f>
        <v>-48.89</v>
      </c>
      <c r="C329" s="40">
        <f>Long!C330-53.31</f>
        <v>-53.31</v>
      </c>
      <c r="D329" s="40">
        <f>Long!D330-52.82</f>
        <v>-52.82</v>
      </c>
      <c r="E329" s="40">
        <f>Long!E330-48.5</f>
        <v>-48.5</v>
      </c>
      <c r="F329" s="40">
        <f>Long!F330-46.99</f>
        <v>-46.99</v>
      </c>
      <c r="G329" s="40">
        <f>Long!G330-40.45</f>
        <v>-40.450000000000003</v>
      </c>
      <c r="H329" s="40">
        <f>Long!H330-60.23</f>
        <v>-60.23</v>
      </c>
      <c r="I329" s="40">
        <f>Long!I330-43.66</f>
        <v>-43.66</v>
      </c>
      <c r="J329" s="40">
        <f>Long!J330-53.75</f>
        <v>-53.75</v>
      </c>
      <c r="K329" s="40">
        <f>Long!K330-54.35</f>
        <v>-54.35</v>
      </c>
      <c r="L329" s="40">
        <f>Long!L330-48.68</f>
        <v>-48.68</v>
      </c>
      <c r="M329" s="40">
        <f>Long!M330-53.03</f>
        <v>3.269999999999996</v>
      </c>
      <c r="N329" s="40">
        <f>Long!N330-34.07</f>
        <v>-34.07</v>
      </c>
      <c r="O329" s="40">
        <f>Long!O330-52.52</f>
        <v>-52.52</v>
      </c>
      <c r="P329" s="40">
        <f>Long!P330-53.24</f>
        <v>-53.24</v>
      </c>
      <c r="Q329" s="40">
        <f>Long!Q330-57.71</f>
        <v>-57.71</v>
      </c>
      <c r="R329" s="40">
        <f>Long!R330-38.57</f>
        <v>-38.57</v>
      </c>
      <c r="S329" s="40">
        <f>Long!S330-64.97</f>
        <v>-64.97</v>
      </c>
      <c r="T329" s="40">
        <f>Long!T330-48.48</f>
        <v>-48.48</v>
      </c>
      <c r="U329" s="11">
        <f>Long!U330-50.364</f>
        <v>-50.363999999999997</v>
      </c>
      <c r="W329" s="15">
        <f>Long!X330</f>
        <v>1</v>
      </c>
      <c r="X329" s="8">
        <f>Long!Y330</f>
        <v>56.3</v>
      </c>
    </row>
    <row r="330" spans="1:24" x14ac:dyDescent="0.25">
      <c r="A330" s="3" t="str">
        <f>Long!A331</f>
        <v>giovaldo</v>
      </c>
      <c r="B330" s="41">
        <f>Long!B331-48.89</f>
        <v>-48.89</v>
      </c>
      <c r="C330" s="40">
        <f>Long!C331-53.31</f>
        <v>-53.31</v>
      </c>
      <c r="D330" s="40">
        <f>Long!D331-52.82</f>
        <v>-52.82</v>
      </c>
      <c r="E330" s="40">
        <f>Long!E331-48.5</f>
        <v>-48.5</v>
      </c>
      <c r="F330" s="40">
        <f>Long!F331-46.99</f>
        <v>-46.99</v>
      </c>
      <c r="G330" s="40">
        <f>Long!G331-40.45</f>
        <v>-40.450000000000003</v>
      </c>
      <c r="H330" s="40">
        <f>Long!H331-60.23</f>
        <v>-60.23</v>
      </c>
      <c r="I330" s="40">
        <f>Long!I331-43.66</f>
        <v>-43.66</v>
      </c>
      <c r="J330" s="40">
        <f>Long!J331-53.75</f>
        <v>-53.75</v>
      </c>
      <c r="K330" s="40">
        <f>Long!K331-54.35</f>
        <v>-54.35</v>
      </c>
      <c r="L330" s="40">
        <f>Long!L331-48.68</f>
        <v>-48.68</v>
      </c>
      <c r="M330" s="40">
        <f>Long!M331-53.03</f>
        <v>3.2899999999999991</v>
      </c>
      <c r="N330" s="40">
        <f>Long!N331-34.07</f>
        <v>-34.07</v>
      </c>
      <c r="O330" s="40">
        <f>Long!O331-52.52</f>
        <v>-52.52</v>
      </c>
      <c r="P330" s="40">
        <f>Long!P331-53.24</f>
        <v>-53.24</v>
      </c>
      <c r="Q330" s="40">
        <f>Long!Q331-57.71</f>
        <v>-57.71</v>
      </c>
      <c r="R330" s="40">
        <f>Long!R331-38.57</f>
        <v>-38.57</v>
      </c>
      <c r="S330" s="40">
        <f>Long!S331-64.97</f>
        <v>-64.97</v>
      </c>
      <c r="T330" s="40">
        <f>Long!T331-48.48</f>
        <v>-48.48</v>
      </c>
      <c r="U330" s="11">
        <f>Long!U331-50.364</f>
        <v>-50.363999999999997</v>
      </c>
      <c r="W330" s="15">
        <f>Long!X331</f>
        <v>1</v>
      </c>
      <c r="X330" s="8">
        <f>Long!Y331</f>
        <v>56.32</v>
      </c>
    </row>
    <row r="331" spans="1:24" x14ac:dyDescent="0.25">
      <c r="A331" s="3" t="str">
        <f>Long!A332</f>
        <v>Sp1r0s</v>
      </c>
      <c r="B331" s="41">
        <f>Long!B332-48.89</f>
        <v>-48.89</v>
      </c>
      <c r="C331" s="40">
        <f>Long!C332-53.31</f>
        <v>-53.31</v>
      </c>
      <c r="D331" s="40">
        <f>Long!D332-52.82</f>
        <v>-52.82</v>
      </c>
      <c r="E331" s="40">
        <f>Long!E332-48.5</f>
        <v>-48.5</v>
      </c>
      <c r="F331" s="40">
        <f>Long!F332-46.99</f>
        <v>-46.99</v>
      </c>
      <c r="G331" s="40">
        <f>Long!G332-40.45</f>
        <v>-40.450000000000003</v>
      </c>
      <c r="H331" s="40">
        <f>Long!H332-60.23</f>
        <v>-60.23</v>
      </c>
      <c r="I331" s="40">
        <f>Long!I332-43.66</f>
        <v>-43.66</v>
      </c>
      <c r="J331" s="40">
        <f>Long!J332-53.75</f>
        <v>-53.75</v>
      </c>
      <c r="K331" s="40">
        <f>Long!K332-54.35</f>
        <v>-54.35</v>
      </c>
      <c r="L331" s="40">
        <f>Long!L332-48.68</f>
        <v>-48.68</v>
      </c>
      <c r="M331" s="40">
        <f>Long!M332-53.03</f>
        <v>3.3500000000000014</v>
      </c>
      <c r="N331" s="40">
        <f>Long!N332-34.07</f>
        <v>-34.07</v>
      </c>
      <c r="O331" s="40">
        <f>Long!O332-52.52</f>
        <v>-52.52</v>
      </c>
      <c r="P331" s="40">
        <f>Long!P332-53.24</f>
        <v>-53.24</v>
      </c>
      <c r="Q331" s="40">
        <f>Long!Q332-57.71</f>
        <v>-57.71</v>
      </c>
      <c r="R331" s="40">
        <f>Long!R332-38.57</f>
        <v>-38.57</v>
      </c>
      <c r="S331" s="40">
        <f>Long!S332-64.97</f>
        <v>-64.97</v>
      </c>
      <c r="T331" s="40">
        <f>Long!T332-48.48</f>
        <v>-48.48</v>
      </c>
      <c r="U331" s="11">
        <f>Long!U332-50.364</f>
        <v>-50.363999999999997</v>
      </c>
      <c r="W331" s="15">
        <f>Long!X332</f>
        <v>1</v>
      </c>
      <c r="X331" s="8">
        <f>Long!Y332</f>
        <v>56.38</v>
      </c>
    </row>
    <row r="332" spans="1:24" x14ac:dyDescent="0.25">
      <c r="A332" s="3" t="str">
        <f>Long!A333</f>
        <v>jco26</v>
      </c>
      <c r="B332" s="41">
        <f>Long!B333-48.89</f>
        <v>-48.89</v>
      </c>
      <c r="C332" s="40">
        <f>Long!C333-53.31</f>
        <v>-53.31</v>
      </c>
      <c r="D332" s="40">
        <f>Long!D333-52.82</f>
        <v>-52.82</v>
      </c>
      <c r="E332" s="40">
        <f>Long!E333-48.5</f>
        <v>-48.5</v>
      </c>
      <c r="F332" s="40">
        <f>Long!F333-46.99</f>
        <v>-46.99</v>
      </c>
      <c r="G332" s="40">
        <f>Long!G333-40.45</f>
        <v>-40.450000000000003</v>
      </c>
      <c r="H332" s="40">
        <f>Long!H333-60.23</f>
        <v>-60.23</v>
      </c>
      <c r="I332" s="40">
        <f>Long!I333-43.66</f>
        <v>-43.66</v>
      </c>
      <c r="J332" s="40">
        <f>Long!J333-53.75</f>
        <v>-53.75</v>
      </c>
      <c r="K332" s="40">
        <f>Long!K333-54.35</f>
        <v>-54.35</v>
      </c>
      <c r="L332" s="40">
        <f>Long!L333-48.68</f>
        <v>-48.68</v>
      </c>
      <c r="M332" s="40">
        <f>Long!M333-53.03</f>
        <v>3.4600000000000009</v>
      </c>
      <c r="N332" s="40">
        <f>Long!N333-34.07</f>
        <v>-34.07</v>
      </c>
      <c r="O332" s="40">
        <f>Long!O333-52.52</f>
        <v>-52.52</v>
      </c>
      <c r="P332" s="40">
        <f>Long!P333-53.24</f>
        <v>-53.24</v>
      </c>
      <c r="Q332" s="40">
        <f>Long!Q333-57.71</f>
        <v>-57.71</v>
      </c>
      <c r="R332" s="40">
        <f>Long!R333-38.57</f>
        <v>-38.57</v>
      </c>
      <c r="S332" s="40">
        <f>Long!S333-64.97</f>
        <v>-64.97</v>
      </c>
      <c r="T332" s="40">
        <f>Long!T333-48.48</f>
        <v>-48.48</v>
      </c>
      <c r="U332" s="11">
        <f>Long!U333-50.364</f>
        <v>-50.363999999999997</v>
      </c>
      <c r="W332" s="15">
        <f>Long!X333</f>
        <v>1</v>
      </c>
      <c r="X332" s="8">
        <f>Long!Y333</f>
        <v>56.49</v>
      </c>
    </row>
    <row r="333" spans="1:24" x14ac:dyDescent="0.25">
      <c r="A333" s="3" t="str">
        <f>Long!A334</f>
        <v>uno2010</v>
      </c>
      <c r="B333" s="41">
        <f>Long!B334-48.89</f>
        <v>-48.89</v>
      </c>
      <c r="C333" s="40">
        <f>Long!C334-53.31</f>
        <v>-53.31</v>
      </c>
      <c r="D333" s="40">
        <f>Long!D334-52.82</f>
        <v>-52.82</v>
      </c>
      <c r="E333" s="40">
        <f>Long!E334-48.5</f>
        <v>-48.5</v>
      </c>
      <c r="F333" s="40">
        <f>Long!F334-46.99</f>
        <v>-46.99</v>
      </c>
      <c r="G333" s="40">
        <f>Long!G334-40.45</f>
        <v>-40.450000000000003</v>
      </c>
      <c r="H333" s="40">
        <f>Long!H334-60.23</f>
        <v>-60.23</v>
      </c>
      <c r="I333" s="40">
        <f>Long!I334-43.66</f>
        <v>-43.66</v>
      </c>
      <c r="J333" s="40">
        <f>Long!J334-53.75</f>
        <v>-53.75</v>
      </c>
      <c r="K333" s="40">
        <f>Long!K334-54.35</f>
        <v>-54.35</v>
      </c>
      <c r="L333" s="40">
        <f>Long!L334-48.68</f>
        <v>-48.68</v>
      </c>
      <c r="M333" s="40">
        <f>Long!M334-53.03</f>
        <v>3.490000000000002</v>
      </c>
      <c r="N333" s="40">
        <f>Long!N334-34.07</f>
        <v>-34.07</v>
      </c>
      <c r="O333" s="40">
        <f>Long!O334-52.52</f>
        <v>-52.52</v>
      </c>
      <c r="P333" s="40">
        <f>Long!P334-53.24</f>
        <v>-53.24</v>
      </c>
      <c r="Q333" s="40">
        <f>Long!Q334-57.71</f>
        <v>-57.71</v>
      </c>
      <c r="R333" s="40">
        <f>Long!R334-38.57</f>
        <v>-38.57</v>
      </c>
      <c r="S333" s="40">
        <f>Long!S334-64.97</f>
        <v>-64.97</v>
      </c>
      <c r="T333" s="40">
        <f>Long!T334-48.48</f>
        <v>-48.48</v>
      </c>
      <c r="U333" s="11">
        <f>Long!U334-50.364</f>
        <v>-50.363999999999997</v>
      </c>
      <c r="W333" s="15">
        <f>Long!X334</f>
        <v>1</v>
      </c>
      <c r="X333" s="8">
        <f>Long!Y334</f>
        <v>56.52</v>
      </c>
    </row>
    <row r="334" spans="1:24" x14ac:dyDescent="0.25">
      <c r="A334" s="3" t="str">
        <f>Long!A335</f>
        <v>Vilanus</v>
      </c>
      <c r="B334" s="41">
        <f>Long!B335-48.89</f>
        <v>-48.89</v>
      </c>
      <c r="C334" s="40">
        <f>Long!C335-53.31</f>
        <v>-53.31</v>
      </c>
      <c r="D334" s="40">
        <f>Long!D335-52.82</f>
        <v>-52.82</v>
      </c>
      <c r="E334" s="40">
        <f>Long!E335-48.5</f>
        <v>-48.5</v>
      </c>
      <c r="F334" s="40">
        <f>Long!F335-46.99</f>
        <v>-46.99</v>
      </c>
      <c r="G334" s="40">
        <f>Long!G335-40.45</f>
        <v>-40.450000000000003</v>
      </c>
      <c r="H334" s="40">
        <f>Long!H335-60.23</f>
        <v>-60.23</v>
      </c>
      <c r="I334" s="40">
        <f>Long!I335-43.66</f>
        <v>-43.66</v>
      </c>
      <c r="J334" s="40">
        <f>Long!J335-53.75</f>
        <v>-53.75</v>
      </c>
      <c r="K334" s="40">
        <f>Long!K335-54.35</f>
        <v>-54.35</v>
      </c>
      <c r="L334" s="40">
        <f>Long!L335-48.68</f>
        <v>-48.68</v>
      </c>
      <c r="M334" s="40">
        <f>Long!M335-53.03</f>
        <v>3.5300000000000011</v>
      </c>
      <c r="N334" s="40">
        <f>Long!N335-34.07</f>
        <v>-34.07</v>
      </c>
      <c r="O334" s="40">
        <f>Long!O335-52.52</f>
        <v>-52.52</v>
      </c>
      <c r="P334" s="40">
        <f>Long!P335-53.24</f>
        <v>-53.24</v>
      </c>
      <c r="Q334" s="40">
        <f>Long!Q335-57.71</f>
        <v>-57.71</v>
      </c>
      <c r="R334" s="40">
        <f>Long!R335-38.57</f>
        <v>-38.57</v>
      </c>
      <c r="S334" s="40">
        <f>Long!S335-64.97</f>
        <v>-64.97</v>
      </c>
      <c r="T334" s="40">
        <f>Long!T335-48.48</f>
        <v>-48.48</v>
      </c>
      <c r="U334" s="11">
        <f>Long!U335-50.364</f>
        <v>-50.363999999999997</v>
      </c>
      <c r="W334" s="15">
        <f>Long!X335</f>
        <v>1</v>
      </c>
      <c r="X334" s="8">
        <f>Long!Y335</f>
        <v>56.56</v>
      </c>
    </row>
    <row r="335" spans="1:24" x14ac:dyDescent="0.25">
      <c r="A335" s="3" t="str">
        <f>Long!A336</f>
        <v>Royal_Kid</v>
      </c>
      <c r="B335" s="41">
        <f>Long!B336-48.89</f>
        <v>-48.89</v>
      </c>
      <c r="C335" s="40">
        <f>Long!C336-53.31</f>
        <v>-53.31</v>
      </c>
      <c r="D335" s="40">
        <f>Long!D336-52.82</f>
        <v>-52.82</v>
      </c>
      <c r="E335" s="40">
        <f>Long!E336-48.5</f>
        <v>-48.5</v>
      </c>
      <c r="F335" s="40">
        <f>Long!F336-46.99</f>
        <v>-46.99</v>
      </c>
      <c r="G335" s="40">
        <f>Long!G336-40.45</f>
        <v>-40.450000000000003</v>
      </c>
      <c r="H335" s="40">
        <f>Long!H336-60.23</f>
        <v>-60.23</v>
      </c>
      <c r="I335" s="40">
        <f>Long!I336-43.66</f>
        <v>-43.66</v>
      </c>
      <c r="J335" s="40">
        <f>Long!J336-53.75</f>
        <v>-53.75</v>
      </c>
      <c r="K335" s="40">
        <f>Long!K336-54.35</f>
        <v>-54.35</v>
      </c>
      <c r="L335" s="40">
        <f>Long!L336-48.68</f>
        <v>-48.68</v>
      </c>
      <c r="M335" s="40">
        <f>Long!M336-53.03</f>
        <v>3.6499999999999986</v>
      </c>
      <c r="N335" s="40">
        <f>Long!N336-34.07</f>
        <v>-34.07</v>
      </c>
      <c r="O335" s="40">
        <f>Long!O336-52.52</f>
        <v>-52.52</v>
      </c>
      <c r="P335" s="40">
        <f>Long!P336-53.24</f>
        <v>-53.24</v>
      </c>
      <c r="Q335" s="40">
        <f>Long!Q336-57.71</f>
        <v>-57.71</v>
      </c>
      <c r="R335" s="40">
        <f>Long!R336-38.57</f>
        <v>-38.57</v>
      </c>
      <c r="S335" s="40">
        <f>Long!S336-64.97</f>
        <v>-64.97</v>
      </c>
      <c r="T335" s="40">
        <f>Long!T336-48.48</f>
        <v>-48.48</v>
      </c>
      <c r="U335" s="11">
        <f>Long!U336-50.364</f>
        <v>-50.363999999999997</v>
      </c>
      <c r="W335" s="15">
        <f>Long!X336</f>
        <v>1</v>
      </c>
      <c r="X335" s="8">
        <f>Long!Y336</f>
        <v>56.68</v>
      </c>
    </row>
    <row r="336" spans="1:24" x14ac:dyDescent="0.25">
      <c r="A336" s="3" t="str">
        <f>Long!A337</f>
        <v>Pathe</v>
      </c>
      <c r="B336" s="41">
        <f>Long!B337-48.89</f>
        <v>-48.89</v>
      </c>
      <c r="C336" s="40">
        <f>Long!C337-53.31</f>
        <v>-53.31</v>
      </c>
      <c r="D336" s="40">
        <f>Long!D337-52.82</f>
        <v>-52.82</v>
      </c>
      <c r="E336" s="40">
        <f>Long!E337-48.5</f>
        <v>-48.5</v>
      </c>
      <c r="F336" s="40">
        <f>Long!F337-46.99</f>
        <v>-46.99</v>
      </c>
      <c r="G336" s="40">
        <f>Long!G337-40.45</f>
        <v>-40.450000000000003</v>
      </c>
      <c r="H336" s="40">
        <f>Long!H337-60.23</f>
        <v>3.6900000000000048</v>
      </c>
      <c r="I336" s="40">
        <f>Long!I337-43.66</f>
        <v>-43.66</v>
      </c>
      <c r="J336" s="40">
        <f>Long!J337-53.75</f>
        <v>-53.75</v>
      </c>
      <c r="K336" s="40">
        <f>Long!K337-54.35</f>
        <v>-54.35</v>
      </c>
      <c r="L336" s="40">
        <f>Long!L337-48.68</f>
        <v>-48.68</v>
      </c>
      <c r="M336" s="40">
        <f>Long!M337-53.03</f>
        <v>-53.03</v>
      </c>
      <c r="N336" s="40">
        <f>Long!N337-34.07</f>
        <v>-34.07</v>
      </c>
      <c r="O336" s="40">
        <f>Long!O337-52.52</f>
        <v>-52.52</v>
      </c>
      <c r="P336" s="40">
        <f>Long!P337-53.24</f>
        <v>-53.24</v>
      </c>
      <c r="Q336" s="40">
        <f>Long!Q337-57.71</f>
        <v>-57.71</v>
      </c>
      <c r="R336" s="40">
        <f>Long!R337-38.57</f>
        <v>-38.57</v>
      </c>
      <c r="S336" s="40">
        <f>Long!S337-64.97</f>
        <v>-64.97</v>
      </c>
      <c r="T336" s="40">
        <f>Long!T337-48.48</f>
        <v>-48.48</v>
      </c>
      <c r="U336" s="11">
        <f>Long!U337-50.364</f>
        <v>-50.363999999999997</v>
      </c>
      <c r="W336" s="15">
        <f>Long!X337</f>
        <v>1</v>
      </c>
      <c r="X336" s="8">
        <f>Long!Y337</f>
        <v>63.92</v>
      </c>
    </row>
    <row r="337" spans="1:24" x14ac:dyDescent="0.25">
      <c r="A337" s="3" t="str">
        <f>Long!A338</f>
        <v>tzorbas</v>
      </c>
      <c r="B337" s="41">
        <f>Long!B338-48.89</f>
        <v>-48.89</v>
      </c>
      <c r="C337" s="40">
        <f>Long!C338-53.31</f>
        <v>-53.31</v>
      </c>
      <c r="D337" s="40">
        <f>Long!D338-52.82</f>
        <v>-52.82</v>
      </c>
      <c r="E337" s="40">
        <f>Long!E338-48.5</f>
        <v>-48.5</v>
      </c>
      <c r="F337" s="40">
        <f>Long!F338-46.99</f>
        <v>-46.99</v>
      </c>
      <c r="G337" s="40">
        <f>Long!G338-40.45</f>
        <v>-40.450000000000003</v>
      </c>
      <c r="H337" s="40">
        <f>Long!H338-60.23</f>
        <v>4.07</v>
      </c>
      <c r="I337" s="40">
        <f>Long!I338-43.66</f>
        <v>-43.66</v>
      </c>
      <c r="J337" s="40">
        <f>Long!J338-53.75</f>
        <v>-53.75</v>
      </c>
      <c r="K337" s="40">
        <f>Long!K338-54.35</f>
        <v>-54.35</v>
      </c>
      <c r="L337" s="40">
        <f>Long!L338-48.68</f>
        <v>-48.68</v>
      </c>
      <c r="M337" s="40">
        <f>Long!M338-53.03</f>
        <v>-53.03</v>
      </c>
      <c r="N337" s="40">
        <f>Long!N338-34.07</f>
        <v>-34.07</v>
      </c>
      <c r="O337" s="40">
        <f>Long!O338-52.52</f>
        <v>-52.52</v>
      </c>
      <c r="P337" s="40">
        <f>Long!P338-53.24</f>
        <v>-53.24</v>
      </c>
      <c r="Q337" s="40">
        <f>Long!Q338-57.71</f>
        <v>-57.71</v>
      </c>
      <c r="R337" s="40">
        <f>Long!R338-38.57</f>
        <v>-38.57</v>
      </c>
      <c r="S337" s="40">
        <f>Long!S338-64.97</f>
        <v>-64.97</v>
      </c>
      <c r="T337" s="40">
        <f>Long!T338-48.48</f>
        <v>-48.48</v>
      </c>
      <c r="U337" s="11">
        <f>Long!U338-50.364</f>
        <v>-50.363999999999997</v>
      </c>
      <c r="W337" s="15">
        <f>Long!X338</f>
        <v>1</v>
      </c>
      <c r="X337" s="8">
        <f>Long!Y338</f>
        <v>64.3</v>
      </c>
    </row>
    <row r="338" spans="1:24" x14ac:dyDescent="0.25">
      <c r="A338" s="3" t="str">
        <f>Long!A339</f>
        <v>J0SHUA_AP0L0</v>
      </c>
      <c r="B338" s="41">
        <f>Long!B339-48.89</f>
        <v>-48.89</v>
      </c>
      <c r="C338" s="40">
        <f>Long!C339-53.31</f>
        <v>-53.31</v>
      </c>
      <c r="D338" s="40">
        <f>Long!D339-52.82</f>
        <v>-52.82</v>
      </c>
      <c r="E338" s="40">
        <f>Long!E339-48.5</f>
        <v>-48.5</v>
      </c>
      <c r="F338" s="40">
        <f>Long!F339-46.99</f>
        <v>-46.99</v>
      </c>
      <c r="G338" s="40">
        <f>Long!G339-40.45</f>
        <v>-40.450000000000003</v>
      </c>
      <c r="H338" s="40">
        <f>Long!H339-60.23</f>
        <v>4.3300000000000054</v>
      </c>
      <c r="I338" s="40">
        <f>Long!I339-43.66</f>
        <v>-43.66</v>
      </c>
      <c r="J338" s="40">
        <f>Long!J339-53.75</f>
        <v>-53.75</v>
      </c>
      <c r="K338" s="40">
        <f>Long!K339-54.35</f>
        <v>-54.35</v>
      </c>
      <c r="L338" s="40">
        <f>Long!L339-48.68</f>
        <v>-48.68</v>
      </c>
      <c r="M338" s="40">
        <f>Long!M339-53.03</f>
        <v>-53.03</v>
      </c>
      <c r="N338" s="40">
        <f>Long!N339-34.07</f>
        <v>-34.07</v>
      </c>
      <c r="O338" s="40">
        <f>Long!O339-52.52</f>
        <v>-52.52</v>
      </c>
      <c r="P338" s="40">
        <f>Long!P339-53.24</f>
        <v>-53.24</v>
      </c>
      <c r="Q338" s="40">
        <f>Long!Q339-57.71</f>
        <v>-57.71</v>
      </c>
      <c r="R338" s="40">
        <f>Long!R339-38.57</f>
        <v>-38.57</v>
      </c>
      <c r="S338" s="40">
        <f>Long!S339-64.97</f>
        <v>-64.97</v>
      </c>
      <c r="T338" s="40">
        <f>Long!T339-48.48</f>
        <v>-48.48</v>
      </c>
      <c r="U338" s="11">
        <f>Long!U339-50.364</f>
        <v>-50.363999999999997</v>
      </c>
      <c r="W338" s="15">
        <f>Long!X339</f>
        <v>1</v>
      </c>
      <c r="X338" s="8">
        <f>Long!Y339</f>
        <v>64.56</v>
      </c>
    </row>
    <row r="339" spans="1:24" x14ac:dyDescent="0.25">
      <c r="A339" s="3" t="str">
        <f>Long!A340</f>
        <v>Michael14182</v>
      </c>
      <c r="B339" s="41">
        <f>Long!B340-48.89</f>
        <v>-48.89</v>
      </c>
      <c r="C339" s="40">
        <f>Long!C340-53.31</f>
        <v>-53.31</v>
      </c>
      <c r="D339" s="40">
        <f>Long!D340-52.82</f>
        <v>-52.82</v>
      </c>
      <c r="E339" s="40">
        <f>Long!E340-48.5</f>
        <v>-48.5</v>
      </c>
      <c r="F339" s="40">
        <f>Long!F340-46.99</f>
        <v>-46.99</v>
      </c>
      <c r="G339" s="40">
        <f>Long!G340-40.45</f>
        <v>-40.450000000000003</v>
      </c>
      <c r="H339" s="40">
        <f>Long!H340-60.23</f>
        <v>4.4600000000000009</v>
      </c>
      <c r="I339" s="40">
        <f>Long!I340-43.66</f>
        <v>-43.66</v>
      </c>
      <c r="J339" s="40">
        <f>Long!J340-53.75</f>
        <v>-53.75</v>
      </c>
      <c r="K339" s="40">
        <f>Long!K340-54.35</f>
        <v>-54.35</v>
      </c>
      <c r="L339" s="40">
        <f>Long!L340-48.68</f>
        <v>-48.68</v>
      </c>
      <c r="M339" s="40">
        <f>Long!M340-53.03</f>
        <v>-53.03</v>
      </c>
      <c r="N339" s="40">
        <f>Long!N340-34.07</f>
        <v>-34.07</v>
      </c>
      <c r="O339" s="40">
        <f>Long!O340-52.52</f>
        <v>-52.52</v>
      </c>
      <c r="P339" s="40">
        <f>Long!P340-53.24</f>
        <v>-53.24</v>
      </c>
      <c r="Q339" s="40">
        <f>Long!Q340-57.71</f>
        <v>-57.71</v>
      </c>
      <c r="R339" s="40">
        <f>Long!R340-38.57</f>
        <v>-38.57</v>
      </c>
      <c r="S339" s="40">
        <f>Long!S340-64.97</f>
        <v>-64.97</v>
      </c>
      <c r="T339" s="40">
        <f>Long!T340-48.48</f>
        <v>-48.48</v>
      </c>
      <c r="U339" s="11">
        <f>Long!U340-50.364</f>
        <v>-50.363999999999997</v>
      </c>
      <c r="W339" s="15">
        <f>Long!X340</f>
        <v>1</v>
      </c>
      <c r="X339" s="8">
        <f>Long!Y340</f>
        <v>64.69</v>
      </c>
    </row>
    <row r="340" spans="1:24" x14ac:dyDescent="0.25">
      <c r="A340" s="3" t="str">
        <f>Long!A341</f>
        <v>heardy</v>
      </c>
      <c r="B340" s="41">
        <f>Long!B341-48.89</f>
        <v>-48.89</v>
      </c>
      <c r="C340" s="40">
        <f>Long!C341-53.31</f>
        <v>-53.31</v>
      </c>
      <c r="D340" s="40">
        <f>Long!D341-52.82</f>
        <v>-52.82</v>
      </c>
      <c r="E340" s="40">
        <f>Long!E341-48.5</f>
        <v>-48.5</v>
      </c>
      <c r="F340" s="40">
        <f>Long!F341-46.99</f>
        <v>-46.99</v>
      </c>
      <c r="G340" s="40">
        <f>Long!G341-40.45</f>
        <v>-40.450000000000003</v>
      </c>
      <c r="H340" s="40">
        <f>Long!H341-60.23</f>
        <v>4.720000000000006</v>
      </c>
      <c r="I340" s="40">
        <f>Long!I341-43.66</f>
        <v>-43.66</v>
      </c>
      <c r="J340" s="40">
        <f>Long!J341-53.75</f>
        <v>-53.75</v>
      </c>
      <c r="K340" s="40">
        <f>Long!K341-54.35</f>
        <v>-54.35</v>
      </c>
      <c r="L340" s="40">
        <f>Long!L341-48.68</f>
        <v>-48.68</v>
      </c>
      <c r="M340" s="40">
        <f>Long!M341-53.03</f>
        <v>-53.03</v>
      </c>
      <c r="N340" s="40">
        <f>Long!N341-34.07</f>
        <v>-34.07</v>
      </c>
      <c r="O340" s="40">
        <f>Long!O341-52.52</f>
        <v>-52.52</v>
      </c>
      <c r="P340" s="40">
        <f>Long!P341-53.24</f>
        <v>-53.24</v>
      </c>
      <c r="Q340" s="40">
        <f>Long!Q341-57.71</f>
        <v>-57.71</v>
      </c>
      <c r="R340" s="40">
        <f>Long!R341-38.57</f>
        <v>-38.57</v>
      </c>
      <c r="S340" s="40">
        <f>Long!S341-64.97</f>
        <v>-64.97</v>
      </c>
      <c r="T340" s="40">
        <f>Long!T341-48.48</f>
        <v>-48.48</v>
      </c>
      <c r="U340" s="11">
        <f>Long!U341-50.364</f>
        <v>-50.363999999999997</v>
      </c>
      <c r="W340" s="15">
        <f>Long!X341</f>
        <v>1</v>
      </c>
      <c r="X340" s="8">
        <f>Long!Y341</f>
        <v>64.95</v>
      </c>
    </row>
    <row r="341" spans="1:24" x14ac:dyDescent="0.25">
      <c r="A341" s="3" t="str">
        <f>Long!A342</f>
        <v>amel2001</v>
      </c>
      <c r="B341" s="41">
        <f>Long!B342-48.89</f>
        <v>-48.89</v>
      </c>
      <c r="C341" s="40">
        <f>Long!C342-53.31</f>
        <v>-53.31</v>
      </c>
      <c r="D341" s="40">
        <f>Long!D342-52.82</f>
        <v>-52.82</v>
      </c>
      <c r="E341" s="40">
        <f>Long!E342-48.5</f>
        <v>-48.5</v>
      </c>
      <c r="F341" s="40">
        <f>Long!F342-46.99</f>
        <v>-46.99</v>
      </c>
      <c r="G341" s="40">
        <f>Long!G342-40.45</f>
        <v>-40.450000000000003</v>
      </c>
      <c r="H341" s="40">
        <f>Long!H342-60.23</f>
        <v>4.720000000000006</v>
      </c>
      <c r="I341" s="40">
        <f>Long!I342-43.66</f>
        <v>-43.66</v>
      </c>
      <c r="J341" s="40">
        <f>Long!J342-53.75</f>
        <v>-53.75</v>
      </c>
      <c r="K341" s="40">
        <f>Long!K342-54.35</f>
        <v>-54.35</v>
      </c>
      <c r="L341" s="40">
        <f>Long!L342-48.68</f>
        <v>-48.68</v>
      </c>
      <c r="M341" s="40">
        <f>Long!M342-53.03</f>
        <v>-53.03</v>
      </c>
      <c r="N341" s="40">
        <f>Long!N342-34.07</f>
        <v>-34.07</v>
      </c>
      <c r="O341" s="40">
        <f>Long!O342-52.52</f>
        <v>-52.52</v>
      </c>
      <c r="P341" s="40">
        <f>Long!P342-53.24</f>
        <v>-53.24</v>
      </c>
      <c r="Q341" s="40">
        <f>Long!Q342-57.71</f>
        <v>-57.71</v>
      </c>
      <c r="R341" s="40">
        <f>Long!R342-38.57</f>
        <v>-38.57</v>
      </c>
      <c r="S341" s="40">
        <f>Long!S342-64.97</f>
        <v>-64.97</v>
      </c>
      <c r="T341" s="40">
        <f>Long!T342-48.48</f>
        <v>-48.48</v>
      </c>
      <c r="U341" s="11">
        <f>Long!U342-50.364</f>
        <v>-50.363999999999997</v>
      </c>
      <c r="W341" s="15">
        <f>Long!X342</f>
        <v>1</v>
      </c>
      <c r="X341" s="8">
        <f>Long!Y342</f>
        <v>64.95</v>
      </c>
    </row>
    <row r="342" spans="1:24" x14ac:dyDescent="0.25">
      <c r="A342" s="3" t="str">
        <f>Long!A343</f>
        <v>Ajilf</v>
      </c>
      <c r="B342" s="41">
        <f>Long!B343-48.89</f>
        <v>-48.89</v>
      </c>
      <c r="C342" s="40">
        <f>Long!C343-53.31</f>
        <v>-53.31</v>
      </c>
      <c r="D342" s="40">
        <f>Long!D343-52.82</f>
        <v>-52.82</v>
      </c>
      <c r="E342" s="40">
        <f>Long!E343-48.5</f>
        <v>-48.5</v>
      </c>
      <c r="F342" s="40">
        <f>Long!F343-46.99</f>
        <v>-46.99</v>
      </c>
      <c r="G342" s="40">
        <f>Long!G343-40.45</f>
        <v>-40.450000000000003</v>
      </c>
      <c r="H342" s="40">
        <f>Long!H343-60.23</f>
        <v>4.740000000000002</v>
      </c>
      <c r="I342" s="40">
        <f>Long!I343-43.66</f>
        <v>-43.66</v>
      </c>
      <c r="J342" s="40">
        <f>Long!J343-53.75</f>
        <v>-53.75</v>
      </c>
      <c r="K342" s="40">
        <f>Long!K343-54.35</f>
        <v>-54.35</v>
      </c>
      <c r="L342" s="40">
        <f>Long!L343-48.68</f>
        <v>-48.68</v>
      </c>
      <c r="M342" s="40">
        <f>Long!M343-53.03</f>
        <v>-53.03</v>
      </c>
      <c r="N342" s="40">
        <f>Long!N343-34.07</f>
        <v>-34.07</v>
      </c>
      <c r="O342" s="40">
        <f>Long!O343-52.52</f>
        <v>-52.52</v>
      </c>
      <c r="P342" s="40">
        <f>Long!P343-53.24</f>
        <v>-53.24</v>
      </c>
      <c r="Q342" s="40">
        <f>Long!Q343-57.71</f>
        <v>-57.71</v>
      </c>
      <c r="R342" s="40">
        <f>Long!R343-38.57</f>
        <v>-38.57</v>
      </c>
      <c r="S342" s="40">
        <f>Long!S343-64.97</f>
        <v>-64.97</v>
      </c>
      <c r="T342" s="40">
        <f>Long!T343-48.48</f>
        <v>-48.48</v>
      </c>
      <c r="U342" s="11">
        <f>Long!U343-50.364</f>
        <v>-50.363999999999997</v>
      </c>
      <c r="W342" s="15">
        <f>Long!X343</f>
        <v>1</v>
      </c>
      <c r="X342" s="8">
        <f>Long!Y343</f>
        <v>64.97</v>
      </c>
    </row>
    <row r="343" spans="1:24" x14ac:dyDescent="0.25">
      <c r="A343" s="3" t="str">
        <f>Long!A344</f>
        <v>irianuvalentin</v>
      </c>
      <c r="B343" s="41">
        <f>Long!B344-48.89</f>
        <v>-48.89</v>
      </c>
      <c r="C343" s="40">
        <f>Long!C344-53.31</f>
        <v>-53.31</v>
      </c>
      <c r="D343" s="40">
        <f>Long!D344-52.82</f>
        <v>-52.82</v>
      </c>
      <c r="E343" s="40">
        <f>Long!E344-48.5</f>
        <v>-48.5</v>
      </c>
      <c r="F343" s="40">
        <f>Long!F344-46.99</f>
        <v>-46.99</v>
      </c>
      <c r="G343" s="40">
        <f>Long!G344-40.45</f>
        <v>-40.450000000000003</v>
      </c>
      <c r="H343" s="40">
        <f>Long!H344-60.23</f>
        <v>4.9200000000000088</v>
      </c>
      <c r="I343" s="40">
        <f>Long!I344-43.66</f>
        <v>-43.66</v>
      </c>
      <c r="J343" s="40">
        <f>Long!J344-53.75</f>
        <v>-53.75</v>
      </c>
      <c r="K343" s="40">
        <f>Long!K344-54.35</f>
        <v>-54.35</v>
      </c>
      <c r="L343" s="40">
        <f>Long!L344-48.68</f>
        <v>-48.68</v>
      </c>
      <c r="M343" s="40">
        <f>Long!M344-53.03</f>
        <v>-53.03</v>
      </c>
      <c r="N343" s="40">
        <f>Long!N344-34.07</f>
        <v>-34.07</v>
      </c>
      <c r="O343" s="40">
        <f>Long!O344-52.52</f>
        <v>-52.52</v>
      </c>
      <c r="P343" s="40">
        <f>Long!P344-53.24</f>
        <v>-53.24</v>
      </c>
      <c r="Q343" s="40">
        <f>Long!Q344-57.71</f>
        <v>-57.71</v>
      </c>
      <c r="R343" s="40">
        <f>Long!R344-38.57</f>
        <v>-38.57</v>
      </c>
      <c r="S343" s="40">
        <f>Long!S344-64.97</f>
        <v>-64.97</v>
      </c>
      <c r="T343" s="40">
        <f>Long!T344-48.48</f>
        <v>-48.48</v>
      </c>
      <c r="U343" s="11">
        <f>Long!U344-50.364</f>
        <v>-50.363999999999997</v>
      </c>
      <c r="W343" s="15">
        <f>Long!X344</f>
        <v>1</v>
      </c>
      <c r="X343" s="8">
        <f>Long!Y344</f>
        <v>65.150000000000006</v>
      </c>
    </row>
    <row r="344" spans="1:24" x14ac:dyDescent="0.25">
      <c r="A344" s="3" t="str">
        <f>Long!A345</f>
        <v>ACCE</v>
      </c>
      <c r="B344" s="41">
        <f>Long!B345-48.89</f>
        <v>-48.89</v>
      </c>
      <c r="C344" s="40">
        <f>Long!C345-53.31</f>
        <v>-53.31</v>
      </c>
      <c r="D344" s="40">
        <f>Long!D345-52.82</f>
        <v>-52.82</v>
      </c>
      <c r="E344" s="40">
        <f>Long!E345-48.5</f>
        <v>-48.5</v>
      </c>
      <c r="F344" s="40">
        <f>Long!F345-46.99</f>
        <v>-46.99</v>
      </c>
      <c r="G344" s="40">
        <f>Long!G345-40.45</f>
        <v>-40.450000000000003</v>
      </c>
      <c r="H344" s="40">
        <f>Long!H345-60.23</f>
        <v>-60.23</v>
      </c>
      <c r="I344" s="40">
        <f>Long!I345-43.66</f>
        <v>-43.66</v>
      </c>
      <c r="J344" s="40">
        <f>Long!J345-53.75</f>
        <v>-53.75</v>
      </c>
      <c r="K344" s="40">
        <f>Long!K345-54.35</f>
        <v>-54.35</v>
      </c>
      <c r="L344" s="40">
        <f>Long!L345-48.68</f>
        <v>5.1499999999999986</v>
      </c>
      <c r="M344" s="40">
        <f>Long!M345-53.03</f>
        <v>-53.03</v>
      </c>
      <c r="N344" s="40">
        <f>Long!N345-34.07</f>
        <v>-34.07</v>
      </c>
      <c r="O344" s="40">
        <f>Long!O345-52.52</f>
        <v>-52.52</v>
      </c>
      <c r="P344" s="40">
        <f>Long!P345-53.24</f>
        <v>-53.24</v>
      </c>
      <c r="Q344" s="40">
        <f>Long!Q345-57.71</f>
        <v>-57.71</v>
      </c>
      <c r="R344" s="40">
        <f>Long!R345-38.57</f>
        <v>-38.57</v>
      </c>
      <c r="S344" s="40">
        <f>Long!S345-64.97</f>
        <v>-64.97</v>
      </c>
      <c r="T344" s="40">
        <f>Long!T345-48.48</f>
        <v>-48.48</v>
      </c>
      <c r="U344" s="11">
        <f>Long!U345-50.364</f>
        <v>-50.363999999999997</v>
      </c>
      <c r="W344" s="15">
        <f>Long!X345</f>
        <v>1</v>
      </c>
      <c r="X344" s="8">
        <f>Long!Y345</f>
        <v>53.83</v>
      </c>
    </row>
    <row r="345" spans="1:24" x14ac:dyDescent="0.25">
      <c r="A345" s="3" t="str">
        <f>Long!A346</f>
        <v>UAE932</v>
      </c>
      <c r="B345" s="41">
        <f>Long!B346-48.89</f>
        <v>-48.89</v>
      </c>
      <c r="C345" s="40">
        <f>Long!C346-53.31</f>
        <v>-53.31</v>
      </c>
      <c r="D345" s="40">
        <f>Long!D346-52.82</f>
        <v>-52.82</v>
      </c>
      <c r="E345" s="40">
        <f>Long!E346-48.5</f>
        <v>-48.5</v>
      </c>
      <c r="F345" s="40">
        <f>Long!F346-46.99</f>
        <v>-46.99</v>
      </c>
      <c r="G345" s="40">
        <f>Long!G346-40.45</f>
        <v>-40.450000000000003</v>
      </c>
      <c r="H345" s="40">
        <f>Long!H346-60.23</f>
        <v>-60.23</v>
      </c>
      <c r="I345" s="40">
        <f>Long!I346-43.66</f>
        <v>-43.66</v>
      </c>
      <c r="J345" s="40">
        <f>Long!J346-53.75</f>
        <v>8.9600000000000009</v>
      </c>
      <c r="K345" s="40">
        <f>Long!K346-54.35</f>
        <v>-54.35</v>
      </c>
      <c r="L345" s="40">
        <f>Long!L346-48.68</f>
        <v>-48.68</v>
      </c>
      <c r="M345" s="40">
        <f>Long!M346-53.03</f>
        <v>-53.03</v>
      </c>
      <c r="N345" s="40">
        <f>Long!N346-34.07</f>
        <v>-34.07</v>
      </c>
      <c r="O345" s="40">
        <f>Long!O346-52.52</f>
        <v>-52.52</v>
      </c>
      <c r="P345" s="40">
        <f>Long!P346-53.24</f>
        <v>-53.24</v>
      </c>
      <c r="Q345" s="40">
        <f>Long!Q346-57.71</f>
        <v>-57.71</v>
      </c>
      <c r="R345" s="40">
        <f>Long!R346-38.57</f>
        <v>-38.57</v>
      </c>
      <c r="S345" s="40">
        <f>Long!S346-64.97</f>
        <v>-64.97</v>
      </c>
      <c r="T345" s="40">
        <f>Long!T346-48.48</f>
        <v>-48.48</v>
      </c>
      <c r="U345" s="11">
        <f>Long!U346-50.364</f>
        <v>-50.363999999999997</v>
      </c>
      <c r="W345" s="15">
        <f>Long!X346</f>
        <v>1</v>
      </c>
      <c r="X345" s="8">
        <f>Long!Y346</f>
        <v>62.71</v>
      </c>
    </row>
    <row r="346" spans="1:24" x14ac:dyDescent="0.25">
      <c r="A346" s="3" t="str">
        <f>Long!A347</f>
        <v>Amuyea</v>
      </c>
      <c r="B346" s="41">
        <f>Long!B347-48.89</f>
        <v>-48.89</v>
      </c>
      <c r="C346" s="40">
        <f>Long!C347-53.31</f>
        <v>-53.31</v>
      </c>
      <c r="D346" s="40">
        <f>Long!D347-52.82</f>
        <v>-52.82</v>
      </c>
      <c r="E346" s="40">
        <f>Long!E347-48.5</f>
        <v>-48.5</v>
      </c>
      <c r="F346" s="40">
        <f>Long!F347-46.99</f>
        <v>-46.99</v>
      </c>
      <c r="G346" s="40">
        <f>Long!G347-40.45</f>
        <v>-40.450000000000003</v>
      </c>
      <c r="H346" s="40">
        <f>Long!H347-60.23</f>
        <v>-60.23</v>
      </c>
      <c r="I346" s="40">
        <f>Long!I347-43.66</f>
        <v>-43.66</v>
      </c>
      <c r="J346" s="40">
        <f>Long!J347-53.75</f>
        <v>-53.75</v>
      </c>
      <c r="K346" s="40">
        <f>Long!K347-54.35</f>
        <v>-54.35</v>
      </c>
      <c r="L346" s="40">
        <f>Long!L347-48.68</f>
        <v>-48.68</v>
      </c>
      <c r="M346" s="40">
        <f>Long!M347-53.03</f>
        <v>-53.03</v>
      </c>
      <c r="N346" s="40">
        <f>Long!N347-34.07</f>
        <v>-34.07</v>
      </c>
      <c r="O346" s="40">
        <f>Long!O347-52.52</f>
        <v>-52.52</v>
      </c>
      <c r="P346" s="40">
        <f>Long!P347-53.24</f>
        <v>2.9799999999999969</v>
      </c>
      <c r="Q346" s="40">
        <f>Long!Q347-57.71</f>
        <v>-57.71</v>
      </c>
      <c r="R346" s="40">
        <f>Long!R347-38.57</f>
        <v>-38.57</v>
      </c>
      <c r="S346" s="40">
        <f>Long!S347-64.97</f>
        <v>-64.97</v>
      </c>
      <c r="T346" s="40">
        <f>Long!T347-48.48</f>
        <v>-48.48</v>
      </c>
      <c r="U346" s="11">
        <f>Long!U347-50.364</f>
        <v>-50.363999999999997</v>
      </c>
      <c r="W346" s="15">
        <f>Long!X347</f>
        <v>1</v>
      </c>
      <c r="X346" s="8">
        <f>Long!Y347</f>
        <v>56.22</v>
      </c>
    </row>
    <row r="347" spans="1:24" x14ac:dyDescent="0.25">
      <c r="A347" s="3" t="str">
        <f>Long!A348</f>
        <v>BESSONE</v>
      </c>
      <c r="B347" s="41">
        <f>Long!B348-48.89</f>
        <v>-48.89</v>
      </c>
      <c r="C347" s="40">
        <f>Long!C348-53.31</f>
        <v>-53.31</v>
      </c>
      <c r="D347" s="40">
        <f>Long!D348-52.82</f>
        <v>-52.82</v>
      </c>
      <c r="E347" s="40">
        <f>Long!E348-48.5</f>
        <v>-48.5</v>
      </c>
      <c r="F347" s="40">
        <f>Long!F348-46.99</f>
        <v>-46.99</v>
      </c>
      <c r="G347" s="40">
        <f>Long!G348-40.45</f>
        <v>-40.450000000000003</v>
      </c>
      <c r="H347" s="40">
        <f>Long!H348-60.23</f>
        <v>-60.23</v>
      </c>
      <c r="I347" s="40">
        <f>Long!I348-43.66</f>
        <v>-43.66</v>
      </c>
      <c r="J347" s="40">
        <f>Long!J348-53.75</f>
        <v>-53.75</v>
      </c>
      <c r="K347" s="40">
        <f>Long!K348-54.35</f>
        <v>-54.35</v>
      </c>
      <c r="L347" s="40">
        <f>Long!L348-48.68</f>
        <v>-48.68</v>
      </c>
      <c r="M347" s="40">
        <f>Long!M348-53.03</f>
        <v>-53.03</v>
      </c>
      <c r="N347" s="40">
        <f>Long!N348-34.07</f>
        <v>-34.07</v>
      </c>
      <c r="O347" s="40">
        <f>Long!O348-52.52</f>
        <v>-52.52</v>
      </c>
      <c r="P347" s="40">
        <f>Long!P348-53.24</f>
        <v>3.7199999999999989</v>
      </c>
      <c r="Q347" s="40">
        <f>Long!Q348-57.71</f>
        <v>6.240000000000002</v>
      </c>
      <c r="R347" s="40">
        <f>Long!R348-38.57</f>
        <v>-38.57</v>
      </c>
      <c r="S347" s="40">
        <f>Long!S348-64.97</f>
        <v>-64.97</v>
      </c>
      <c r="T347" s="40">
        <f>Long!T348-48.48</f>
        <v>-48.48</v>
      </c>
      <c r="U347" s="11">
        <f>Long!U348-50.364</f>
        <v>-50.363999999999997</v>
      </c>
      <c r="W347" s="15">
        <f>Long!X348</f>
        <v>2</v>
      </c>
      <c r="X347" s="8">
        <f>Long!Y348</f>
        <v>120.91</v>
      </c>
    </row>
    <row r="348" spans="1:24" x14ac:dyDescent="0.25">
      <c r="A348" s="3" t="str">
        <f>Long!A349</f>
        <v>amine1290</v>
      </c>
      <c r="B348" s="41">
        <f>Long!B349-48.89</f>
        <v>-48.89</v>
      </c>
      <c r="C348" s="40">
        <f>Long!C349-53.31</f>
        <v>-53.31</v>
      </c>
      <c r="D348" s="40">
        <f>Long!D349-52.82</f>
        <v>-52.82</v>
      </c>
      <c r="E348" s="40">
        <f>Long!E349-48.5</f>
        <v>-48.5</v>
      </c>
      <c r="F348" s="40">
        <f>Long!F349-46.99</f>
        <v>-46.99</v>
      </c>
      <c r="G348" s="40">
        <f>Long!G349-40.45</f>
        <v>-40.450000000000003</v>
      </c>
      <c r="H348" s="40">
        <f>Long!H349-60.23</f>
        <v>-60.23</v>
      </c>
      <c r="I348" s="40">
        <f>Long!I349-43.66</f>
        <v>-43.66</v>
      </c>
      <c r="J348" s="40">
        <f>Long!J349-53.75</f>
        <v>-53.75</v>
      </c>
      <c r="K348" s="40">
        <f>Long!K349-54.35</f>
        <v>-54.35</v>
      </c>
      <c r="L348" s="40">
        <f>Long!L349-48.68</f>
        <v>-48.68</v>
      </c>
      <c r="M348" s="40">
        <f>Long!M349-53.03</f>
        <v>-53.03</v>
      </c>
      <c r="N348" s="40">
        <f>Long!N349-34.07</f>
        <v>-34.07</v>
      </c>
      <c r="O348" s="40">
        <f>Long!O349-52.52</f>
        <v>-52.52</v>
      </c>
      <c r="P348" s="40">
        <f>Long!P349-53.24</f>
        <v>3.8200000000000003</v>
      </c>
      <c r="Q348" s="40">
        <f>Long!Q349-57.71</f>
        <v>7.0599999999999952</v>
      </c>
      <c r="R348" s="40">
        <f>Long!R349-38.57</f>
        <v>-38.57</v>
      </c>
      <c r="S348" s="40">
        <f>Long!S349-64.97</f>
        <v>-64.97</v>
      </c>
      <c r="T348" s="40">
        <f>Long!T349-48.48</f>
        <v>-48.48</v>
      </c>
      <c r="U348" s="11">
        <f>Long!U349-50.364</f>
        <v>-50.363999999999997</v>
      </c>
      <c r="W348" s="15">
        <f>Long!X349</f>
        <v>2</v>
      </c>
      <c r="X348" s="8">
        <f>Long!Y349</f>
        <v>121.83</v>
      </c>
    </row>
    <row r="349" spans="1:24" x14ac:dyDescent="0.25">
      <c r="A349" s="3">
        <f>Long!A350</f>
        <v>0</v>
      </c>
      <c r="B349" s="41">
        <f>Long!B350-48.89</f>
        <v>-48.89</v>
      </c>
      <c r="C349" s="40">
        <f>Long!C350-53.31</f>
        <v>-53.31</v>
      </c>
      <c r="D349" s="40">
        <f>Long!D350-52.82</f>
        <v>-52.82</v>
      </c>
      <c r="E349" s="40">
        <f>Long!E350-48.5</f>
        <v>-48.5</v>
      </c>
      <c r="F349" s="40">
        <f>Long!F350-46.99</f>
        <v>-46.99</v>
      </c>
      <c r="G349" s="40">
        <f>Long!G350-40.45</f>
        <v>-40.450000000000003</v>
      </c>
      <c r="H349" s="40">
        <f>Long!H350-60.23</f>
        <v>-60.23</v>
      </c>
      <c r="I349" s="40">
        <f>Long!I350-43.66</f>
        <v>-43.66</v>
      </c>
      <c r="J349" s="40">
        <f>Long!J350-53.75</f>
        <v>-53.75</v>
      </c>
      <c r="K349" s="40">
        <f>Long!K350-54.35</f>
        <v>-54.35</v>
      </c>
      <c r="L349" s="40">
        <f>Long!L350-48.68</f>
        <v>-48.68</v>
      </c>
      <c r="M349" s="40">
        <f>Long!M350-53.03</f>
        <v>-53.03</v>
      </c>
      <c r="N349" s="40">
        <f>Long!N350-34.07</f>
        <v>-34.07</v>
      </c>
      <c r="O349" s="40">
        <f>Long!O350-52.52</f>
        <v>-52.52</v>
      </c>
      <c r="P349" s="40">
        <f>Long!P350-53.24</f>
        <v>-53.24</v>
      </c>
      <c r="Q349" s="40">
        <f>Long!Q350-57.71</f>
        <v>-57.71</v>
      </c>
      <c r="R349" s="40">
        <f>Long!R350-38.57</f>
        <v>-38.57</v>
      </c>
      <c r="S349" s="40">
        <f>Long!S350-64.97</f>
        <v>-64.97</v>
      </c>
      <c r="T349" s="40">
        <f>Long!T350-48.48</f>
        <v>-48.48</v>
      </c>
      <c r="U349" s="11">
        <f>Long!U350-50.364</f>
        <v>-50.363999999999997</v>
      </c>
      <c r="W349" s="15">
        <f>Long!X350</f>
        <v>0</v>
      </c>
      <c r="X349" s="8">
        <f>Long!Y350</f>
        <v>0</v>
      </c>
    </row>
    <row r="350" spans="1:24" x14ac:dyDescent="0.25">
      <c r="A350" s="3">
        <f>Long!A351</f>
        <v>0</v>
      </c>
      <c r="B350" s="41">
        <f>Long!B351-48.89</f>
        <v>-48.89</v>
      </c>
      <c r="C350" s="40">
        <f>Long!C351-53.31</f>
        <v>-53.31</v>
      </c>
      <c r="D350" s="40">
        <f>Long!D351-52.82</f>
        <v>-52.82</v>
      </c>
      <c r="E350" s="40">
        <f>Long!E351-48.5</f>
        <v>-48.5</v>
      </c>
      <c r="F350" s="40">
        <f>Long!F351-46.99</f>
        <v>-46.99</v>
      </c>
      <c r="G350" s="40">
        <f>Long!G351-40.45</f>
        <v>-40.450000000000003</v>
      </c>
      <c r="H350" s="40">
        <f>Long!H351-60.23</f>
        <v>-60.23</v>
      </c>
      <c r="I350" s="40">
        <f>Long!I351-43.66</f>
        <v>-43.66</v>
      </c>
      <c r="J350" s="40">
        <f>Long!J351-53.75</f>
        <v>-53.75</v>
      </c>
      <c r="K350" s="40">
        <f>Long!K351-54.35</f>
        <v>-54.35</v>
      </c>
      <c r="L350" s="40">
        <f>Long!L351-48.68</f>
        <v>-48.68</v>
      </c>
      <c r="M350" s="40">
        <f>Long!M351-53.03</f>
        <v>-53.03</v>
      </c>
      <c r="N350" s="40">
        <f>Long!N351-34.07</f>
        <v>-34.07</v>
      </c>
      <c r="O350" s="40">
        <f>Long!O351-52.52</f>
        <v>-52.52</v>
      </c>
      <c r="P350" s="40">
        <f>Long!P351-53.24</f>
        <v>-53.24</v>
      </c>
      <c r="Q350" s="40">
        <f>Long!Q351-57.71</f>
        <v>-57.71</v>
      </c>
      <c r="R350" s="40">
        <f>Long!R351-38.57</f>
        <v>-38.57</v>
      </c>
      <c r="S350" s="40">
        <f>Long!S351-64.97</f>
        <v>-64.97</v>
      </c>
      <c r="T350" s="40">
        <f>Long!T351-48.48</f>
        <v>-48.48</v>
      </c>
      <c r="U350" s="11">
        <f>Long!U351-50.364</f>
        <v>-50.363999999999997</v>
      </c>
      <c r="W350" s="15">
        <f>Long!X351</f>
        <v>0</v>
      </c>
      <c r="X350" s="8">
        <f>Long!Y351</f>
        <v>0</v>
      </c>
    </row>
    <row r="351" spans="1:24" x14ac:dyDescent="0.25">
      <c r="A351" s="3">
        <f>Long!A352</f>
        <v>0</v>
      </c>
      <c r="B351" s="41">
        <f>Long!B352-48.89</f>
        <v>-48.89</v>
      </c>
      <c r="C351" s="40">
        <f>Long!C352-53.31</f>
        <v>-53.31</v>
      </c>
      <c r="D351" s="40">
        <f>Long!D352-52.82</f>
        <v>-52.82</v>
      </c>
      <c r="E351" s="40">
        <f>Long!E352-48.5</f>
        <v>-48.5</v>
      </c>
      <c r="F351" s="40">
        <f>Long!F352-46.99</f>
        <v>-46.99</v>
      </c>
      <c r="G351" s="40">
        <f>Long!G352-40.45</f>
        <v>-40.450000000000003</v>
      </c>
      <c r="H351" s="40">
        <f>Long!H352-60.23</f>
        <v>-60.23</v>
      </c>
      <c r="I351" s="40">
        <f>Long!I352-43.66</f>
        <v>-43.66</v>
      </c>
      <c r="J351" s="40">
        <f>Long!J352-53.75</f>
        <v>-53.75</v>
      </c>
      <c r="K351" s="40">
        <f>Long!K352-54.35</f>
        <v>-54.35</v>
      </c>
      <c r="L351" s="40">
        <f>Long!L352-48.68</f>
        <v>-48.68</v>
      </c>
      <c r="M351" s="40">
        <f>Long!M352-53.03</f>
        <v>-53.03</v>
      </c>
      <c r="N351" s="40">
        <f>Long!N352-34.07</f>
        <v>-34.07</v>
      </c>
      <c r="O351" s="40">
        <f>Long!O352-52.52</f>
        <v>-52.52</v>
      </c>
      <c r="P351" s="40">
        <f>Long!P352-53.24</f>
        <v>-53.24</v>
      </c>
      <c r="Q351" s="40">
        <f>Long!Q352-57.71</f>
        <v>-57.71</v>
      </c>
      <c r="R351" s="40">
        <f>Long!R352-38.57</f>
        <v>-38.57</v>
      </c>
      <c r="S351" s="40">
        <f>Long!S352-64.97</f>
        <v>-64.97</v>
      </c>
      <c r="T351" s="40">
        <f>Long!T352-48.48</f>
        <v>-48.48</v>
      </c>
      <c r="U351" s="11">
        <f>Long!U352-50.364</f>
        <v>-50.363999999999997</v>
      </c>
      <c r="W351" s="15">
        <f>Long!X352</f>
        <v>0</v>
      </c>
      <c r="X351" s="8">
        <f>Long!Y352</f>
        <v>0</v>
      </c>
    </row>
    <row r="352" spans="1:24" x14ac:dyDescent="0.25">
      <c r="A352" s="3">
        <f>Long!A353</f>
        <v>0</v>
      </c>
      <c r="B352" s="41">
        <f>Long!B353-48.89</f>
        <v>-48.89</v>
      </c>
      <c r="C352" s="40">
        <f>Long!C353-53.31</f>
        <v>-53.31</v>
      </c>
      <c r="D352" s="40">
        <f>Long!D353-52.82</f>
        <v>-52.82</v>
      </c>
      <c r="E352" s="40">
        <f>Long!E353-48.5</f>
        <v>-48.5</v>
      </c>
      <c r="F352" s="40">
        <f>Long!F353-46.99</f>
        <v>-46.99</v>
      </c>
      <c r="G352" s="40">
        <f>Long!G353-40.45</f>
        <v>-40.450000000000003</v>
      </c>
      <c r="H352" s="40">
        <f>Long!H353-60.23</f>
        <v>-60.23</v>
      </c>
      <c r="I352" s="40">
        <f>Long!I353-43.66</f>
        <v>-43.66</v>
      </c>
      <c r="J352" s="40">
        <f>Long!J353-53.75</f>
        <v>-53.75</v>
      </c>
      <c r="K352" s="40">
        <f>Long!K353-54.35</f>
        <v>-54.35</v>
      </c>
      <c r="L352" s="40">
        <f>Long!L353-48.68</f>
        <v>-48.68</v>
      </c>
      <c r="M352" s="40">
        <f>Long!M353-53.03</f>
        <v>-53.03</v>
      </c>
      <c r="N352" s="40">
        <f>Long!N353-34.07</f>
        <v>-34.07</v>
      </c>
      <c r="O352" s="40">
        <f>Long!O353-52.52</f>
        <v>-52.52</v>
      </c>
      <c r="P352" s="40">
        <f>Long!P353-53.24</f>
        <v>-53.24</v>
      </c>
      <c r="Q352" s="40">
        <f>Long!Q353-57.71</f>
        <v>-57.71</v>
      </c>
      <c r="R352" s="40">
        <f>Long!R353-38.57</f>
        <v>-38.57</v>
      </c>
      <c r="S352" s="40">
        <f>Long!S353-64.97</f>
        <v>-64.97</v>
      </c>
      <c r="T352" s="40">
        <f>Long!T353-48.48</f>
        <v>-48.48</v>
      </c>
      <c r="U352" s="11">
        <f>Long!U353-50.364</f>
        <v>-50.363999999999997</v>
      </c>
      <c r="W352" s="15">
        <f>Long!X353</f>
        <v>0</v>
      </c>
      <c r="X352" s="8">
        <f>Long!Y353</f>
        <v>0</v>
      </c>
    </row>
    <row r="353" spans="1:24" x14ac:dyDescent="0.25">
      <c r="A353" s="3">
        <f>Long!A354</f>
        <v>0</v>
      </c>
      <c r="B353" s="41">
        <f>Long!B354-48.89</f>
        <v>-48.89</v>
      </c>
      <c r="C353" s="40">
        <f>Long!C354-53.31</f>
        <v>-53.31</v>
      </c>
      <c r="D353" s="40">
        <f>Long!D354-52.82</f>
        <v>-52.82</v>
      </c>
      <c r="E353" s="40">
        <f>Long!E354-48.5</f>
        <v>-48.5</v>
      </c>
      <c r="F353" s="40">
        <f>Long!F354-46.99</f>
        <v>-46.99</v>
      </c>
      <c r="G353" s="40">
        <f>Long!G354-40.45</f>
        <v>-40.450000000000003</v>
      </c>
      <c r="H353" s="40">
        <f>Long!H354-60.23</f>
        <v>-60.23</v>
      </c>
      <c r="I353" s="40">
        <f>Long!I354-43.66</f>
        <v>-43.66</v>
      </c>
      <c r="J353" s="40">
        <f>Long!J354-53.75</f>
        <v>-53.75</v>
      </c>
      <c r="K353" s="40">
        <f>Long!K354-54.35</f>
        <v>-54.35</v>
      </c>
      <c r="L353" s="40">
        <f>Long!L354-48.68</f>
        <v>-48.68</v>
      </c>
      <c r="M353" s="40">
        <f>Long!M354-53.03</f>
        <v>-53.03</v>
      </c>
      <c r="N353" s="40">
        <f>Long!N354-34.07</f>
        <v>-34.07</v>
      </c>
      <c r="O353" s="40">
        <f>Long!O354-52.52</f>
        <v>-52.52</v>
      </c>
      <c r="P353" s="40">
        <f>Long!P354-53.24</f>
        <v>-53.24</v>
      </c>
      <c r="Q353" s="40">
        <f>Long!Q354-57.71</f>
        <v>-57.71</v>
      </c>
      <c r="R353" s="40">
        <f>Long!R354-38.57</f>
        <v>-38.57</v>
      </c>
      <c r="S353" s="40">
        <f>Long!S354-64.97</f>
        <v>-64.97</v>
      </c>
      <c r="T353" s="40">
        <f>Long!T354-48.48</f>
        <v>-48.48</v>
      </c>
      <c r="U353" s="11">
        <f>Long!U354-50.364</f>
        <v>-50.363999999999997</v>
      </c>
      <c r="W353" s="15">
        <f>Long!X354</f>
        <v>0</v>
      </c>
      <c r="X353" s="8">
        <f>Long!Y354</f>
        <v>0</v>
      </c>
    </row>
    <row r="354" spans="1:24" x14ac:dyDescent="0.25">
      <c r="A354" s="3">
        <f>Long!A355</f>
        <v>0</v>
      </c>
      <c r="B354" s="41">
        <f>Long!B355-48.89</f>
        <v>-48.89</v>
      </c>
      <c r="C354" s="40">
        <f>Long!C355-53.31</f>
        <v>-53.31</v>
      </c>
      <c r="D354" s="40">
        <f>Long!D355-52.82</f>
        <v>-52.82</v>
      </c>
      <c r="E354" s="40">
        <f>Long!E355-48.5</f>
        <v>-48.5</v>
      </c>
      <c r="F354" s="40">
        <f>Long!F355-46.99</f>
        <v>-46.99</v>
      </c>
      <c r="G354" s="40">
        <f>Long!G355-40.45</f>
        <v>-40.450000000000003</v>
      </c>
      <c r="H354" s="40">
        <f>Long!H355-60.23</f>
        <v>-60.23</v>
      </c>
      <c r="I354" s="40">
        <f>Long!I355-43.66</f>
        <v>-43.66</v>
      </c>
      <c r="J354" s="40">
        <f>Long!J355-53.75</f>
        <v>-53.75</v>
      </c>
      <c r="K354" s="40">
        <f>Long!K355-54.35</f>
        <v>-54.35</v>
      </c>
      <c r="L354" s="40">
        <f>Long!L355-48.68</f>
        <v>-48.68</v>
      </c>
      <c r="M354" s="40">
        <f>Long!M355-53.03</f>
        <v>-53.03</v>
      </c>
      <c r="N354" s="40">
        <f>Long!N355-34.07</f>
        <v>-34.07</v>
      </c>
      <c r="O354" s="40">
        <f>Long!O355-52.52</f>
        <v>-52.52</v>
      </c>
      <c r="P354" s="40">
        <f>Long!P355-53.24</f>
        <v>-53.24</v>
      </c>
      <c r="Q354" s="40">
        <f>Long!Q355-57.71</f>
        <v>-57.71</v>
      </c>
      <c r="R354" s="40">
        <f>Long!R355-38.57</f>
        <v>-38.57</v>
      </c>
      <c r="S354" s="40">
        <f>Long!S355-64.97</f>
        <v>-64.97</v>
      </c>
      <c r="T354" s="40">
        <f>Long!T355-48.48</f>
        <v>-48.48</v>
      </c>
      <c r="U354" s="11">
        <f>Long!U355-50.364</f>
        <v>-50.363999999999997</v>
      </c>
      <c r="W354" s="15">
        <f>Long!X355</f>
        <v>0</v>
      </c>
      <c r="X354" s="8">
        <f>Long!Y355</f>
        <v>0</v>
      </c>
    </row>
    <row r="355" spans="1:24" x14ac:dyDescent="0.25">
      <c r="A355" s="3">
        <f>Long!A356</f>
        <v>0</v>
      </c>
      <c r="B355" s="41">
        <f>Long!B356-48.89</f>
        <v>-48.89</v>
      </c>
      <c r="C355" s="40">
        <f>Long!C356-53.31</f>
        <v>-53.31</v>
      </c>
      <c r="D355" s="40">
        <f>Long!D356-52.82</f>
        <v>-52.82</v>
      </c>
      <c r="E355" s="40">
        <f>Long!E356-48.5</f>
        <v>-48.5</v>
      </c>
      <c r="F355" s="40">
        <f>Long!F356-46.99</f>
        <v>-46.99</v>
      </c>
      <c r="G355" s="40">
        <f>Long!G356-40.45</f>
        <v>-40.450000000000003</v>
      </c>
      <c r="H355" s="40">
        <f>Long!H356-60.23</f>
        <v>-60.23</v>
      </c>
      <c r="I355" s="40">
        <f>Long!I356-43.66</f>
        <v>-43.66</v>
      </c>
      <c r="J355" s="40">
        <f>Long!J356-53.75</f>
        <v>-53.75</v>
      </c>
      <c r="K355" s="40">
        <f>Long!K356-54.35</f>
        <v>-54.35</v>
      </c>
      <c r="L355" s="40">
        <f>Long!L356-48.68</f>
        <v>-48.68</v>
      </c>
      <c r="M355" s="40">
        <f>Long!M356-53.03</f>
        <v>-53.03</v>
      </c>
      <c r="N355" s="40">
        <f>Long!N356-34.07</f>
        <v>-34.07</v>
      </c>
      <c r="O355" s="40">
        <f>Long!O356-52.52</f>
        <v>-52.52</v>
      </c>
      <c r="P355" s="40">
        <f>Long!P356-53.24</f>
        <v>-53.24</v>
      </c>
      <c r="Q355" s="40">
        <f>Long!Q356-57.71</f>
        <v>-57.71</v>
      </c>
      <c r="R355" s="40">
        <f>Long!R356-38.57</f>
        <v>-38.57</v>
      </c>
      <c r="S355" s="40">
        <f>Long!S356-64.97</f>
        <v>-64.97</v>
      </c>
      <c r="T355" s="40">
        <f>Long!T356-48.48</f>
        <v>-48.48</v>
      </c>
      <c r="U355" s="11">
        <f>Long!U356-50.364</f>
        <v>-50.363999999999997</v>
      </c>
      <c r="W355" s="15">
        <f>Long!X356</f>
        <v>0</v>
      </c>
      <c r="X355" s="8">
        <f>Long!Y356</f>
        <v>0</v>
      </c>
    </row>
    <row r="356" spans="1:24" x14ac:dyDescent="0.25">
      <c r="A356" s="3">
        <f>Long!A357</f>
        <v>0</v>
      </c>
      <c r="B356" s="41">
        <f>Long!B357-48.89</f>
        <v>-48.89</v>
      </c>
      <c r="C356" s="40">
        <f>Long!C357-53.31</f>
        <v>-53.31</v>
      </c>
      <c r="D356" s="40">
        <f>Long!D357-52.82</f>
        <v>-52.82</v>
      </c>
      <c r="E356" s="40">
        <f>Long!E357-48.5</f>
        <v>-48.5</v>
      </c>
      <c r="F356" s="40">
        <f>Long!F357-46.99</f>
        <v>-46.99</v>
      </c>
      <c r="G356" s="40">
        <f>Long!G357-40.45</f>
        <v>-40.450000000000003</v>
      </c>
      <c r="H356" s="40">
        <f>Long!H357-60.23</f>
        <v>-60.23</v>
      </c>
      <c r="I356" s="40">
        <f>Long!I357-43.66</f>
        <v>-43.66</v>
      </c>
      <c r="J356" s="40">
        <f>Long!J357-53.75</f>
        <v>-53.75</v>
      </c>
      <c r="K356" s="40">
        <f>Long!K357-54.35</f>
        <v>-54.35</v>
      </c>
      <c r="L356" s="40">
        <f>Long!L357-48.68</f>
        <v>-48.68</v>
      </c>
      <c r="M356" s="40">
        <f>Long!M357-53.03</f>
        <v>-53.03</v>
      </c>
      <c r="N356" s="40">
        <f>Long!N357-34.07</f>
        <v>-34.07</v>
      </c>
      <c r="O356" s="40">
        <f>Long!O357-52.52</f>
        <v>-52.52</v>
      </c>
      <c r="P356" s="40">
        <f>Long!P357-53.24</f>
        <v>-53.24</v>
      </c>
      <c r="Q356" s="40">
        <f>Long!Q357-57.71</f>
        <v>-57.71</v>
      </c>
      <c r="R356" s="40">
        <f>Long!R357-38.57</f>
        <v>-38.57</v>
      </c>
      <c r="S356" s="40">
        <f>Long!S357-64.97</f>
        <v>-64.97</v>
      </c>
      <c r="T356" s="40">
        <f>Long!T357-48.48</f>
        <v>-48.48</v>
      </c>
      <c r="U356" s="11">
        <f>Long!U357-50.364</f>
        <v>-50.363999999999997</v>
      </c>
      <c r="W356" s="15">
        <f>Long!X357</f>
        <v>0</v>
      </c>
      <c r="X356" s="8">
        <f>Long!Y357</f>
        <v>0</v>
      </c>
    </row>
    <row r="357" spans="1:24" x14ac:dyDescent="0.25">
      <c r="A357" s="3">
        <f>Long!A358</f>
        <v>0</v>
      </c>
      <c r="B357" s="41">
        <f>Long!B358-48.89</f>
        <v>-48.89</v>
      </c>
      <c r="C357" s="40">
        <f>Long!C358-53.31</f>
        <v>-53.31</v>
      </c>
      <c r="D357" s="40">
        <f>Long!D358-52.82</f>
        <v>-52.82</v>
      </c>
      <c r="E357" s="40">
        <f>Long!E358-48.5</f>
        <v>-48.5</v>
      </c>
      <c r="F357" s="40">
        <f>Long!F358-46.99</f>
        <v>-46.99</v>
      </c>
      <c r="G357" s="40">
        <f>Long!G358-40.45</f>
        <v>-40.450000000000003</v>
      </c>
      <c r="H357" s="40">
        <f>Long!H358-60.23</f>
        <v>-60.23</v>
      </c>
      <c r="I357" s="40">
        <f>Long!I358-43.66</f>
        <v>-43.66</v>
      </c>
      <c r="J357" s="40">
        <f>Long!J358-53.75</f>
        <v>-53.75</v>
      </c>
      <c r="K357" s="40">
        <f>Long!K358-54.35</f>
        <v>-54.35</v>
      </c>
      <c r="L357" s="40">
        <f>Long!L358-48.68</f>
        <v>-48.68</v>
      </c>
      <c r="M357" s="40">
        <f>Long!M358-53.03</f>
        <v>-53.03</v>
      </c>
      <c r="N357" s="40">
        <f>Long!N358-34.07</f>
        <v>-34.07</v>
      </c>
      <c r="O357" s="40">
        <f>Long!O358-52.52</f>
        <v>-52.52</v>
      </c>
      <c r="P357" s="40">
        <f>Long!P358-53.24</f>
        <v>-53.24</v>
      </c>
      <c r="Q357" s="40">
        <f>Long!Q358-57.71</f>
        <v>-57.71</v>
      </c>
      <c r="R357" s="40">
        <f>Long!R358-38.57</f>
        <v>-38.57</v>
      </c>
      <c r="S357" s="40">
        <f>Long!S358-64.97</f>
        <v>-64.97</v>
      </c>
      <c r="T357" s="40">
        <f>Long!T358-48.48</f>
        <v>-48.48</v>
      </c>
      <c r="U357" s="11">
        <f>Long!U358-50.364</f>
        <v>-50.363999999999997</v>
      </c>
      <c r="W357" s="15">
        <f>Long!X358</f>
        <v>0</v>
      </c>
      <c r="X357" s="8">
        <f>Long!Y358</f>
        <v>0</v>
      </c>
    </row>
    <row r="358" spans="1:24" x14ac:dyDescent="0.25">
      <c r="A358" s="3">
        <f>Long!A359</f>
        <v>0</v>
      </c>
      <c r="B358" s="41">
        <f>Long!B359-48.89</f>
        <v>-48.89</v>
      </c>
      <c r="C358" s="40">
        <f>Long!C359-53.31</f>
        <v>-53.31</v>
      </c>
      <c r="D358" s="40">
        <f>Long!D359-52.82</f>
        <v>-52.82</v>
      </c>
      <c r="E358" s="40">
        <f>Long!E359-48.5</f>
        <v>-48.5</v>
      </c>
      <c r="F358" s="40">
        <f>Long!F359-46.99</f>
        <v>-46.99</v>
      </c>
      <c r="G358" s="40">
        <f>Long!G359-40.45</f>
        <v>-40.450000000000003</v>
      </c>
      <c r="H358" s="40">
        <f>Long!H359-60.23</f>
        <v>-60.23</v>
      </c>
      <c r="I358" s="40">
        <f>Long!I359-43.66</f>
        <v>-43.66</v>
      </c>
      <c r="J358" s="40">
        <f>Long!J359-53.75</f>
        <v>-53.75</v>
      </c>
      <c r="K358" s="40">
        <f>Long!K359-54.35</f>
        <v>-54.35</v>
      </c>
      <c r="L358" s="40">
        <f>Long!L359-48.68</f>
        <v>-48.68</v>
      </c>
      <c r="M358" s="40">
        <f>Long!M359-53.03</f>
        <v>-53.03</v>
      </c>
      <c r="N358" s="40">
        <f>Long!N359-34.07</f>
        <v>-34.07</v>
      </c>
      <c r="O358" s="40">
        <f>Long!O359-52.52</f>
        <v>-52.52</v>
      </c>
      <c r="P358" s="40">
        <f>Long!P359-53.24</f>
        <v>-53.24</v>
      </c>
      <c r="Q358" s="40">
        <f>Long!Q359-57.71</f>
        <v>-57.71</v>
      </c>
      <c r="R358" s="40">
        <f>Long!R359-38.57</f>
        <v>-38.57</v>
      </c>
      <c r="S358" s="40">
        <f>Long!S359-64.97</f>
        <v>-64.97</v>
      </c>
      <c r="T358" s="40">
        <f>Long!T359-48.48</f>
        <v>-48.48</v>
      </c>
      <c r="U358" s="11">
        <f>Long!U359-50.364</f>
        <v>-50.363999999999997</v>
      </c>
      <c r="W358" s="15">
        <f>Long!X359</f>
        <v>0</v>
      </c>
      <c r="X358" s="8">
        <f>Long!Y359</f>
        <v>0</v>
      </c>
    </row>
    <row r="359" spans="1:24" x14ac:dyDescent="0.25">
      <c r="A359" s="3">
        <f>Long!A360</f>
        <v>0</v>
      </c>
      <c r="B359" s="41">
        <f>Long!B360-48.89</f>
        <v>-48.89</v>
      </c>
      <c r="C359" s="40">
        <f>Long!C360-53.31</f>
        <v>-53.31</v>
      </c>
      <c r="D359" s="40">
        <f>Long!D360-52.82</f>
        <v>-52.82</v>
      </c>
      <c r="E359" s="40">
        <f>Long!E360-48.5</f>
        <v>-48.5</v>
      </c>
      <c r="F359" s="40">
        <f>Long!F360-46.99</f>
        <v>-46.99</v>
      </c>
      <c r="G359" s="40">
        <f>Long!G360-40.45</f>
        <v>-40.450000000000003</v>
      </c>
      <c r="H359" s="40">
        <f>Long!H360-60.23</f>
        <v>-60.23</v>
      </c>
      <c r="I359" s="40">
        <f>Long!I360-43.66</f>
        <v>-43.66</v>
      </c>
      <c r="J359" s="40">
        <f>Long!J360-53.75</f>
        <v>-53.75</v>
      </c>
      <c r="K359" s="40">
        <f>Long!K360-54.35</f>
        <v>-54.35</v>
      </c>
      <c r="L359" s="40">
        <f>Long!L360-48.68</f>
        <v>-48.68</v>
      </c>
      <c r="M359" s="40">
        <f>Long!M360-53.03</f>
        <v>-53.03</v>
      </c>
      <c r="N359" s="40">
        <f>Long!N360-34.07</f>
        <v>-34.07</v>
      </c>
      <c r="O359" s="40">
        <f>Long!O360-52.52</f>
        <v>-52.52</v>
      </c>
      <c r="P359" s="40">
        <f>Long!P360-53.24</f>
        <v>-53.24</v>
      </c>
      <c r="Q359" s="40">
        <f>Long!Q360-57.71</f>
        <v>-57.71</v>
      </c>
      <c r="R359" s="40">
        <f>Long!R360-38.57</f>
        <v>-38.57</v>
      </c>
      <c r="S359" s="40">
        <f>Long!S360-64.97</f>
        <v>-64.97</v>
      </c>
      <c r="T359" s="40">
        <f>Long!T360-48.48</f>
        <v>-48.48</v>
      </c>
      <c r="U359" s="11">
        <f>Long!U360-50.364</f>
        <v>-50.363999999999997</v>
      </c>
      <c r="W359" s="15">
        <f>Long!X360</f>
        <v>0</v>
      </c>
      <c r="X359" s="8">
        <f>Long!Y360</f>
        <v>0</v>
      </c>
    </row>
    <row r="360" spans="1:24" x14ac:dyDescent="0.25">
      <c r="A360" s="3">
        <f>Long!A361</f>
        <v>0</v>
      </c>
      <c r="B360" s="41">
        <f>Long!B361-48.89</f>
        <v>-48.89</v>
      </c>
      <c r="C360" s="40">
        <f>Long!C361-53.31</f>
        <v>-53.31</v>
      </c>
      <c r="D360" s="40">
        <f>Long!D361-52.82</f>
        <v>-52.82</v>
      </c>
      <c r="E360" s="40">
        <f>Long!E361-48.5</f>
        <v>-48.5</v>
      </c>
      <c r="F360" s="40">
        <f>Long!F361-46.99</f>
        <v>-46.99</v>
      </c>
      <c r="G360" s="40">
        <f>Long!G361-40.45</f>
        <v>-40.450000000000003</v>
      </c>
      <c r="H360" s="40">
        <f>Long!H361-60.23</f>
        <v>-60.23</v>
      </c>
      <c r="I360" s="40">
        <f>Long!I361-43.66</f>
        <v>-43.66</v>
      </c>
      <c r="J360" s="40">
        <f>Long!J361-53.75</f>
        <v>-53.75</v>
      </c>
      <c r="K360" s="40">
        <f>Long!K361-54.35</f>
        <v>-54.35</v>
      </c>
      <c r="L360" s="40">
        <f>Long!L361-48.68</f>
        <v>-48.68</v>
      </c>
      <c r="M360" s="40">
        <f>Long!M361-53.03</f>
        <v>-53.03</v>
      </c>
      <c r="N360" s="40">
        <f>Long!N361-34.07</f>
        <v>-34.07</v>
      </c>
      <c r="O360" s="40">
        <f>Long!O361-52.52</f>
        <v>-52.52</v>
      </c>
      <c r="P360" s="40">
        <f>Long!P361-53.24</f>
        <v>-53.24</v>
      </c>
      <c r="Q360" s="40">
        <f>Long!Q361-57.71</f>
        <v>-57.71</v>
      </c>
      <c r="R360" s="40">
        <f>Long!R361-38.57</f>
        <v>-38.57</v>
      </c>
      <c r="S360" s="40">
        <f>Long!S361-64.97</f>
        <v>-64.97</v>
      </c>
      <c r="T360" s="40">
        <f>Long!T361-48.48</f>
        <v>-48.48</v>
      </c>
      <c r="U360" s="11">
        <f>Long!U361-50.364</f>
        <v>-50.363999999999997</v>
      </c>
      <c r="W360" s="15">
        <f>Long!X361</f>
        <v>0</v>
      </c>
      <c r="X360" s="8">
        <f>Long!Y361</f>
        <v>0</v>
      </c>
    </row>
    <row r="361" spans="1:24" x14ac:dyDescent="0.25">
      <c r="A361" s="3">
        <f>Long!A362</f>
        <v>0</v>
      </c>
      <c r="B361" s="41">
        <f>Long!B362-48.89</f>
        <v>-48.89</v>
      </c>
      <c r="C361" s="40">
        <f>Long!C362-53.31</f>
        <v>-53.31</v>
      </c>
      <c r="D361" s="40">
        <f>Long!D362-52.82</f>
        <v>-52.82</v>
      </c>
      <c r="E361" s="40">
        <f>Long!E362-48.5</f>
        <v>-48.5</v>
      </c>
      <c r="F361" s="40">
        <f>Long!F362-46.99</f>
        <v>-46.99</v>
      </c>
      <c r="G361" s="40">
        <f>Long!G362-40.45</f>
        <v>-40.450000000000003</v>
      </c>
      <c r="H361" s="40">
        <f>Long!H362-60.23</f>
        <v>-60.23</v>
      </c>
      <c r="I361" s="40">
        <f>Long!I362-43.66</f>
        <v>-43.66</v>
      </c>
      <c r="J361" s="40">
        <f>Long!J362-53.75</f>
        <v>-53.75</v>
      </c>
      <c r="K361" s="40">
        <f>Long!K362-54.35</f>
        <v>-54.35</v>
      </c>
      <c r="L361" s="40">
        <f>Long!L362-48.68</f>
        <v>-48.68</v>
      </c>
      <c r="M361" s="40">
        <f>Long!M362-53.03</f>
        <v>-53.03</v>
      </c>
      <c r="N361" s="40">
        <f>Long!N362-34.07</f>
        <v>-34.07</v>
      </c>
      <c r="O361" s="40">
        <f>Long!O362-52.52</f>
        <v>-52.52</v>
      </c>
      <c r="P361" s="40">
        <f>Long!P362-53.24</f>
        <v>-53.24</v>
      </c>
      <c r="Q361" s="40">
        <f>Long!Q362-57.71</f>
        <v>-57.71</v>
      </c>
      <c r="R361" s="40">
        <f>Long!R362-38.57</f>
        <v>-38.57</v>
      </c>
      <c r="S361" s="40">
        <f>Long!S362-64.97</f>
        <v>-64.97</v>
      </c>
      <c r="T361" s="40">
        <f>Long!T362-48.48</f>
        <v>-48.48</v>
      </c>
      <c r="U361" s="11">
        <f>Long!U362-50.364</f>
        <v>-50.363999999999997</v>
      </c>
      <c r="W361" s="15">
        <f>Long!X362</f>
        <v>0</v>
      </c>
      <c r="X361" s="8">
        <f>Long!Y362</f>
        <v>0</v>
      </c>
    </row>
    <row r="362" spans="1:24" x14ac:dyDescent="0.25">
      <c r="A362" s="3">
        <f>Long!A363</f>
        <v>0</v>
      </c>
      <c r="B362" s="41">
        <f>Long!B363-48.89</f>
        <v>-48.89</v>
      </c>
      <c r="C362" s="40">
        <f>Long!C363-53.31</f>
        <v>-53.31</v>
      </c>
      <c r="D362" s="40">
        <f>Long!D363-52.82</f>
        <v>-52.82</v>
      </c>
      <c r="E362" s="40">
        <f>Long!E363-48.5</f>
        <v>-48.5</v>
      </c>
      <c r="F362" s="40">
        <f>Long!F363-46.99</f>
        <v>-46.99</v>
      </c>
      <c r="G362" s="40">
        <f>Long!G363-40.45</f>
        <v>-40.450000000000003</v>
      </c>
      <c r="H362" s="40">
        <f>Long!H363-60.23</f>
        <v>-60.23</v>
      </c>
      <c r="I362" s="40">
        <f>Long!I363-43.66</f>
        <v>-43.66</v>
      </c>
      <c r="J362" s="40">
        <f>Long!J363-53.75</f>
        <v>-53.75</v>
      </c>
      <c r="K362" s="40">
        <f>Long!K363-54.35</f>
        <v>-54.35</v>
      </c>
      <c r="L362" s="40">
        <f>Long!L363-48.68</f>
        <v>-48.68</v>
      </c>
      <c r="M362" s="40">
        <f>Long!M363-53.03</f>
        <v>-53.03</v>
      </c>
      <c r="N362" s="40">
        <f>Long!N363-34.07</f>
        <v>-34.07</v>
      </c>
      <c r="O362" s="40">
        <f>Long!O363-52.52</f>
        <v>-52.52</v>
      </c>
      <c r="P362" s="40">
        <f>Long!P363-53.24</f>
        <v>-53.24</v>
      </c>
      <c r="Q362" s="40">
        <f>Long!Q363-57.71</f>
        <v>-57.71</v>
      </c>
      <c r="R362" s="40">
        <f>Long!R363-38.57</f>
        <v>-38.57</v>
      </c>
      <c r="S362" s="40">
        <f>Long!S363-64.97</f>
        <v>-64.97</v>
      </c>
      <c r="T362" s="40">
        <f>Long!T363-48.48</f>
        <v>-48.48</v>
      </c>
      <c r="U362" s="11">
        <f>Long!U363-50.364</f>
        <v>-50.363999999999997</v>
      </c>
      <c r="W362" s="15">
        <f>Long!X363</f>
        <v>0</v>
      </c>
      <c r="X362" s="8">
        <f>Long!Y363</f>
        <v>0</v>
      </c>
    </row>
    <row r="363" spans="1:24" x14ac:dyDescent="0.25">
      <c r="A363" s="3">
        <f>Long!A364</f>
        <v>0</v>
      </c>
      <c r="B363" s="41">
        <f>Long!B364-48.89</f>
        <v>-48.89</v>
      </c>
      <c r="C363" s="40">
        <f>Long!C364-53.31</f>
        <v>-53.31</v>
      </c>
      <c r="D363" s="40">
        <f>Long!D364-52.82</f>
        <v>-52.82</v>
      </c>
      <c r="E363" s="40">
        <f>Long!E364-48.5</f>
        <v>-48.5</v>
      </c>
      <c r="F363" s="40">
        <f>Long!F364-46.99</f>
        <v>-46.99</v>
      </c>
      <c r="G363" s="40">
        <f>Long!G364-40.45</f>
        <v>-40.450000000000003</v>
      </c>
      <c r="H363" s="40">
        <f>Long!H364-60.23</f>
        <v>-60.23</v>
      </c>
      <c r="I363" s="40">
        <f>Long!I364-43.66</f>
        <v>-43.66</v>
      </c>
      <c r="J363" s="40">
        <f>Long!J364-53.75</f>
        <v>-53.75</v>
      </c>
      <c r="K363" s="40">
        <f>Long!K364-54.35</f>
        <v>-54.35</v>
      </c>
      <c r="L363" s="40">
        <f>Long!L364-48.68</f>
        <v>-48.68</v>
      </c>
      <c r="M363" s="40">
        <f>Long!M364-53.03</f>
        <v>-53.03</v>
      </c>
      <c r="N363" s="40">
        <f>Long!N364-34.07</f>
        <v>-34.07</v>
      </c>
      <c r="O363" s="40">
        <f>Long!O364-52.52</f>
        <v>-52.52</v>
      </c>
      <c r="P363" s="40">
        <f>Long!P364-53.24</f>
        <v>-53.24</v>
      </c>
      <c r="Q363" s="40">
        <f>Long!Q364-57.71</f>
        <v>-57.71</v>
      </c>
      <c r="R363" s="40">
        <f>Long!R364-38.57</f>
        <v>-38.57</v>
      </c>
      <c r="S363" s="40">
        <f>Long!S364-64.97</f>
        <v>-64.97</v>
      </c>
      <c r="T363" s="40">
        <f>Long!T364-48.48</f>
        <v>-48.48</v>
      </c>
      <c r="U363" s="11">
        <f>Long!U364-50.364</f>
        <v>-50.363999999999997</v>
      </c>
      <c r="W363" s="15">
        <f>Long!X364</f>
        <v>0</v>
      </c>
      <c r="X363" s="8">
        <f>Long!Y364</f>
        <v>0</v>
      </c>
    </row>
    <row r="364" spans="1:24" x14ac:dyDescent="0.25">
      <c r="A364" s="3">
        <f>Long!A365</f>
        <v>0</v>
      </c>
      <c r="B364" s="41">
        <f>Long!B365-48.89</f>
        <v>-48.89</v>
      </c>
      <c r="C364" s="40">
        <f>Long!C365-53.31</f>
        <v>-53.31</v>
      </c>
      <c r="D364" s="40">
        <f>Long!D365-52.82</f>
        <v>-52.82</v>
      </c>
      <c r="E364" s="40">
        <f>Long!E365-48.5</f>
        <v>-48.5</v>
      </c>
      <c r="F364" s="40">
        <f>Long!F365-46.99</f>
        <v>-46.99</v>
      </c>
      <c r="G364" s="40">
        <f>Long!G365-40.45</f>
        <v>-40.450000000000003</v>
      </c>
      <c r="H364" s="40">
        <f>Long!H365-60.23</f>
        <v>-60.23</v>
      </c>
      <c r="I364" s="40">
        <f>Long!I365-43.66</f>
        <v>-43.66</v>
      </c>
      <c r="J364" s="40">
        <f>Long!J365-53.75</f>
        <v>-53.75</v>
      </c>
      <c r="K364" s="40">
        <f>Long!K365-54.35</f>
        <v>-54.35</v>
      </c>
      <c r="L364" s="40">
        <f>Long!L365-48.68</f>
        <v>-48.68</v>
      </c>
      <c r="M364" s="40">
        <f>Long!M365-53.03</f>
        <v>-53.03</v>
      </c>
      <c r="N364" s="40">
        <f>Long!N365-34.07</f>
        <v>-34.07</v>
      </c>
      <c r="O364" s="40">
        <f>Long!O365-52.52</f>
        <v>-52.52</v>
      </c>
      <c r="P364" s="40">
        <f>Long!P365-53.24</f>
        <v>-53.24</v>
      </c>
      <c r="Q364" s="40">
        <f>Long!Q365-57.71</f>
        <v>-57.71</v>
      </c>
      <c r="R364" s="40">
        <f>Long!R365-38.57</f>
        <v>-38.57</v>
      </c>
      <c r="S364" s="40">
        <f>Long!S365-64.97</f>
        <v>-64.97</v>
      </c>
      <c r="T364" s="40">
        <f>Long!T365-48.48</f>
        <v>-48.48</v>
      </c>
      <c r="U364" s="11">
        <f>Long!U365-50.364</f>
        <v>-50.363999999999997</v>
      </c>
      <c r="W364" s="15">
        <f>Long!X365</f>
        <v>0</v>
      </c>
      <c r="X364" s="8">
        <f>Long!Y365</f>
        <v>0</v>
      </c>
    </row>
    <row r="365" spans="1:24" x14ac:dyDescent="0.25">
      <c r="A365" s="3">
        <f>Long!A366</f>
        <v>0</v>
      </c>
      <c r="B365" s="41">
        <f>Long!B366-48.89</f>
        <v>-48.89</v>
      </c>
      <c r="C365" s="40">
        <f>Long!C366-53.31</f>
        <v>-53.31</v>
      </c>
      <c r="D365" s="40">
        <f>Long!D366-52.82</f>
        <v>-52.82</v>
      </c>
      <c r="E365" s="40">
        <f>Long!E366-48.5</f>
        <v>-48.5</v>
      </c>
      <c r="F365" s="40">
        <f>Long!F366-46.99</f>
        <v>-46.99</v>
      </c>
      <c r="G365" s="40">
        <f>Long!G366-40.45</f>
        <v>-40.450000000000003</v>
      </c>
      <c r="H365" s="40">
        <f>Long!H366-60.23</f>
        <v>-60.23</v>
      </c>
      <c r="I365" s="40">
        <f>Long!I366-43.66</f>
        <v>-43.66</v>
      </c>
      <c r="J365" s="40">
        <f>Long!J366-53.75</f>
        <v>-53.75</v>
      </c>
      <c r="K365" s="40">
        <f>Long!K366-54.35</f>
        <v>-54.35</v>
      </c>
      <c r="L365" s="40">
        <f>Long!L366-48.68</f>
        <v>-48.68</v>
      </c>
      <c r="M365" s="40">
        <f>Long!M366-53.03</f>
        <v>-53.03</v>
      </c>
      <c r="N365" s="40">
        <f>Long!N366-34.07</f>
        <v>-34.07</v>
      </c>
      <c r="O365" s="40">
        <f>Long!O366-52.52</f>
        <v>-52.52</v>
      </c>
      <c r="P365" s="40">
        <f>Long!P366-53.24</f>
        <v>-53.24</v>
      </c>
      <c r="Q365" s="40">
        <f>Long!Q366-57.71</f>
        <v>-57.71</v>
      </c>
      <c r="R365" s="40">
        <f>Long!R366-38.57</f>
        <v>-38.57</v>
      </c>
      <c r="S365" s="40">
        <f>Long!S366-64.97</f>
        <v>-64.97</v>
      </c>
      <c r="T365" s="40">
        <f>Long!T366-48.48</f>
        <v>-48.48</v>
      </c>
      <c r="U365" s="11">
        <f>Long!U366-50.364</f>
        <v>-50.363999999999997</v>
      </c>
      <c r="W365" s="15">
        <f>Long!X366</f>
        <v>0</v>
      </c>
      <c r="X365" s="8">
        <f>Long!Y366</f>
        <v>0</v>
      </c>
    </row>
    <row r="366" spans="1:24" x14ac:dyDescent="0.25">
      <c r="A366" s="3">
        <f>Long!A367</f>
        <v>0</v>
      </c>
      <c r="B366" s="41">
        <f>Long!B367-48.89</f>
        <v>-48.89</v>
      </c>
      <c r="C366" s="40">
        <f>Long!C367-53.31</f>
        <v>-53.31</v>
      </c>
      <c r="D366" s="40">
        <f>Long!D367-52.82</f>
        <v>-52.82</v>
      </c>
      <c r="E366" s="40">
        <f>Long!E367-48.5</f>
        <v>-48.5</v>
      </c>
      <c r="F366" s="40">
        <f>Long!F367-46.99</f>
        <v>-46.99</v>
      </c>
      <c r="G366" s="40">
        <f>Long!G367-40.45</f>
        <v>-40.450000000000003</v>
      </c>
      <c r="H366" s="40">
        <f>Long!H367-60.23</f>
        <v>-60.23</v>
      </c>
      <c r="I366" s="40">
        <f>Long!I367-43.66</f>
        <v>-43.66</v>
      </c>
      <c r="J366" s="40">
        <f>Long!J367-53.75</f>
        <v>-53.75</v>
      </c>
      <c r="K366" s="40">
        <f>Long!K367-54.35</f>
        <v>-54.35</v>
      </c>
      <c r="L366" s="40">
        <f>Long!L367-48.68</f>
        <v>-48.68</v>
      </c>
      <c r="M366" s="40">
        <f>Long!M367-53.03</f>
        <v>-53.03</v>
      </c>
      <c r="N366" s="40">
        <f>Long!N367-34.07</f>
        <v>-34.07</v>
      </c>
      <c r="O366" s="40">
        <f>Long!O367-52.52</f>
        <v>-52.52</v>
      </c>
      <c r="P366" s="40">
        <f>Long!P367-53.24</f>
        <v>-53.24</v>
      </c>
      <c r="Q366" s="40">
        <f>Long!Q367-57.71</f>
        <v>-57.71</v>
      </c>
      <c r="R366" s="40">
        <f>Long!R367-38.57</f>
        <v>-38.57</v>
      </c>
      <c r="S366" s="40">
        <f>Long!S367-64.97</f>
        <v>-64.97</v>
      </c>
      <c r="T366" s="40">
        <f>Long!T367-48.48</f>
        <v>-48.48</v>
      </c>
      <c r="U366" s="11">
        <f>Long!U367-50.364</f>
        <v>-50.363999999999997</v>
      </c>
      <c r="W366" s="15">
        <f>Long!X367</f>
        <v>0</v>
      </c>
      <c r="X366" s="8">
        <f>Long!Y367</f>
        <v>0</v>
      </c>
    </row>
    <row r="367" spans="1:24" x14ac:dyDescent="0.25">
      <c r="A367" s="3">
        <f>Long!A368</f>
        <v>0</v>
      </c>
      <c r="B367" s="41">
        <f>Long!B368-48.89</f>
        <v>-48.89</v>
      </c>
      <c r="C367" s="40">
        <f>Long!C368-53.31</f>
        <v>-53.31</v>
      </c>
      <c r="D367" s="40">
        <f>Long!D368-52.82</f>
        <v>-52.82</v>
      </c>
      <c r="E367" s="40">
        <f>Long!E368-48.5</f>
        <v>-48.5</v>
      </c>
      <c r="F367" s="40">
        <f>Long!F368-46.99</f>
        <v>-46.99</v>
      </c>
      <c r="G367" s="40">
        <f>Long!G368-40.45</f>
        <v>-40.450000000000003</v>
      </c>
      <c r="H367" s="40">
        <f>Long!H368-60.23</f>
        <v>-60.23</v>
      </c>
      <c r="I367" s="40">
        <f>Long!I368-43.66</f>
        <v>-43.66</v>
      </c>
      <c r="J367" s="40">
        <f>Long!J368-53.75</f>
        <v>-53.75</v>
      </c>
      <c r="K367" s="40">
        <f>Long!K368-54.35</f>
        <v>-54.35</v>
      </c>
      <c r="L367" s="40">
        <f>Long!L368-48.68</f>
        <v>-48.68</v>
      </c>
      <c r="M367" s="40">
        <f>Long!M368-53.03</f>
        <v>-53.03</v>
      </c>
      <c r="N367" s="40">
        <f>Long!N368-34.07</f>
        <v>-34.07</v>
      </c>
      <c r="O367" s="40">
        <f>Long!O368-52.52</f>
        <v>-52.52</v>
      </c>
      <c r="P367" s="40">
        <f>Long!P368-53.24</f>
        <v>-53.24</v>
      </c>
      <c r="Q367" s="40">
        <f>Long!Q368-57.71</f>
        <v>-57.71</v>
      </c>
      <c r="R367" s="40">
        <f>Long!R368-38.57</f>
        <v>-38.57</v>
      </c>
      <c r="S367" s="40">
        <f>Long!S368-64.97</f>
        <v>-64.97</v>
      </c>
      <c r="T367" s="40">
        <f>Long!T368-48.48</f>
        <v>-48.48</v>
      </c>
      <c r="U367" s="11">
        <f>Long!U368-50.364</f>
        <v>-50.363999999999997</v>
      </c>
      <c r="W367" s="15">
        <f>Long!X368</f>
        <v>0</v>
      </c>
      <c r="X367" s="8">
        <f>Long!Y368</f>
        <v>0</v>
      </c>
    </row>
    <row r="368" spans="1:24" x14ac:dyDescent="0.25">
      <c r="A368" s="3">
        <f>Long!A369</f>
        <v>0</v>
      </c>
      <c r="B368" s="41">
        <f>Long!B369-48.89</f>
        <v>-48.89</v>
      </c>
      <c r="C368" s="40">
        <f>Long!C369-53.31</f>
        <v>-53.31</v>
      </c>
      <c r="D368" s="40">
        <f>Long!D369-52.82</f>
        <v>-52.82</v>
      </c>
      <c r="E368" s="40">
        <f>Long!E369-48.5</f>
        <v>-48.5</v>
      </c>
      <c r="F368" s="40">
        <f>Long!F369-46.99</f>
        <v>-46.99</v>
      </c>
      <c r="G368" s="40">
        <f>Long!G369-40.45</f>
        <v>-40.450000000000003</v>
      </c>
      <c r="H368" s="40">
        <f>Long!H369-60.23</f>
        <v>-60.23</v>
      </c>
      <c r="I368" s="40">
        <f>Long!I369-43.66</f>
        <v>-43.66</v>
      </c>
      <c r="J368" s="40">
        <f>Long!J369-53.75</f>
        <v>-53.75</v>
      </c>
      <c r="K368" s="40">
        <f>Long!K369-54.35</f>
        <v>-54.35</v>
      </c>
      <c r="L368" s="40">
        <f>Long!L369-48.68</f>
        <v>-48.68</v>
      </c>
      <c r="M368" s="40">
        <f>Long!M369-53.03</f>
        <v>-53.03</v>
      </c>
      <c r="N368" s="40">
        <f>Long!N369-34.07</f>
        <v>-34.07</v>
      </c>
      <c r="O368" s="40">
        <f>Long!O369-52.52</f>
        <v>-52.52</v>
      </c>
      <c r="P368" s="40">
        <f>Long!P369-53.24</f>
        <v>-53.24</v>
      </c>
      <c r="Q368" s="40">
        <f>Long!Q369-57.71</f>
        <v>-57.71</v>
      </c>
      <c r="R368" s="40">
        <f>Long!R369-38.57</f>
        <v>-38.57</v>
      </c>
      <c r="S368" s="40">
        <f>Long!S369-64.97</f>
        <v>-64.97</v>
      </c>
      <c r="T368" s="40">
        <f>Long!T369-48.48</f>
        <v>-48.48</v>
      </c>
      <c r="U368" s="11">
        <f>Long!U369-50.364</f>
        <v>-50.363999999999997</v>
      </c>
      <c r="W368" s="15">
        <f>Long!X369</f>
        <v>0</v>
      </c>
      <c r="X368" s="8">
        <f>Long!Y369</f>
        <v>0</v>
      </c>
    </row>
    <row r="369" spans="1:24" x14ac:dyDescent="0.25">
      <c r="A369" s="3">
        <f>Long!A370</f>
        <v>0</v>
      </c>
      <c r="B369" s="41">
        <f>Long!B370-48.89</f>
        <v>-48.89</v>
      </c>
      <c r="C369" s="40">
        <f>Long!C370-53.31</f>
        <v>-53.31</v>
      </c>
      <c r="D369" s="40">
        <f>Long!D370-52.82</f>
        <v>-52.82</v>
      </c>
      <c r="E369" s="40">
        <f>Long!E370-48.5</f>
        <v>-48.5</v>
      </c>
      <c r="F369" s="40">
        <f>Long!F370-46.99</f>
        <v>-46.99</v>
      </c>
      <c r="G369" s="40">
        <f>Long!G370-40.45</f>
        <v>-40.450000000000003</v>
      </c>
      <c r="H369" s="40">
        <f>Long!H370-60.23</f>
        <v>-60.23</v>
      </c>
      <c r="I369" s="40">
        <f>Long!I370-43.66</f>
        <v>-43.66</v>
      </c>
      <c r="J369" s="40">
        <f>Long!J370-53.75</f>
        <v>-53.75</v>
      </c>
      <c r="K369" s="40">
        <f>Long!K370-54.35</f>
        <v>-54.35</v>
      </c>
      <c r="L369" s="40">
        <f>Long!L370-48.68</f>
        <v>-48.68</v>
      </c>
      <c r="M369" s="40">
        <f>Long!M370-53.03</f>
        <v>-53.03</v>
      </c>
      <c r="N369" s="40">
        <f>Long!N370-34.07</f>
        <v>-34.07</v>
      </c>
      <c r="O369" s="40">
        <f>Long!O370-52.52</f>
        <v>-52.52</v>
      </c>
      <c r="P369" s="40">
        <f>Long!P370-53.24</f>
        <v>-53.24</v>
      </c>
      <c r="Q369" s="40">
        <f>Long!Q370-57.71</f>
        <v>-57.71</v>
      </c>
      <c r="R369" s="40">
        <f>Long!R370-38.57</f>
        <v>-38.57</v>
      </c>
      <c r="S369" s="40">
        <f>Long!S370-64.97</f>
        <v>-64.97</v>
      </c>
      <c r="T369" s="40">
        <f>Long!T370-48.48</f>
        <v>-48.48</v>
      </c>
      <c r="U369" s="11">
        <f>Long!U370-50.364</f>
        <v>-50.363999999999997</v>
      </c>
      <c r="W369" s="15">
        <f>Long!X370</f>
        <v>0</v>
      </c>
      <c r="X369" s="8">
        <f>Long!Y370</f>
        <v>0</v>
      </c>
    </row>
    <row r="370" spans="1:24" x14ac:dyDescent="0.25">
      <c r="A370" s="3">
        <f>Long!A371</f>
        <v>0</v>
      </c>
      <c r="B370" s="41">
        <f>Long!B371-48.89</f>
        <v>-48.89</v>
      </c>
      <c r="C370" s="40">
        <f>Long!C371-53.31</f>
        <v>-53.31</v>
      </c>
      <c r="D370" s="40">
        <f>Long!D371-52.82</f>
        <v>-52.82</v>
      </c>
      <c r="E370" s="40">
        <f>Long!E371-48.5</f>
        <v>-48.5</v>
      </c>
      <c r="F370" s="40">
        <f>Long!F371-46.99</f>
        <v>-46.99</v>
      </c>
      <c r="G370" s="40">
        <f>Long!G371-40.45</f>
        <v>-40.450000000000003</v>
      </c>
      <c r="H370" s="40">
        <f>Long!H371-60.23</f>
        <v>-60.23</v>
      </c>
      <c r="I370" s="40">
        <f>Long!I371-43.66</f>
        <v>-43.66</v>
      </c>
      <c r="J370" s="40">
        <f>Long!J371-53.75</f>
        <v>-53.75</v>
      </c>
      <c r="K370" s="40">
        <f>Long!K371-54.35</f>
        <v>-54.35</v>
      </c>
      <c r="L370" s="40">
        <f>Long!L371-48.68</f>
        <v>-48.68</v>
      </c>
      <c r="M370" s="40">
        <f>Long!M371-53.03</f>
        <v>-53.03</v>
      </c>
      <c r="N370" s="40">
        <f>Long!N371-34.07</f>
        <v>-34.07</v>
      </c>
      <c r="O370" s="40">
        <f>Long!O371-52.52</f>
        <v>-52.52</v>
      </c>
      <c r="P370" s="40">
        <f>Long!P371-53.24</f>
        <v>-53.24</v>
      </c>
      <c r="Q370" s="40">
        <f>Long!Q371-57.71</f>
        <v>-57.71</v>
      </c>
      <c r="R370" s="40">
        <f>Long!R371-38.57</f>
        <v>-38.57</v>
      </c>
      <c r="S370" s="40">
        <f>Long!S371-64.97</f>
        <v>-64.97</v>
      </c>
      <c r="T370" s="40">
        <f>Long!T371-48.48</f>
        <v>-48.48</v>
      </c>
      <c r="U370" s="11">
        <f>Long!U371-50.364</f>
        <v>-50.363999999999997</v>
      </c>
      <c r="W370" s="15">
        <f>Long!X371</f>
        <v>0</v>
      </c>
      <c r="X370" s="8">
        <f>Long!Y371</f>
        <v>0</v>
      </c>
    </row>
    <row r="371" spans="1:24" x14ac:dyDescent="0.25">
      <c r="A371" s="3">
        <f>Long!A372</f>
        <v>0</v>
      </c>
      <c r="B371" s="41">
        <f>Long!B372-48.89</f>
        <v>-48.89</v>
      </c>
      <c r="C371" s="40">
        <f>Long!C372-53.31</f>
        <v>-53.31</v>
      </c>
      <c r="D371" s="40">
        <f>Long!D372-52.82</f>
        <v>-52.82</v>
      </c>
      <c r="E371" s="40">
        <f>Long!E372-48.5</f>
        <v>-48.5</v>
      </c>
      <c r="F371" s="40">
        <f>Long!F372-46.99</f>
        <v>-46.99</v>
      </c>
      <c r="G371" s="40">
        <f>Long!G372-40.45</f>
        <v>-40.450000000000003</v>
      </c>
      <c r="H371" s="40">
        <f>Long!H372-60.23</f>
        <v>-60.23</v>
      </c>
      <c r="I371" s="40">
        <f>Long!I372-43.66</f>
        <v>-43.66</v>
      </c>
      <c r="J371" s="40">
        <f>Long!J372-53.75</f>
        <v>-53.75</v>
      </c>
      <c r="K371" s="40">
        <f>Long!K372-54.35</f>
        <v>-54.35</v>
      </c>
      <c r="L371" s="40">
        <f>Long!L372-48.68</f>
        <v>-48.68</v>
      </c>
      <c r="M371" s="40">
        <f>Long!M372-53.03</f>
        <v>-53.03</v>
      </c>
      <c r="N371" s="40">
        <f>Long!N372-34.07</f>
        <v>-34.07</v>
      </c>
      <c r="O371" s="40">
        <f>Long!O372-52.52</f>
        <v>-52.52</v>
      </c>
      <c r="P371" s="40">
        <f>Long!P372-53.24</f>
        <v>-53.24</v>
      </c>
      <c r="Q371" s="40">
        <f>Long!Q372-57.71</f>
        <v>-57.71</v>
      </c>
      <c r="R371" s="40">
        <f>Long!R372-38.57</f>
        <v>-38.57</v>
      </c>
      <c r="S371" s="40">
        <f>Long!S372-64.97</f>
        <v>-64.97</v>
      </c>
      <c r="T371" s="40">
        <f>Long!T372-48.48</f>
        <v>-48.48</v>
      </c>
      <c r="U371" s="11">
        <f>Long!U372-50.364</f>
        <v>-50.363999999999997</v>
      </c>
      <c r="W371" s="15">
        <f>Long!X372</f>
        <v>0</v>
      </c>
      <c r="X371" s="8">
        <f>Long!Y372</f>
        <v>0</v>
      </c>
    </row>
    <row r="372" spans="1:24" x14ac:dyDescent="0.25">
      <c r="A372" s="3">
        <f>Long!A373</f>
        <v>0</v>
      </c>
      <c r="B372" s="41">
        <f>Long!B373-48.89</f>
        <v>-48.89</v>
      </c>
      <c r="C372" s="40">
        <f>Long!C373-53.31</f>
        <v>-53.31</v>
      </c>
      <c r="D372" s="40">
        <f>Long!D373-52.82</f>
        <v>-52.82</v>
      </c>
      <c r="E372" s="40">
        <f>Long!E373-48.5</f>
        <v>-48.5</v>
      </c>
      <c r="F372" s="40">
        <f>Long!F373-46.99</f>
        <v>-46.99</v>
      </c>
      <c r="G372" s="40">
        <f>Long!G373-40.45</f>
        <v>-40.450000000000003</v>
      </c>
      <c r="H372" s="40">
        <f>Long!H373-60.23</f>
        <v>-60.23</v>
      </c>
      <c r="I372" s="40">
        <f>Long!I373-43.66</f>
        <v>-43.66</v>
      </c>
      <c r="J372" s="40">
        <f>Long!J373-53.75</f>
        <v>-53.75</v>
      </c>
      <c r="K372" s="40">
        <f>Long!K373-54.35</f>
        <v>-54.35</v>
      </c>
      <c r="L372" s="40">
        <f>Long!L373-48.68</f>
        <v>-48.68</v>
      </c>
      <c r="M372" s="40">
        <f>Long!M373-53.03</f>
        <v>-53.03</v>
      </c>
      <c r="N372" s="40">
        <f>Long!N373-34.07</f>
        <v>-34.07</v>
      </c>
      <c r="O372" s="40">
        <f>Long!O373-52.52</f>
        <v>-52.52</v>
      </c>
      <c r="P372" s="40">
        <f>Long!P373-53.24</f>
        <v>-53.24</v>
      </c>
      <c r="Q372" s="40">
        <f>Long!Q373-57.71</f>
        <v>-57.71</v>
      </c>
      <c r="R372" s="40">
        <f>Long!R373-38.57</f>
        <v>-38.57</v>
      </c>
      <c r="S372" s="40">
        <f>Long!S373-64.97</f>
        <v>-64.97</v>
      </c>
      <c r="T372" s="40">
        <f>Long!T373-48.48</f>
        <v>-48.48</v>
      </c>
      <c r="U372" s="11">
        <f>Long!U373-50.364</f>
        <v>-50.363999999999997</v>
      </c>
      <c r="W372" s="15">
        <f>Long!X373</f>
        <v>0</v>
      </c>
      <c r="X372" s="8">
        <f>Long!Y373</f>
        <v>0</v>
      </c>
    </row>
    <row r="373" spans="1:24" x14ac:dyDescent="0.25">
      <c r="A373" s="3">
        <f>Long!A374</f>
        <v>0</v>
      </c>
      <c r="B373" s="41">
        <f>Long!B374-48.89</f>
        <v>-48.89</v>
      </c>
      <c r="C373" s="40">
        <f>Long!C374-53.31</f>
        <v>-53.31</v>
      </c>
      <c r="D373" s="40">
        <f>Long!D374-52.82</f>
        <v>-52.82</v>
      </c>
      <c r="E373" s="40">
        <f>Long!E374-48.5</f>
        <v>-48.5</v>
      </c>
      <c r="F373" s="40">
        <f>Long!F374-46.99</f>
        <v>-46.99</v>
      </c>
      <c r="G373" s="40">
        <f>Long!G374-40.45</f>
        <v>-40.450000000000003</v>
      </c>
      <c r="H373" s="40">
        <f>Long!H374-60.23</f>
        <v>-60.23</v>
      </c>
      <c r="I373" s="40">
        <f>Long!I374-43.66</f>
        <v>-43.66</v>
      </c>
      <c r="J373" s="40">
        <f>Long!J374-53.75</f>
        <v>-53.75</v>
      </c>
      <c r="K373" s="40">
        <f>Long!K374-54.35</f>
        <v>-54.35</v>
      </c>
      <c r="L373" s="40">
        <f>Long!L374-48.68</f>
        <v>-48.68</v>
      </c>
      <c r="M373" s="40">
        <f>Long!M374-53.03</f>
        <v>-53.03</v>
      </c>
      <c r="N373" s="40">
        <f>Long!N374-34.07</f>
        <v>-34.07</v>
      </c>
      <c r="O373" s="40">
        <f>Long!O374-52.52</f>
        <v>-52.52</v>
      </c>
      <c r="P373" s="40">
        <f>Long!P374-53.24</f>
        <v>-53.24</v>
      </c>
      <c r="Q373" s="40">
        <f>Long!Q374-57.71</f>
        <v>-57.71</v>
      </c>
      <c r="R373" s="40">
        <f>Long!R374-38.57</f>
        <v>-38.57</v>
      </c>
      <c r="S373" s="40">
        <f>Long!S374-64.97</f>
        <v>-64.97</v>
      </c>
      <c r="T373" s="40">
        <f>Long!T374-48.48</f>
        <v>-48.48</v>
      </c>
      <c r="U373" s="11">
        <f>Long!U374-50.364</f>
        <v>-50.363999999999997</v>
      </c>
      <c r="W373" s="15">
        <f>Long!X374</f>
        <v>0</v>
      </c>
      <c r="X373" s="8">
        <f>Long!Y374</f>
        <v>0</v>
      </c>
    </row>
    <row r="374" spans="1:24" x14ac:dyDescent="0.25">
      <c r="A374" s="3">
        <f>Long!A375</f>
        <v>0</v>
      </c>
      <c r="B374" s="41">
        <f>Long!B375-48.89</f>
        <v>-48.89</v>
      </c>
      <c r="C374" s="40">
        <f>Long!C375-53.31</f>
        <v>-53.31</v>
      </c>
      <c r="D374" s="40">
        <f>Long!D375-52.82</f>
        <v>-52.82</v>
      </c>
      <c r="E374" s="40">
        <f>Long!E375-48.5</f>
        <v>-48.5</v>
      </c>
      <c r="F374" s="40">
        <f>Long!F375-46.99</f>
        <v>-46.99</v>
      </c>
      <c r="G374" s="40">
        <f>Long!G375-40.45</f>
        <v>-40.450000000000003</v>
      </c>
      <c r="H374" s="40">
        <f>Long!H375-60.23</f>
        <v>-60.23</v>
      </c>
      <c r="I374" s="40">
        <f>Long!I375-43.66</f>
        <v>-43.66</v>
      </c>
      <c r="J374" s="40">
        <f>Long!J375-53.75</f>
        <v>-53.75</v>
      </c>
      <c r="K374" s="40">
        <f>Long!K375-54.35</f>
        <v>-54.35</v>
      </c>
      <c r="L374" s="40">
        <f>Long!L375-48.68</f>
        <v>-48.68</v>
      </c>
      <c r="M374" s="40">
        <f>Long!M375-53.03</f>
        <v>-53.03</v>
      </c>
      <c r="N374" s="40">
        <f>Long!N375-34.07</f>
        <v>-34.07</v>
      </c>
      <c r="O374" s="40">
        <f>Long!O375-52.52</f>
        <v>-52.52</v>
      </c>
      <c r="P374" s="40">
        <f>Long!P375-53.24</f>
        <v>-53.24</v>
      </c>
      <c r="Q374" s="40">
        <f>Long!Q375-57.71</f>
        <v>-57.71</v>
      </c>
      <c r="R374" s="40">
        <f>Long!R375-38.57</f>
        <v>-38.57</v>
      </c>
      <c r="S374" s="40">
        <f>Long!S375-64.97</f>
        <v>-64.97</v>
      </c>
      <c r="T374" s="40">
        <f>Long!T375-48.48</f>
        <v>-48.48</v>
      </c>
      <c r="U374" s="11">
        <f>Long!U375-50.364</f>
        <v>-50.363999999999997</v>
      </c>
      <c r="W374" s="15">
        <f>Long!X375</f>
        <v>0</v>
      </c>
      <c r="X374" s="8">
        <f>Long!Y375</f>
        <v>0</v>
      </c>
    </row>
    <row r="375" spans="1:24" x14ac:dyDescent="0.25">
      <c r="A375" s="3">
        <f>Long!A376</f>
        <v>0</v>
      </c>
      <c r="B375" s="41">
        <f>Long!B376-48.89</f>
        <v>-48.89</v>
      </c>
      <c r="C375" s="40">
        <f>Long!C376-53.31</f>
        <v>-53.31</v>
      </c>
      <c r="D375" s="40">
        <f>Long!D376-52.82</f>
        <v>-52.82</v>
      </c>
      <c r="E375" s="40">
        <f>Long!E376-48.5</f>
        <v>-48.5</v>
      </c>
      <c r="F375" s="40">
        <f>Long!F376-46.99</f>
        <v>-46.99</v>
      </c>
      <c r="G375" s="40">
        <f>Long!G376-40.45</f>
        <v>-40.450000000000003</v>
      </c>
      <c r="H375" s="40">
        <f>Long!H376-60.23</f>
        <v>-60.23</v>
      </c>
      <c r="I375" s="40">
        <f>Long!I376-43.66</f>
        <v>-43.66</v>
      </c>
      <c r="J375" s="40">
        <f>Long!J376-53.75</f>
        <v>-53.75</v>
      </c>
      <c r="K375" s="40">
        <f>Long!K376-54.35</f>
        <v>-54.35</v>
      </c>
      <c r="L375" s="40">
        <f>Long!L376-48.68</f>
        <v>-48.68</v>
      </c>
      <c r="M375" s="40">
        <f>Long!M376-53.03</f>
        <v>-53.03</v>
      </c>
      <c r="N375" s="40">
        <f>Long!N376-34.07</f>
        <v>-34.07</v>
      </c>
      <c r="O375" s="40">
        <f>Long!O376-52.52</f>
        <v>-52.52</v>
      </c>
      <c r="P375" s="40">
        <f>Long!P376-53.24</f>
        <v>-53.24</v>
      </c>
      <c r="Q375" s="40">
        <f>Long!Q376-57.71</f>
        <v>-57.71</v>
      </c>
      <c r="R375" s="40">
        <f>Long!R376-38.57</f>
        <v>-38.57</v>
      </c>
      <c r="S375" s="40">
        <f>Long!S376-64.97</f>
        <v>-64.97</v>
      </c>
      <c r="T375" s="40">
        <f>Long!T376-48.48</f>
        <v>-48.48</v>
      </c>
      <c r="U375" s="11">
        <f>Long!U376-50.364</f>
        <v>-50.363999999999997</v>
      </c>
      <c r="W375" s="15">
        <f>Long!X376</f>
        <v>0</v>
      </c>
      <c r="X375" s="8">
        <f>Long!Y376</f>
        <v>0</v>
      </c>
    </row>
    <row r="376" spans="1:24" x14ac:dyDescent="0.25">
      <c r="A376" s="3">
        <f>Long!A377</f>
        <v>0</v>
      </c>
      <c r="B376" s="41">
        <f>Long!B377-48.89</f>
        <v>-48.89</v>
      </c>
      <c r="C376" s="40">
        <f>Long!C377-53.31</f>
        <v>-53.31</v>
      </c>
      <c r="D376" s="40">
        <f>Long!D377-52.82</f>
        <v>-52.82</v>
      </c>
      <c r="E376" s="40">
        <f>Long!E377-48.5</f>
        <v>-48.5</v>
      </c>
      <c r="F376" s="40">
        <f>Long!F377-46.99</f>
        <v>-46.99</v>
      </c>
      <c r="G376" s="40">
        <f>Long!G377-40.45</f>
        <v>-40.450000000000003</v>
      </c>
      <c r="H376" s="40">
        <f>Long!H377-60.23</f>
        <v>-60.23</v>
      </c>
      <c r="I376" s="40">
        <f>Long!I377-43.66</f>
        <v>-43.66</v>
      </c>
      <c r="J376" s="40">
        <f>Long!J377-53.75</f>
        <v>-53.75</v>
      </c>
      <c r="K376" s="40">
        <f>Long!K377-54.35</f>
        <v>-54.35</v>
      </c>
      <c r="L376" s="40">
        <f>Long!L377-48.68</f>
        <v>-48.68</v>
      </c>
      <c r="M376" s="40">
        <f>Long!M377-53.03</f>
        <v>-53.03</v>
      </c>
      <c r="N376" s="40">
        <f>Long!N377-34.07</f>
        <v>-34.07</v>
      </c>
      <c r="O376" s="40">
        <f>Long!O377-52.52</f>
        <v>-52.52</v>
      </c>
      <c r="P376" s="40">
        <f>Long!P377-53.24</f>
        <v>-53.24</v>
      </c>
      <c r="Q376" s="40">
        <f>Long!Q377-57.71</f>
        <v>-57.71</v>
      </c>
      <c r="R376" s="40">
        <f>Long!R377-38.57</f>
        <v>-38.57</v>
      </c>
      <c r="S376" s="40">
        <f>Long!S377-64.97</f>
        <v>-64.97</v>
      </c>
      <c r="T376" s="40">
        <f>Long!T377-48.48</f>
        <v>-48.48</v>
      </c>
      <c r="U376" s="11">
        <f>Long!U377-50.364</f>
        <v>-50.363999999999997</v>
      </c>
      <c r="W376" s="15">
        <f>Long!X377</f>
        <v>0</v>
      </c>
      <c r="X376" s="8">
        <f>Long!Y377</f>
        <v>0</v>
      </c>
    </row>
    <row r="377" spans="1:24" x14ac:dyDescent="0.25">
      <c r="A377" s="3">
        <f>Long!A378</f>
        <v>0</v>
      </c>
      <c r="B377" s="41">
        <f>Long!B378-48.89</f>
        <v>-48.89</v>
      </c>
      <c r="C377" s="40">
        <f>Long!C378-53.31</f>
        <v>-53.31</v>
      </c>
      <c r="D377" s="40">
        <f>Long!D378-52.82</f>
        <v>-52.82</v>
      </c>
      <c r="E377" s="40">
        <f>Long!E378-48.5</f>
        <v>-48.5</v>
      </c>
      <c r="F377" s="40">
        <f>Long!F378-46.99</f>
        <v>-46.99</v>
      </c>
      <c r="G377" s="40">
        <f>Long!G378-40.45</f>
        <v>-40.450000000000003</v>
      </c>
      <c r="H377" s="40">
        <f>Long!H378-60.23</f>
        <v>-60.23</v>
      </c>
      <c r="I377" s="40">
        <f>Long!I378-43.66</f>
        <v>-43.66</v>
      </c>
      <c r="J377" s="40">
        <f>Long!J378-53.75</f>
        <v>-53.75</v>
      </c>
      <c r="K377" s="40">
        <f>Long!K378-54.35</f>
        <v>-54.35</v>
      </c>
      <c r="L377" s="40">
        <f>Long!L378-48.68</f>
        <v>-48.68</v>
      </c>
      <c r="M377" s="40">
        <f>Long!M378-53.03</f>
        <v>-53.03</v>
      </c>
      <c r="N377" s="40">
        <f>Long!N378-34.07</f>
        <v>-34.07</v>
      </c>
      <c r="O377" s="40">
        <f>Long!O378-52.52</f>
        <v>-52.52</v>
      </c>
      <c r="P377" s="40">
        <f>Long!P378-53.24</f>
        <v>-53.24</v>
      </c>
      <c r="Q377" s="40">
        <f>Long!Q378-57.71</f>
        <v>-57.71</v>
      </c>
      <c r="R377" s="40">
        <f>Long!R378-38.57</f>
        <v>-38.57</v>
      </c>
      <c r="S377" s="40">
        <f>Long!S378-64.97</f>
        <v>-64.97</v>
      </c>
      <c r="T377" s="40">
        <f>Long!T378-48.48</f>
        <v>-48.48</v>
      </c>
      <c r="U377" s="11">
        <f>Long!U378-50.364</f>
        <v>-50.363999999999997</v>
      </c>
      <c r="W377" s="15">
        <f>Long!X378</f>
        <v>0</v>
      </c>
      <c r="X377" s="8">
        <f>Long!Y378</f>
        <v>0</v>
      </c>
    </row>
    <row r="378" spans="1:24" x14ac:dyDescent="0.25">
      <c r="A378" s="3">
        <f>Long!A379</f>
        <v>0</v>
      </c>
      <c r="B378" s="41">
        <f>Long!B379-48.89</f>
        <v>-48.89</v>
      </c>
      <c r="C378" s="40">
        <f>Long!C379-53.31</f>
        <v>-53.31</v>
      </c>
      <c r="D378" s="40">
        <f>Long!D379-52.82</f>
        <v>-52.82</v>
      </c>
      <c r="E378" s="40">
        <f>Long!E379-48.5</f>
        <v>-48.5</v>
      </c>
      <c r="F378" s="40">
        <f>Long!F379-46.99</f>
        <v>-46.99</v>
      </c>
      <c r="G378" s="40">
        <f>Long!G379-40.45</f>
        <v>-40.450000000000003</v>
      </c>
      <c r="H378" s="40">
        <f>Long!H379-60.23</f>
        <v>-60.23</v>
      </c>
      <c r="I378" s="40">
        <f>Long!I379-43.66</f>
        <v>-43.66</v>
      </c>
      <c r="J378" s="40">
        <f>Long!J379-53.75</f>
        <v>-53.75</v>
      </c>
      <c r="K378" s="40">
        <f>Long!K379-54.35</f>
        <v>-54.35</v>
      </c>
      <c r="L378" s="40">
        <f>Long!L379-48.68</f>
        <v>-48.68</v>
      </c>
      <c r="M378" s="40">
        <f>Long!M379-53.03</f>
        <v>-53.03</v>
      </c>
      <c r="N378" s="40">
        <f>Long!N379-34.07</f>
        <v>-34.07</v>
      </c>
      <c r="O378" s="40">
        <f>Long!O379-52.52</f>
        <v>-52.52</v>
      </c>
      <c r="P378" s="40">
        <f>Long!P379-53.24</f>
        <v>-53.24</v>
      </c>
      <c r="Q378" s="40">
        <f>Long!Q379-57.71</f>
        <v>-57.71</v>
      </c>
      <c r="R378" s="40">
        <f>Long!R379-38.57</f>
        <v>-38.57</v>
      </c>
      <c r="S378" s="40">
        <f>Long!S379-64.97</f>
        <v>-64.97</v>
      </c>
      <c r="T378" s="40">
        <f>Long!T379-48.48</f>
        <v>-48.48</v>
      </c>
      <c r="U378" s="11">
        <f>Long!U379-50.364</f>
        <v>-50.363999999999997</v>
      </c>
      <c r="W378" s="15">
        <f>Long!X379</f>
        <v>0</v>
      </c>
      <c r="X378" s="8">
        <f>Long!Y379</f>
        <v>0</v>
      </c>
    </row>
    <row r="379" spans="1:24" x14ac:dyDescent="0.25">
      <c r="A379" s="3">
        <f>Long!A380</f>
        <v>0</v>
      </c>
      <c r="B379" s="41">
        <f>Long!B380-48.89</f>
        <v>-48.89</v>
      </c>
      <c r="C379" s="40">
        <f>Long!C380-53.31</f>
        <v>-53.31</v>
      </c>
      <c r="D379" s="40">
        <f>Long!D380-52.82</f>
        <v>-52.82</v>
      </c>
      <c r="E379" s="40">
        <f>Long!E380-48.5</f>
        <v>-48.5</v>
      </c>
      <c r="F379" s="40">
        <f>Long!F380-46.99</f>
        <v>-46.99</v>
      </c>
      <c r="G379" s="40">
        <f>Long!G380-40.45</f>
        <v>-40.450000000000003</v>
      </c>
      <c r="H379" s="40">
        <f>Long!H380-60.23</f>
        <v>-60.23</v>
      </c>
      <c r="I379" s="40">
        <f>Long!I380-43.66</f>
        <v>-43.66</v>
      </c>
      <c r="J379" s="40">
        <f>Long!J380-53.75</f>
        <v>-53.75</v>
      </c>
      <c r="K379" s="40">
        <f>Long!K380-54.35</f>
        <v>-54.35</v>
      </c>
      <c r="L379" s="40">
        <f>Long!L380-48.68</f>
        <v>-48.68</v>
      </c>
      <c r="M379" s="40">
        <f>Long!M380-53.03</f>
        <v>-53.03</v>
      </c>
      <c r="N379" s="40">
        <f>Long!N380-34.07</f>
        <v>-34.07</v>
      </c>
      <c r="O379" s="40">
        <f>Long!O380-52.52</f>
        <v>-52.52</v>
      </c>
      <c r="P379" s="40">
        <f>Long!P380-53.24</f>
        <v>-53.24</v>
      </c>
      <c r="Q379" s="40">
        <f>Long!Q380-57.71</f>
        <v>-57.71</v>
      </c>
      <c r="R379" s="40">
        <f>Long!R380-38.57</f>
        <v>-38.57</v>
      </c>
      <c r="S379" s="40">
        <f>Long!S380-64.97</f>
        <v>-64.97</v>
      </c>
      <c r="T379" s="40">
        <f>Long!T380-48.48</f>
        <v>-48.48</v>
      </c>
      <c r="U379" s="11">
        <f>Long!U380-50.364</f>
        <v>-50.363999999999997</v>
      </c>
      <c r="W379" s="15">
        <f>Long!X380</f>
        <v>0</v>
      </c>
      <c r="X379" s="8">
        <f>Long!Y380</f>
        <v>0</v>
      </c>
    </row>
    <row r="380" spans="1:24" x14ac:dyDescent="0.25">
      <c r="A380" s="3">
        <f>Long!A381</f>
        <v>0</v>
      </c>
      <c r="B380" s="41">
        <f>Long!B381-48.89</f>
        <v>-48.89</v>
      </c>
      <c r="C380" s="40">
        <f>Long!C381-53.31</f>
        <v>-53.31</v>
      </c>
      <c r="D380" s="40">
        <f>Long!D381-52.82</f>
        <v>-52.82</v>
      </c>
      <c r="E380" s="40">
        <f>Long!E381-48.5</f>
        <v>-48.5</v>
      </c>
      <c r="F380" s="40">
        <f>Long!F381-46.99</f>
        <v>-46.99</v>
      </c>
      <c r="G380" s="40">
        <f>Long!G381-40.45</f>
        <v>-40.450000000000003</v>
      </c>
      <c r="H380" s="40">
        <f>Long!H381-60.23</f>
        <v>-60.23</v>
      </c>
      <c r="I380" s="40">
        <f>Long!I381-43.66</f>
        <v>-43.66</v>
      </c>
      <c r="J380" s="40">
        <f>Long!J381-53.75</f>
        <v>-53.75</v>
      </c>
      <c r="K380" s="40">
        <f>Long!K381-54.35</f>
        <v>-54.35</v>
      </c>
      <c r="L380" s="40">
        <f>Long!L381-48.68</f>
        <v>-48.68</v>
      </c>
      <c r="M380" s="40">
        <f>Long!M381-53.03</f>
        <v>-53.03</v>
      </c>
      <c r="N380" s="40">
        <f>Long!N381-34.07</f>
        <v>-34.07</v>
      </c>
      <c r="O380" s="40">
        <f>Long!O381-52.52</f>
        <v>-52.52</v>
      </c>
      <c r="P380" s="40">
        <f>Long!P381-53.24</f>
        <v>-53.24</v>
      </c>
      <c r="Q380" s="40">
        <f>Long!Q381-57.71</f>
        <v>-57.71</v>
      </c>
      <c r="R380" s="40">
        <f>Long!R381-38.57</f>
        <v>-38.57</v>
      </c>
      <c r="S380" s="40">
        <f>Long!S381-64.97</f>
        <v>-64.97</v>
      </c>
      <c r="T380" s="40">
        <f>Long!T381-48.48</f>
        <v>-48.48</v>
      </c>
      <c r="U380" s="11">
        <f>Long!U381-50.364</f>
        <v>-50.363999999999997</v>
      </c>
      <c r="W380" s="15">
        <f>Long!X381</f>
        <v>0</v>
      </c>
      <c r="X380" s="8">
        <f>Long!Y381</f>
        <v>0</v>
      </c>
    </row>
    <row r="381" spans="1:24" x14ac:dyDescent="0.25">
      <c r="A381" s="3">
        <f>Long!A382</f>
        <v>0</v>
      </c>
      <c r="B381" s="41">
        <f>Long!B382-48.89</f>
        <v>-48.89</v>
      </c>
      <c r="C381" s="40">
        <f>Long!C382-53.31</f>
        <v>-53.31</v>
      </c>
      <c r="D381" s="40">
        <f>Long!D382-52.82</f>
        <v>-52.82</v>
      </c>
      <c r="E381" s="40">
        <f>Long!E382-48.5</f>
        <v>-48.5</v>
      </c>
      <c r="F381" s="40">
        <f>Long!F382-46.99</f>
        <v>-46.99</v>
      </c>
      <c r="G381" s="40">
        <f>Long!G382-40.45</f>
        <v>-40.450000000000003</v>
      </c>
      <c r="H381" s="40">
        <f>Long!H382-60.23</f>
        <v>-60.23</v>
      </c>
      <c r="I381" s="40">
        <f>Long!I382-43.66</f>
        <v>-43.66</v>
      </c>
      <c r="J381" s="40">
        <f>Long!J382-53.75</f>
        <v>-53.75</v>
      </c>
      <c r="K381" s="40">
        <f>Long!K382-54.35</f>
        <v>-54.35</v>
      </c>
      <c r="L381" s="40">
        <f>Long!L382-48.68</f>
        <v>-48.68</v>
      </c>
      <c r="M381" s="40">
        <f>Long!M382-53.03</f>
        <v>-53.03</v>
      </c>
      <c r="N381" s="40">
        <f>Long!N382-34.07</f>
        <v>-34.07</v>
      </c>
      <c r="O381" s="40">
        <f>Long!O382-52.52</f>
        <v>-52.52</v>
      </c>
      <c r="P381" s="40">
        <f>Long!P382-53.24</f>
        <v>-53.24</v>
      </c>
      <c r="Q381" s="40">
        <f>Long!Q382-57.71</f>
        <v>-57.71</v>
      </c>
      <c r="R381" s="40">
        <f>Long!R382-38.57</f>
        <v>-38.57</v>
      </c>
      <c r="S381" s="40">
        <f>Long!S382-64.97</f>
        <v>-64.97</v>
      </c>
      <c r="T381" s="40">
        <f>Long!T382-48.48</f>
        <v>-48.48</v>
      </c>
      <c r="U381" s="11">
        <f>Long!U382-50.364</f>
        <v>-50.363999999999997</v>
      </c>
      <c r="W381" s="15">
        <f>Long!X382</f>
        <v>0</v>
      </c>
      <c r="X381" s="8">
        <f>Long!Y382</f>
        <v>0</v>
      </c>
    </row>
    <row r="382" spans="1:24" x14ac:dyDescent="0.25">
      <c r="A382" s="3">
        <f>Long!A383</f>
        <v>0</v>
      </c>
      <c r="B382" s="41">
        <f>Long!B383-48.89</f>
        <v>-48.89</v>
      </c>
      <c r="C382" s="40">
        <f>Long!C383-53.31</f>
        <v>-53.31</v>
      </c>
      <c r="D382" s="40">
        <f>Long!D383-52.82</f>
        <v>-52.82</v>
      </c>
      <c r="E382" s="40">
        <f>Long!E383-48.5</f>
        <v>-48.5</v>
      </c>
      <c r="F382" s="40">
        <f>Long!F383-46.99</f>
        <v>-46.99</v>
      </c>
      <c r="G382" s="40">
        <f>Long!G383-40.45</f>
        <v>-40.450000000000003</v>
      </c>
      <c r="H382" s="40">
        <f>Long!H383-60.23</f>
        <v>-60.23</v>
      </c>
      <c r="I382" s="40">
        <f>Long!I383-43.66</f>
        <v>-43.66</v>
      </c>
      <c r="J382" s="40">
        <f>Long!J383-53.75</f>
        <v>-53.75</v>
      </c>
      <c r="K382" s="40">
        <f>Long!K383-54.35</f>
        <v>-54.35</v>
      </c>
      <c r="L382" s="40">
        <f>Long!L383-48.68</f>
        <v>-48.68</v>
      </c>
      <c r="M382" s="40">
        <f>Long!M383-53.03</f>
        <v>-53.03</v>
      </c>
      <c r="N382" s="40">
        <f>Long!N383-34.07</f>
        <v>-34.07</v>
      </c>
      <c r="O382" s="40">
        <f>Long!O383-52.52</f>
        <v>-52.52</v>
      </c>
      <c r="P382" s="40">
        <f>Long!P383-53.24</f>
        <v>-53.24</v>
      </c>
      <c r="Q382" s="40">
        <f>Long!Q383-57.71</f>
        <v>-57.71</v>
      </c>
      <c r="R382" s="40">
        <f>Long!R383-38.57</f>
        <v>-38.57</v>
      </c>
      <c r="S382" s="40">
        <f>Long!S383-64.97</f>
        <v>-64.97</v>
      </c>
      <c r="T382" s="40">
        <f>Long!T383-48.48</f>
        <v>-48.48</v>
      </c>
      <c r="U382" s="11">
        <f>Long!U383-50.364</f>
        <v>-50.363999999999997</v>
      </c>
      <c r="W382" s="15">
        <f>Long!X383</f>
        <v>0</v>
      </c>
      <c r="X382" s="8">
        <f>Long!Y383</f>
        <v>0</v>
      </c>
    </row>
    <row r="383" spans="1:24" x14ac:dyDescent="0.25">
      <c r="A383" s="3">
        <f>Long!A384</f>
        <v>0</v>
      </c>
      <c r="B383" s="41">
        <f>Long!B384-48.89</f>
        <v>-48.89</v>
      </c>
      <c r="C383" s="40">
        <f>Long!C384-53.31</f>
        <v>-53.31</v>
      </c>
      <c r="D383" s="40">
        <f>Long!D384-52.82</f>
        <v>-52.82</v>
      </c>
      <c r="E383" s="40">
        <f>Long!E384-48.5</f>
        <v>-48.5</v>
      </c>
      <c r="F383" s="40">
        <f>Long!F384-46.99</f>
        <v>-46.99</v>
      </c>
      <c r="G383" s="40">
        <f>Long!G384-40.45</f>
        <v>-40.450000000000003</v>
      </c>
      <c r="H383" s="40">
        <f>Long!H384-60.23</f>
        <v>-60.23</v>
      </c>
      <c r="I383" s="40">
        <f>Long!I384-43.66</f>
        <v>-43.66</v>
      </c>
      <c r="J383" s="40">
        <f>Long!J384-53.75</f>
        <v>-53.75</v>
      </c>
      <c r="K383" s="40">
        <f>Long!K384-54.35</f>
        <v>-54.35</v>
      </c>
      <c r="L383" s="40">
        <f>Long!L384-48.68</f>
        <v>-48.68</v>
      </c>
      <c r="M383" s="40">
        <f>Long!M384-53.03</f>
        <v>-53.03</v>
      </c>
      <c r="N383" s="40">
        <f>Long!N384-34.07</f>
        <v>-34.07</v>
      </c>
      <c r="O383" s="40">
        <f>Long!O384-52.52</f>
        <v>-52.52</v>
      </c>
      <c r="P383" s="40">
        <f>Long!P384-53.24</f>
        <v>-53.24</v>
      </c>
      <c r="Q383" s="40">
        <f>Long!Q384-57.71</f>
        <v>-57.71</v>
      </c>
      <c r="R383" s="40">
        <f>Long!R384-38.57</f>
        <v>-38.57</v>
      </c>
      <c r="S383" s="40">
        <f>Long!S384-64.97</f>
        <v>-64.97</v>
      </c>
      <c r="T383" s="40">
        <f>Long!T384-48.48</f>
        <v>-48.48</v>
      </c>
      <c r="U383" s="11">
        <f>Long!U384-50.364</f>
        <v>-50.363999999999997</v>
      </c>
      <c r="W383" s="15">
        <f>Long!X384</f>
        <v>0</v>
      </c>
      <c r="X383" s="8">
        <f>Long!Y384</f>
        <v>0</v>
      </c>
    </row>
    <row r="384" spans="1:24" x14ac:dyDescent="0.25">
      <c r="A384" s="3">
        <f>Long!A385</f>
        <v>0</v>
      </c>
      <c r="B384" s="41">
        <f>Long!B385-48.89</f>
        <v>-48.89</v>
      </c>
      <c r="C384" s="40">
        <f>Long!C385-53.31</f>
        <v>-53.31</v>
      </c>
      <c r="D384" s="40">
        <f>Long!D385-52.82</f>
        <v>-52.82</v>
      </c>
      <c r="E384" s="40">
        <f>Long!E385-48.5</f>
        <v>-48.5</v>
      </c>
      <c r="F384" s="40">
        <f>Long!F385-46.99</f>
        <v>-46.99</v>
      </c>
      <c r="G384" s="40">
        <f>Long!G385-40.45</f>
        <v>-40.450000000000003</v>
      </c>
      <c r="H384" s="40">
        <f>Long!H385-60.23</f>
        <v>-60.23</v>
      </c>
      <c r="I384" s="40">
        <f>Long!I385-43.66</f>
        <v>-43.66</v>
      </c>
      <c r="J384" s="40">
        <f>Long!J385-53.75</f>
        <v>-53.75</v>
      </c>
      <c r="K384" s="40">
        <f>Long!K385-54.35</f>
        <v>-54.35</v>
      </c>
      <c r="L384" s="40">
        <f>Long!L385-48.68</f>
        <v>-48.68</v>
      </c>
      <c r="M384" s="40">
        <f>Long!M385-53.03</f>
        <v>-53.03</v>
      </c>
      <c r="N384" s="40">
        <f>Long!N385-34.07</f>
        <v>-34.07</v>
      </c>
      <c r="O384" s="40">
        <f>Long!O385-52.52</f>
        <v>-52.52</v>
      </c>
      <c r="P384" s="40">
        <f>Long!P385-53.24</f>
        <v>-53.24</v>
      </c>
      <c r="Q384" s="40">
        <f>Long!Q385-57.71</f>
        <v>-57.71</v>
      </c>
      <c r="R384" s="40">
        <f>Long!R385-38.57</f>
        <v>-38.57</v>
      </c>
      <c r="S384" s="40">
        <f>Long!S385-64.97</f>
        <v>-64.97</v>
      </c>
      <c r="T384" s="40">
        <f>Long!T385-48.48</f>
        <v>-48.48</v>
      </c>
      <c r="U384" s="11">
        <f>Long!U385-50.364</f>
        <v>-50.363999999999997</v>
      </c>
      <c r="W384" s="15">
        <f>Long!X385</f>
        <v>0</v>
      </c>
      <c r="X384" s="8">
        <f>Long!Y385</f>
        <v>0</v>
      </c>
    </row>
    <row r="385" spans="1:24" x14ac:dyDescent="0.25">
      <c r="A385" s="3">
        <f>Long!A386</f>
        <v>0</v>
      </c>
      <c r="B385" s="41">
        <f>Long!B386-48.89</f>
        <v>-48.89</v>
      </c>
      <c r="C385" s="40">
        <f>Long!C386-53.31</f>
        <v>-53.31</v>
      </c>
      <c r="D385" s="40">
        <f>Long!D386-52.82</f>
        <v>-52.82</v>
      </c>
      <c r="E385" s="40">
        <f>Long!E386-48.5</f>
        <v>-48.5</v>
      </c>
      <c r="F385" s="40">
        <f>Long!F386-46.99</f>
        <v>-46.99</v>
      </c>
      <c r="G385" s="40">
        <f>Long!G386-40.45</f>
        <v>-40.450000000000003</v>
      </c>
      <c r="H385" s="40">
        <f>Long!H386-60.23</f>
        <v>-60.23</v>
      </c>
      <c r="I385" s="40">
        <f>Long!I386-43.66</f>
        <v>-43.66</v>
      </c>
      <c r="J385" s="40">
        <f>Long!J386-53.75</f>
        <v>-53.75</v>
      </c>
      <c r="K385" s="40">
        <f>Long!K386-54.35</f>
        <v>-54.35</v>
      </c>
      <c r="L385" s="40">
        <f>Long!L386-48.68</f>
        <v>-48.68</v>
      </c>
      <c r="M385" s="40">
        <f>Long!M386-53.03</f>
        <v>-53.03</v>
      </c>
      <c r="N385" s="40">
        <f>Long!N386-34.07</f>
        <v>-34.07</v>
      </c>
      <c r="O385" s="40">
        <f>Long!O386-52.52</f>
        <v>-52.52</v>
      </c>
      <c r="P385" s="40">
        <f>Long!P386-53.24</f>
        <v>-53.24</v>
      </c>
      <c r="Q385" s="40">
        <f>Long!Q386-57.71</f>
        <v>-57.71</v>
      </c>
      <c r="R385" s="40">
        <f>Long!R386-38.57</f>
        <v>-38.57</v>
      </c>
      <c r="S385" s="40">
        <f>Long!S386-64.97</f>
        <v>-64.97</v>
      </c>
      <c r="T385" s="40">
        <f>Long!T386-48.48</f>
        <v>-48.48</v>
      </c>
      <c r="U385" s="11">
        <f>Long!U386-50.364</f>
        <v>-50.363999999999997</v>
      </c>
      <c r="W385" s="15">
        <f>Long!X386</f>
        <v>0</v>
      </c>
      <c r="X385" s="8">
        <f>Long!Y386</f>
        <v>0</v>
      </c>
    </row>
    <row r="386" spans="1:24" x14ac:dyDescent="0.25">
      <c r="A386" s="3">
        <f>Long!A387</f>
        <v>0</v>
      </c>
      <c r="B386" s="41">
        <f>Long!B387-48.89</f>
        <v>-48.89</v>
      </c>
      <c r="C386" s="40">
        <f>Long!C387-53.31</f>
        <v>-53.31</v>
      </c>
      <c r="D386" s="40">
        <f>Long!D387-52.82</f>
        <v>-52.82</v>
      </c>
      <c r="E386" s="40">
        <f>Long!E387-48.5</f>
        <v>-48.5</v>
      </c>
      <c r="F386" s="40">
        <f>Long!F387-46.99</f>
        <v>-46.99</v>
      </c>
      <c r="G386" s="40">
        <f>Long!G387-40.45</f>
        <v>-40.450000000000003</v>
      </c>
      <c r="H386" s="40">
        <f>Long!H387-60.23</f>
        <v>-60.23</v>
      </c>
      <c r="I386" s="40">
        <f>Long!I387-43.66</f>
        <v>-43.66</v>
      </c>
      <c r="J386" s="40">
        <f>Long!J387-53.75</f>
        <v>-53.75</v>
      </c>
      <c r="K386" s="40">
        <f>Long!K387-54.35</f>
        <v>-54.35</v>
      </c>
      <c r="L386" s="40">
        <f>Long!L387-48.68</f>
        <v>-48.68</v>
      </c>
      <c r="M386" s="40">
        <f>Long!M387-53.03</f>
        <v>-53.03</v>
      </c>
      <c r="N386" s="40">
        <f>Long!N387-34.07</f>
        <v>-34.07</v>
      </c>
      <c r="O386" s="40">
        <f>Long!O387-52.52</f>
        <v>-52.52</v>
      </c>
      <c r="P386" s="40">
        <f>Long!P387-53.24</f>
        <v>-53.24</v>
      </c>
      <c r="Q386" s="40">
        <f>Long!Q387-57.71</f>
        <v>-57.71</v>
      </c>
      <c r="R386" s="40">
        <f>Long!R387-38.57</f>
        <v>-38.57</v>
      </c>
      <c r="S386" s="40">
        <f>Long!S387-64.97</f>
        <v>-64.97</v>
      </c>
      <c r="T386" s="40">
        <f>Long!T387-48.48</f>
        <v>-48.48</v>
      </c>
      <c r="U386" s="11">
        <f>Long!U387-50.364</f>
        <v>-50.363999999999997</v>
      </c>
      <c r="W386" s="15">
        <f>Long!X387</f>
        <v>0</v>
      </c>
      <c r="X386" s="8">
        <f>Long!Y387</f>
        <v>0</v>
      </c>
    </row>
    <row r="387" spans="1:24" x14ac:dyDescent="0.25">
      <c r="A387" s="3">
        <f>Long!A388</f>
        <v>0</v>
      </c>
      <c r="B387" s="41">
        <f>Long!B388-48.89</f>
        <v>-48.89</v>
      </c>
      <c r="C387" s="40">
        <f>Long!C388-53.31</f>
        <v>-53.31</v>
      </c>
      <c r="D387" s="40">
        <f>Long!D388-52.82</f>
        <v>-52.82</v>
      </c>
      <c r="E387" s="40">
        <f>Long!E388-48.5</f>
        <v>-48.5</v>
      </c>
      <c r="F387" s="40">
        <f>Long!F388-46.99</f>
        <v>-46.99</v>
      </c>
      <c r="G387" s="40">
        <f>Long!G388-40.45</f>
        <v>-40.450000000000003</v>
      </c>
      <c r="H387" s="40">
        <f>Long!H388-60.23</f>
        <v>-60.23</v>
      </c>
      <c r="I387" s="40">
        <f>Long!I388-43.66</f>
        <v>-43.66</v>
      </c>
      <c r="J387" s="40">
        <f>Long!J388-53.75</f>
        <v>-53.75</v>
      </c>
      <c r="K387" s="40">
        <f>Long!K388-54.35</f>
        <v>-54.35</v>
      </c>
      <c r="L387" s="40">
        <f>Long!L388-48.68</f>
        <v>-48.68</v>
      </c>
      <c r="M387" s="40">
        <f>Long!M388-53.03</f>
        <v>-53.03</v>
      </c>
      <c r="N387" s="40">
        <f>Long!N388-34.07</f>
        <v>-34.07</v>
      </c>
      <c r="O387" s="40">
        <f>Long!O388-52.52</f>
        <v>-52.52</v>
      </c>
      <c r="P387" s="40">
        <f>Long!P388-53.24</f>
        <v>-53.24</v>
      </c>
      <c r="Q387" s="40">
        <f>Long!Q388-57.71</f>
        <v>-57.71</v>
      </c>
      <c r="R387" s="40">
        <f>Long!R388-38.57</f>
        <v>-38.57</v>
      </c>
      <c r="S387" s="40">
        <f>Long!S388-64.97</f>
        <v>-64.97</v>
      </c>
      <c r="T387" s="40">
        <f>Long!T388-48.48</f>
        <v>-48.48</v>
      </c>
      <c r="U387" s="11">
        <f>Long!U388-50.364</f>
        <v>-50.363999999999997</v>
      </c>
      <c r="W387" s="15">
        <f>Long!X388</f>
        <v>0</v>
      </c>
      <c r="X387" s="8">
        <f>Long!Y388</f>
        <v>0</v>
      </c>
    </row>
    <row r="388" spans="1:24" x14ac:dyDescent="0.25">
      <c r="A388" s="3">
        <f>Long!A389</f>
        <v>0</v>
      </c>
      <c r="B388" s="41">
        <f>Long!B389-48.89</f>
        <v>-48.89</v>
      </c>
      <c r="C388" s="40">
        <f>Long!C389-53.31</f>
        <v>-53.31</v>
      </c>
      <c r="D388" s="40">
        <f>Long!D389-52.82</f>
        <v>-52.82</v>
      </c>
      <c r="E388" s="40">
        <f>Long!E389-48.5</f>
        <v>-48.5</v>
      </c>
      <c r="F388" s="40">
        <f>Long!F389-46.99</f>
        <v>-46.99</v>
      </c>
      <c r="G388" s="40">
        <f>Long!G389-40.45</f>
        <v>-40.450000000000003</v>
      </c>
      <c r="H388" s="40">
        <f>Long!H389-60.23</f>
        <v>-60.23</v>
      </c>
      <c r="I388" s="40">
        <f>Long!I389-43.66</f>
        <v>-43.66</v>
      </c>
      <c r="J388" s="40">
        <f>Long!J389-53.75</f>
        <v>-53.75</v>
      </c>
      <c r="K388" s="40">
        <f>Long!K389-54.35</f>
        <v>-54.35</v>
      </c>
      <c r="L388" s="40">
        <f>Long!L389-48.68</f>
        <v>-48.68</v>
      </c>
      <c r="M388" s="40">
        <f>Long!M389-53.03</f>
        <v>-53.03</v>
      </c>
      <c r="N388" s="40">
        <f>Long!N389-34.07</f>
        <v>-34.07</v>
      </c>
      <c r="O388" s="40">
        <f>Long!O389-52.52</f>
        <v>-52.52</v>
      </c>
      <c r="P388" s="40">
        <f>Long!P389-53.24</f>
        <v>-53.24</v>
      </c>
      <c r="Q388" s="40">
        <f>Long!Q389-57.71</f>
        <v>-57.71</v>
      </c>
      <c r="R388" s="40">
        <f>Long!R389-38.57</f>
        <v>-38.57</v>
      </c>
      <c r="S388" s="40">
        <f>Long!S389-64.97</f>
        <v>-64.97</v>
      </c>
      <c r="T388" s="40">
        <f>Long!T389-48.48</f>
        <v>-48.48</v>
      </c>
      <c r="U388" s="11">
        <f>Long!U389-50.364</f>
        <v>-50.363999999999997</v>
      </c>
      <c r="W388" s="15">
        <f>Long!X389</f>
        <v>0</v>
      </c>
      <c r="X388" s="8">
        <f>Long!Y389</f>
        <v>0</v>
      </c>
    </row>
    <row r="389" spans="1:24" x14ac:dyDescent="0.25">
      <c r="A389" s="3">
        <f>Long!A390</f>
        <v>0</v>
      </c>
      <c r="B389" s="41">
        <f>Long!B390-48.89</f>
        <v>-48.89</v>
      </c>
      <c r="C389" s="40">
        <f>Long!C390-53.31</f>
        <v>-53.31</v>
      </c>
      <c r="D389" s="40">
        <f>Long!D390-52.82</f>
        <v>-52.82</v>
      </c>
      <c r="E389" s="40">
        <f>Long!E390-48.5</f>
        <v>-48.5</v>
      </c>
      <c r="F389" s="40">
        <f>Long!F390-46.99</f>
        <v>-46.99</v>
      </c>
      <c r="G389" s="40">
        <f>Long!G390-40.45</f>
        <v>-40.450000000000003</v>
      </c>
      <c r="H389" s="40">
        <f>Long!H390-60.23</f>
        <v>-60.23</v>
      </c>
      <c r="I389" s="40">
        <f>Long!I390-43.66</f>
        <v>-43.66</v>
      </c>
      <c r="J389" s="40">
        <f>Long!J390-53.75</f>
        <v>-53.75</v>
      </c>
      <c r="K389" s="40">
        <f>Long!K390-54.35</f>
        <v>-54.35</v>
      </c>
      <c r="L389" s="40">
        <f>Long!L390-48.68</f>
        <v>-48.68</v>
      </c>
      <c r="M389" s="40">
        <f>Long!M390-53.03</f>
        <v>-53.03</v>
      </c>
      <c r="N389" s="40">
        <f>Long!N390-34.07</f>
        <v>-34.07</v>
      </c>
      <c r="O389" s="40">
        <f>Long!O390-52.52</f>
        <v>-52.52</v>
      </c>
      <c r="P389" s="40">
        <f>Long!P390-53.24</f>
        <v>-53.24</v>
      </c>
      <c r="Q389" s="40">
        <f>Long!Q390-57.71</f>
        <v>-57.71</v>
      </c>
      <c r="R389" s="40">
        <f>Long!R390-38.57</f>
        <v>-38.57</v>
      </c>
      <c r="S389" s="40">
        <f>Long!S390-64.97</f>
        <v>-64.97</v>
      </c>
      <c r="T389" s="40">
        <f>Long!T390-48.48</f>
        <v>-48.48</v>
      </c>
      <c r="U389" s="11">
        <f>Long!U390-50.364</f>
        <v>-50.363999999999997</v>
      </c>
      <c r="W389" s="15">
        <f>Long!X390</f>
        <v>0</v>
      </c>
      <c r="X389" s="8">
        <f>Long!Y390</f>
        <v>0</v>
      </c>
    </row>
    <row r="390" spans="1:24" x14ac:dyDescent="0.25">
      <c r="A390" s="3">
        <f>Long!A391</f>
        <v>0</v>
      </c>
      <c r="B390" s="41">
        <f>Long!B391-48.89</f>
        <v>-48.89</v>
      </c>
      <c r="C390" s="40">
        <f>Long!C391-53.31</f>
        <v>-53.31</v>
      </c>
      <c r="D390" s="40">
        <f>Long!D391-52.82</f>
        <v>-52.82</v>
      </c>
      <c r="E390" s="40">
        <f>Long!E391-48.5</f>
        <v>-48.5</v>
      </c>
      <c r="F390" s="40">
        <f>Long!F391-46.99</f>
        <v>-46.99</v>
      </c>
      <c r="G390" s="40">
        <f>Long!G391-40.45</f>
        <v>-40.450000000000003</v>
      </c>
      <c r="H390" s="40">
        <f>Long!H391-60.23</f>
        <v>-60.23</v>
      </c>
      <c r="I390" s="40">
        <f>Long!I391-43.66</f>
        <v>-43.66</v>
      </c>
      <c r="J390" s="40">
        <f>Long!J391-53.75</f>
        <v>-53.75</v>
      </c>
      <c r="K390" s="40">
        <f>Long!K391-54.35</f>
        <v>-54.35</v>
      </c>
      <c r="L390" s="40">
        <f>Long!L391-48.68</f>
        <v>-48.68</v>
      </c>
      <c r="M390" s="40">
        <f>Long!M391-53.03</f>
        <v>-53.03</v>
      </c>
      <c r="N390" s="40">
        <f>Long!N391-34.07</f>
        <v>-34.07</v>
      </c>
      <c r="O390" s="40">
        <f>Long!O391-52.52</f>
        <v>-52.52</v>
      </c>
      <c r="P390" s="40">
        <f>Long!P391-53.24</f>
        <v>-53.24</v>
      </c>
      <c r="Q390" s="40">
        <f>Long!Q391-57.71</f>
        <v>-57.71</v>
      </c>
      <c r="R390" s="40">
        <f>Long!R391-38.57</f>
        <v>-38.57</v>
      </c>
      <c r="S390" s="40">
        <f>Long!S391-64.97</f>
        <v>-64.97</v>
      </c>
      <c r="T390" s="40">
        <f>Long!T391-48.48</f>
        <v>-48.48</v>
      </c>
      <c r="U390" s="11">
        <f>Long!U391-50.364</f>
        <v>-50.363999999999997</v>
      </c>
      <c r="W390" s="15">
        <f>Long!X391</f>
        <v>0</v>
      </c>
      <c r="X390" s="8">
        <f>Long!Y391</f>
        <v>0</v>
      </c>
    </row>
    <row r="391" spans="1:24" x14ac:dyDescent="0.25">
      <c r="A391" s="3">
        <f>Long!A392</f>
        <v>0</v>
      </c>
      <c r="B391" s="41">
        <f>Long!B392-48.89</f>
        <v>-48.89</v>
      </c>
      <c r="C391" s="40">
        <f>Long!C392-53.31</f>
        <v>-53.31</v>
      </c>
      <c r="D391" s="40">
        <f>Long!D392-52.82</f>
        <v>-52.82</v>
      </c>
      <c r="E391" s="40">
        <f>Long!E392-48.5</f>
        <v>-48.5</v>
      </c>
      <c r="F391" s="40">
        <f>Long!F392-46.99</f>
        <v>-46.99</v>
      </c>
      <c r="G391" s="40">
        <f>Long!G392-40.45</f>
        <v>-40.450000000000003</v>
      </c>
      <c r="H391" s="40">
        <f>Long!H392-60.23</f>
        <v>-60.23</v>
      </c>
      <c r="I391" s="40">
        <f>Long!I392-43.66</f>
        <v>-43.66</v>
      </c>
      <c r="J391" s="40">
        <f>Long!J392-53.75</f>
        <v>-53.75</v>
      </c>
      <c r="K391" s="40">
        <f>Long!K392-54.35</f>
        <v>-54.35</v>
      </c>
      <c r="L391" s="40">
        <f>Long!L392-48.68</f>
        <v>-48.68</v>
      </c>
      <c r="M391" s="40">
        <f>Long!M392-53.03</f>
        <v>-53.03</v>
      </c>
      <c r="N391" s="40">
        <f>Long!N392-34.07</f>
        <v>-34.07</v>
      </c>
      <c r="O391" s="40">
        <f>Long!O392-52.52</f>
        <v>-52.52</v>
      </c>
      <c r="P391" s="40">
        <f>Long!P392-53.24</f>
        <v>-53.24</v>
      </c>
      <c r="Q391" s="40">
        <f>Long!Q392-57.71</f>
        <v>-57.71</v>
      </c>
      <c r="R391" s="40">
        <f>Long!R392-38.57</f>
        <v>-38.57</v>
      </c>
      <c r="S391" s="40">
        <f>Long!S392-64.97</f>
        <v>-64.97</v>
      </c>
      <c r="T391" s="40">
        <f>Long!T392-48.48</f>
        <v>-48.48</v>
      </c>
      <c r="U391" s="11">
        <f>Long!U392-50.364</f>
        <v>-50.363999999999997</v>
      </c>
      <c r="W391" s="15">
        <f>Long!X392</f>
        <v>0</v>
      </c>
      <c r="X391" s="8">
        <f>Long!Y392</f>
        <v>0</v>
      </c>
    </row>
    <row r="392" spans="1:24" x14ac:dyDescent="0.25">
      <c r="A392" s="3">
        <f>Long!A393</f>
        <v>0</v>
      </c>
      <c r="B392" s="41">
        <f>Long!B393-48.89</f>
        <v>-48.89</v>
      </c>
      <c r="C392" s="40">
        <f>Long!C393-53.31</f>
        <v>-53.31</v>
      </c>
      <c r="D392" s="40">
        <f>Long!D393-52.82</f>
        <v>-52.82</v>
      </c>
      <c r="E392" s="40">
        <f>Long!E393-48.5</f>
        <v>-48.5</v>
      </c>
      <c r="F392" s="40">
        <f>Long!F393-46.99</f>
        <v>-46.99</v>
      </c>
      <c r="G392" s="40">
        <f>Long!G393-40.45</f>
        <v>-40.450000000000003</v>
      </c>
      <c r="H392" s="40">
        <f>Long!H393-60.23</f>
        <v>-60.23</v>
      </c>
      <c r="I392" s="40">
        <f>Long!I393-43.66</f>
        <v>-43.66</v>
      </c>
      <c r="J392" s="40">
        <f>Long!J393-53.75</f>
        <v>-53.75</v>
      </c>
      <c r="K392" s="40">
        <f>Long!K393-54.35</f>
        <v>-54.35</v>
      </c>
      <c r="L392" s="40">
        <f>Long!L393-48.68</f>
        <v>-48.68</v>
      </c>
      <c r="M392" s="40">
        <f>Long!M393-53.03</f>
        <v>-53.03</v>
      </c>
      <c r="N392" s="40">
        <f>Long!N393-34.07</f>
        <v>-34.07</v>
      </c>
      <c r="O392" s="40">
        <f>Long!O393-52.52</f>
        <v>-52.52</v>
      </c>
      <c r="P392" s="40">
        <f>Long!P393-53.24</f>
        <v>-53.24</v>
      </c>
      <c r="Q392" s="40">
        <f>Long!Q393-57.71</f>
        <v>-57.71</v>
      </c>
      <c r="R392" s="40">
        <f>Long!R393-38.57</f>
        <v>-38.57</v>
      </c>
      <c r="S392" s="40">
        <f>Long!S393-64.97</f>
        <v>-64.97</v>
      </c>
      <c r="T392" s="40">
        <f>Long!T393-48.48</f>
        <v>-48.48</v>
      </c>
      <c r="U392" s="11">
        <f>Long!U393-50.364</f>
        <v>-50.363999999999997</v>
      </c>
      <c r="W392" s="15">
        <f>Long!X393</f>
        <v>0</v>
      </c>
      <c r="X392" s="8">
        <f>Long!Y393</f>
        <v>0</v>
      </c>
    </row>
    <row r="393" spans="1:24" x14ac:dyDescent="0.25">
      <c r="A393" s="3">
        <f>Long!A394</f>
        <v>0</v>
      </c>
      <c r="B393" s="41">
        <f>Long!B394-48.89</f>
        <v>-48.89</v>
      </c>
      <c r="C393" s="40">
        <f>Long!C394-53.31</f>
        <v>-53.31</v>
      </c>
      <c r="D393" s="40">
        <f>Long!D394-52.82</f>
        <v>-52.82</v>
      </c>
      <c r="E393" s="40">
        <f>Long!E394-48.5</f>
        <v>-48.5</v>
      </c>
      <c r="F393" s="40">
        <f>Long!F394-46.99</f>
        <v>-46.99</v>
      </c>
      <c r="G393" s="40">
        <f>Long!G394-40.45</f>
        <v>-40.450000000000003</v>
      </c>
      <c r="H393" s="40">
        <f>Long!H394-60.23</f>
        <v>-60.23</v>
      </c>
      <c r="I393" s="40">
        <f>Long!I394-43.66</f>
        <v>-43.66</v>
      </c>
      <c r="J393" s="40">
        <f>Long!J394-53.75</f>
        <v>-53.75</v>
      </c>
      <c r="K393" s="40">
        <f>Long!K394-54.35</f>
        <v>-54.35</v>
      </c>
      <c r="L393" s="40">
        <f>Long!L394-48.68</f>
        <v>-48.68</v>
      </c>
      <c r="M393" s="40">
        <f>Long!M394-53.03</f>
        <v>-53.03</v>
      </c>
      <c r="N393" s="40">
        <f>Long!N394-34.07</f>
        <v>-34.07</v>
      </c>
      <c r="O393" s="40">
        <f>Long!O394-52.52</f>
        <v>-52.52</v>
      </c>
      <c r="P393" s="40">
        <f>Long!P394-53.24</f>
        <v>-53.24</v>
      </c>
      <c r="Q393" s="40">
        <f>Long!Q394-57.71</f>
        <v>-57.71</v>
      </c>
      <c r="R393" s="40">
        <f>Long!R394-38.57</f>
        <v>-38.57</v>
      </c>
      <c r="S393" s="40">
        <f>Long!S394-64.97</f>
        <v>-64.97</v>
      </c>
      <c r="T393" s="40">
        <f>Long!T394-48.48</f>
        <v>-48.48</v>
      </c>
      <c r="U393" s="11">
        <f>Long!U394-50.364</f>
        <v>-50.363999999999997</v>
      </c>
      <c r="W393" s="15">
        <f>Long!X394</f>
        <v>0</v>
      </c>
      <c r="X393" s="8">
        <f>Long!Y394</f>
        <v>0</v>
      </c>
    </row>
    <row r="394" spans="1:24" x14ac:dyDescent="0.25">
      <c r="A394" s="3">
        <f>Long!A395</f>
        <v>0</v>
      </c>
      <c r="B394" s="41">
        <f>Long!B395-48.89</f>
        <v>-48.89</v>
      </c>
      <c r="C394" s="40">
        <f>Long!C395-53.31</f>
        <v>-53.31</v>
      </c>
      <c r="D394" s="40">
        <f>Long!D395-52.82</f>
        <v>-52.82</v>
      </c>
      <c r="E394" s="40">
        <f>Long!E395-48.5</f>
        <v>-48.5</v>
      </c>
      <c r="F394" s="40">
        <f>Long!F395-46.99</f>
        <v>-46.99</v>
      </c>
      <c r="G394" s="40">
        <f>Long!G395-40.45</f>
        <v>-40.450000000000003</v>
      </c>
      <c r="H394" s="40">
        <f>Long!H395-60.23</f>
        <v>-60.23</v>
      </c>
      <c r="I394" s="40">
        <f>Long!I395-43.66</f>
        <v>-43.66</v>
      </c>
      <c r="J394" s="40">
        <f>Long!J395-53.75</f>
        <v>-53.75</v>
      </c>
      <c r="K394" s="40">
        <f>Long!K395-54.35</f>
        <v>-54.35</v>
      </c>
      <c r="L394" s="40">
        <f>Long!L395-48.68</f>
        <v>-48.68</v>
      </c>
      <c r="M394" s="40">
        <f>Long!M395-53.03</f>
        <v>-53.03</v>
      </c>
      <c r="N394" s="40">
        <f>Long!N395-34.07</f>
        <v>-34.07</v>
      </c>
      <c r="O394" s="40">
        <f>Long!O395-52.52</f>
        <v>-52.52</v>
      </c>
      <c r="P394" s="40">
        <f>Long!P395-53.24</f>
        <v>-53.24</v>
      </c>
      <c r="Q394" s="40">
        <f>Long!Q395-57.71</f>
        <v>-57.71</v>
      </c>
      <c r="R394" s="40">
        <f>Long!R395-38.57</f>
        <v>-38.57</v>
      </c>
      <c r="S394" s="40">
        <f>Long!S395-64.97</f>
        <v>-64.97</v>
      </c>
      <c r="T394" s="40">
        <f>Long!T395-48.48</f>
        <v>-48.48</v>
      </c>
      <c r="U394" s="11">
        <f>Long!U395-50.364</f>
        <v>-50.363999999999997</v>
      </c>
      <c r="W394" s="15">
        <f>Long!X395</f>
        <v>0</v>
      </c>
      <c r="X394" s="8">
        <f>Long!Y395</f>
        <v>0</v>
      </c>
    </row>
    <row r="395" spans="1:24" x14ac:dyDescent="0.25">
      <c r="A395" s="3">
        <f>Long!A396</f>
        <v>0</v>
      </c>
      <c r="B395" s="41">
        <f>Long!B396-48.89</f>
        <v>-48.89</v>
      </c>
      <c r="C395" s="40">
        <f>Long!C396-53.31</f>
        <v>-53.31</v>
      </c>
      <c r="D395" s="40">
        <f>Long!D396-52.82</f>
        <v>-52.82</v>
      </c>
      <c r="E395" s="40">
        <f>Long!E396-48.5</f>
        <v>-48.5</v>
      </c>
      <c r="F395" s="40">
        <f>Long!F396-46.99</f>
        <v>-46.99</v>
      </c>
      <c r="G395" s="40">
        <f>Long!G396-40.45</f>
        <v>-40.450000000000003</v>
      </c>
      <c r="H395" s="40">
        <f>Long!H396-60.23</f>
        <v>-60.23</v>
      </c>
      <c r="I395" s="40">
        <f>Long!I396-43.66</f>
        <v>-43.66</v>
      </c>
      <c r="J395" s="40">
        <f>Long!J396-53.75</f>
        <v>-53.75</v>
      </c>
      <c r="K395" s="40">
        <f>Long!K396-54.35</f>
        <v>-54.35</v>
      </c>
      <c r="L395" s="40">
        <f>Long!L396-48.68</f>
        <v>-48.68</v>
      </c>
      <c r="M395" s="40">
        <f>Long!M396-53.03</f>
        <v>-53.03</v>
      </c>
      <c r="N395" s="40">
        <f>Long!N396-34.07</f>
        <v>-34.07</v>
      </c>
      <c r="O395" s="40">
        <f>Long!O396-52.52</f>
        <v>-52.52</v>
      </c>
      <c r="P395" s="40">
        <f>Long!P396-53.24</f>
        <v>-53.24</v>
      </c>
      <c r="Q395" s="40">
        <f>Long!Q396-57.71</f>
        <v>-57.71</v>
      </c>
      <c r="R395" s="40">
        <f>Long!R396-38.57</f>
        <v>-38.57</v>
      </c>
      <c r="S395" s="40">
        <f>Long!S396-64.97</f>
        <v>-64.97</v>
      </c>
      <c r="T395" s="40">
        <f>Long!T396-48.48</f>
        <v>-48.48</v>
      </c>
      <c r="U395" s="11">
        <f>Long!U396-50.364</f>
        <v>-50.363999999999997</v>
      </c>
      <c r="W395" s="15">
        <f>Long!X396</f>
        <v>0</v>
      </c>
      <c r="X395" s="8">
        <f>Long!Y396</f>
        <v>0</v>
      </c>
    </row>
    <row r="396" spans="1:24" x14ac:dyDescent="0.25">
      <c r="A396" s="3">
        <f>Long!A397</f>
        <v>0</v>
      </c>
      <c r="B396" s="41">
        <f>Long!B397-48.89</f>
        <v>-48.89</v>
      </c>
      <c r="C396" s="40">
        <f>Long!C397-53.31</f>
        <v>-53.31</v>
      </c>
      <c r="D396" s="40">
        <f>Long!D397-52.82</f>
        <v>-52.82</v>
      </c>
      <c r="E396" s="40">
        <f>Long!E397-48.5</f>
        <v>-48.5</v>
      </c>
      <c r="F396" s="40">
        <f>Long!F397-46.99</f>
        <v>-46.99</v>
      </c>
      <c r="G396" s="40">
        <f>Long!G397-40.45</f>
        <v>-40.450000000000003</v>
      </c>
      <c r="H396" s="40">
        <f>Long!H397-60.23</f>
        <v>-60.23</v>
      </c>
      <c r="I396" s="40">
        <f>Long!I397-43.66</f>
        <v>-43.66</v>
      </c>
      <c r="J396" s="40">
        <f>Long!J397-53.75</f>
        <v>-53.75</v>
      </c>
      <c r="K396" s="40">
        <f>Long!K397-54.35</f>
        <v>-54.35</v>
      </c>
      <c r="L396" s="40">
        <f>Long!L397-48.68</f>
        <v>-48.68</v>
      </c>
      <c r="M396" s="40">
        <f>Long!M397-53.03</f>
        <v>-53.03</v>
      </c>
      <c r="N396" s="40">
        <f>Long!N397-34.07</f>
        <v>-34.07</v>
      </c>
      <c r="O396" s="40">
        <f>Long!O397-52.52</f>
        <v>-52.52</v>
      </c>
      <c r="P396" s="40">
        <f>Long!P397-53.24</f>
        <v>-53.24</v>
      </c>
      <c r="Q396" s="40">
        <f>Long!Q397-57.71</f>
        <v>-57.71</v>
      </c>
      <c r="R396" s="40">
        <f>Long!R397-38.57</f>
        <v>-38.57</v>
      </c>
      <c r="S396" s="40">
        <f>Long!S397-64.97</f>
        <v>-64.97</v>
      </c>
      <c r="T396" s="40">
        <f>Long!T397-48.48</f>
        <v>-48.48</v>
      </c>
      <c r="U396" s="11">
        <f>Long!U397-50.364</f>
        <v>-50.363999999999997</v>
      </c>
      <c r="W396" s="15">
        <f>Long!X397</f>
        <v>0</v>
      </c>
      <c r="X396" s="8">
        <f>Long!Y397</f>
        <v>0</v>
      </c>
    </row>
    <row r="397" spans="1:24" x14ac:dyDescent="0.25">
      <c r="A397" s="3">
        <f>Long!A398</f>
        <v>0</v>
      </c>
      <c r="B397" s="41">
        <f>Long!B398-48.89</f>
        <v>-48.89</v>
      </c>
      <c r="C397" s="40">
        <f>Long!C398-53.31</f>
        <v>-53.31</v>
      </c>
      <c r="D397" s="40">
        <f>Long!D398-52.82</f>
        <v>-52.82</v>
      </c>
      <c r="E397" s="40">
        <f>Long!E398-48.5</f>
        <v>-48.5</v>
      </c>
      <c r="F397" s="40">
        <f>Long!F398-46.99</f>
        <v>-46.99</v>
      </c>
      <c r="G397" s="40">
        <f>Long!G398-40.45</f>
        <v>-40.450000000000003</v>
      </c>
      <c r="H397" s="40">
        <f>Long!H398-60.23</f>
        <v>-60.23</v>
      </c>
      <c r="I397" s="40">
        <f>Long!I398-43.66</f>
        <v>-43.66</v>
      </c>
      <c r="J397" s="40">
        <f>Long!J398-53.75</f>
        <v>-53.75</v>
      </c>
      <c r="K397" s="40">
        <f>Long!K398-54.35</f>
        <v>-54.35</v>
      </c>
      <c r="L397" s="40">
        <f>Long!L398-48.68</f>
        <v>-48.68</v>
      </c>
      <c r="M397" s="40">
        <f>Long!M398-53.03</f>
        <v>-53.03</v>
      </c>
      <c r="N397" s="40">
        <f>Long!N398-34.07</f>
        <v>-34.07</v>
      </c>
      <c r="O397" s="40">
        <f>Long!O398-52.52</f>
        <v>-52.52</v>
      </c>
      <c r="P397" s="40">
        <f>Long!P398-53.24</f>
        <v>-53.24</v>
      </c>
      <c r="Q397" s="40">
        <f>Long!Q398-57.71</f>
        <v>-57.71</v>
      </c>
      <c r="R397" s="40">
        <f>Long!R398-38.57</f>
        <v>-38.57</v>
      </c>
      <c r="S397" s="40">
        <f>Long!S398-64.97</f>
        <v>-64.97</v>
      </c>
      <c r="T397" s="40">
        <f>Long!T398-48.48</f>
        <v>-48.48</v>
      </c>
      <c r="U397" s="11">
        <f>Long!U398-50.364</f>
        <v>-50.363999999999997</v>
      </c>
      <c r="W397" s="15">
        <f>Long!X398</f>
        <v>0</v>
      </c>
      <c r="X397" s="8">
        <f>Long!Y398</f>
        <v>0</v>
      </c>
    </row>
    <row r="398" spans="1:24" x14ac:dyDescent="0.25">
      <c r="A398" s="3">
        <f>Long!A399</f>
        <v>0</v>
      </c>
      <c r="B398" s="41">
        <f>Long!B399-48.89</f>
        <v>-48.89</v>
      </c>
      <c r="C398" s="40">
        <f>Long!C399-53.31</f>
        <v>-53.31</v>
      </c>
      <c r="D398" s="40">
        <f>Long!D399-52.82</f>
        <v>-52.82</v>
      </c>
      <c r="E398" s="40">
        <f>Long!E399-48.5</f>
        <v>-48.5</v>
      </c>
      <c r="F398" s="40">
        <f>Long!F399-46.99</f>
        <v>-46.99</v>
      </c>
      <c r="G398" s="40">
        <f>Long!G399-40.45</f>
        <v>-40.450000000000003</v>
      </c>
      <c r="H398" s="40">
        <f>Long!H399-60.23</f>
        <v>-60.23</v>
      </c>
      <c r="I398" s="40">
        <f>Long!I399-43.66</f>
        <v>-43.66</v>
      </c>
      <c r="J398" s="40">
        <f>Long!J399-53.75</f>
        <v>-53.75</v>
      </c>
      <c r="K398" s="40">
        <f>Long!K399-54.35</f>
        <v>-54.35</v>
      </c>
      <c r="L398" s="40">
        <f>Long!L399-48.68</f>
        <v>-48.68</v>
      </c>
      <c r="M398" s="40">
        <f>Long!M399-53.03</f>
        <v>-53.03</v>
      </c>
      <c r="N398" s="40">
        <f>Long!N399-34.07</f>
        <v>-34.07</v>
      </c>
      <c r="O398" s="40">
        <f>Long!O399-52.52</f>
        <v>-52.52</v>
      </c>
      <c r="P398" s="40">
        <f>Long!P399-53.24</f>
        <v>-53.24</v>
      </c>
      <c r="Q398" s="40">
        <f>Long!Q399-57.71</f>
        <v>-57.71</v>
      </c>
      <c r="R398" s="40">
        <f>Long!R399-38.57</f>
        <v>-38.57</v>
      </c>
      <c r="S398" s="40">
        <f>Long!S399-64.97</f>
        <v>-64.97</v>
      </c>
      <c r="T398" s="40">
        <f>Long!T399-48.48</f>
        <v>-48.48</v>
      </c>
      <c r="U398" s="11">
        <f>Long!U399-50.364</f>
        <v>-50.363999999999997</v>
      </c>
      <c r="W398" s="15">
        <f>Long!X399</f>
        <v>0</v>
      </c>
      <c r="X398" s="8">
        <f>Long!Y399</f>
        <v>0</v>
      </c>
    </row>
    <row r="399" spans="1:24" x14ac:dyDescent="0.25">
      <c r="A399" s="3">
        <f>Long!A400</f>
        <v>0</v>
      </c>
      <c r="B399" s="41">
        <f>Long!B400-48.89</f>
        <v>-48.89</v>
      </c>
      <c r="C399" s="40">
        <f>Long!C400-53.31</f>
        <v>-53.31</v>
      </c>
      <c r="D399" s="40">
        <f>Long!D400-52.82</f>
        <v>-52.82</v>
      </c>
      <c r="E399" s="40">
        <f>Long!E400-48.5</f>
        <v>-48.5</v>
      </c>
      <c r="F399" s="40">
        <f>Long!F400-46.99</f>
        <v>-46.99</v>
      </c>
      <c r="G399" s="40">
        <f>Long!G400-40.45</f>
        <v>-40.450000000000003</v>
      </c>
      <c r="H399" s="40">
        <f>Long!H400-60.23</f>
        <v>-60.23</v>
      </c>
      <c r="I399" s="40">
        <f>Long!I400-43.66</f>
        <v>-43.66</v>
      </c>
      <c r="J399" s="40">
        <f>Long!J400-53.75</f>
        <v>-53.75</v>
      </c>
      <c r="K399" s="40">
        <f>Long!K400-54.35</f>
        <v>-54.35</v>
      </c>
      <c r="L399" s="40">
        <f>Long!L400-48.68</f>
        <v>-48.68</v>
      </c>
      <c r="M399" s="40">
        <f>Long!M400-53.03</f>
        <v>-53.03</v>
      </c>
      <c r="N399" s="40">
        <f>Long!N400-34.07</f>
        <v>-34.07</v>
      </c>
      <c r="O399" s="40">
        <f>Long!O400-52.52</f>
        <v>-52.52</v>
      </c>
      <c r="P399" s="40">
        <f>Long!P400-53.24</f>
        <v>-53.24</v>
      </c>
      <c r="Q399" s="40">
        <f>Long!Q400-57.71</f>
        <v>-57.71</v>
      </c>
      <c r="R399" s="40">
        <f>Long!R400-38.57</f>
        <v>-38.57</v>
      </c>
      <c r="S399" s="40">
        <f>Long!S400-64.97</f>
        <v>-64.97</v>
      </c>
      <c r="T399" s="40">
        <f>Long!T400-48.48</f>
        <v>-48.48</v>
      </c>
      <c r="U399" s="11">
        <f>Long!U400-50.364</f>
        <v>-50.363999999999997</v>
      </c>
      <c r="W399" s="15">
        <f>Long!X400</f>
        <v>0</v>
      </c>
      <c r="X399" s="8">
        <f>Long!Y400</f>
        <v>0</v>
      </c>
    </row>
    <row r="400" spans="1:24" x14ac:dyDescent="0.25">
      <c r="A400" s="3">
        <f>Long!A401</f>
        <v>0</v>
      </c>
      <c r="B400" s="41">
        <f>Long!B401-48.89</f>
        <v>-48.89</v>
      </c>
      <c r="C400" s="40">
        <f>Long!C401-53.31</f>
        <v>-53.31</v>
      </c>
      <c r="D400" s="40">
        <f>Long!D401-52.82</f>
        <v>-52.82</v>
      </c>
      <c r="E400" s="40">
        <f>Long!E401-48.5</f>
        <v>-48.5</v>
      </c>
      <c r="F400" s="40">
        <f>Long!F401-46.99</f>
        <v>-46.99</v>
      </c>
      <c r="G400" s="40">
        <f>Long!G401-40.45</f>
        <v>-40.450000000000003</v>
      </c>
      <c r="H400" s="40">
        <f>Long!H401-60.23</f>
        <v>-60.23</v>
      </c>
      <c r="I400" s="40">
        <f>Long!I401-43.66</f>
        <v>-43.66</v>
      </c>
      <c r="J400" s="40">
        <f>Long!J401-53.75</f>
        <v>-53.75</v>
      </c>
      <c r="K400" s="40">
        <f>Long!K401-54.35</f>
        <v>-54.35</v>
      </c>
      <c r="L400" s="40">
        <f>Long!L401-48.68</f>
        <v>-48.68</v>
      </c>
      <c r="M400" s="40">
        <f>Long!M401-53.03</f>
        <v>-53.03</v>
      </c>
      <c r="N400" s="40">
        <f>Long!N401-34.07</f>
        <v>-34.07</v>
      </c>
      <c r="O400" s="40">
        <f>Long!O401-52.52</f>
        <v>-52.52</v>
      </c>
      <c r="P400" s="40">
        <f>Long!P401-53.24</f>
        <v>-53.24</v>
      </c>
      <c r="Q400" s="40">
        <f>Long!Q401-57.71</f>
        <v>-57.71</v>
      </c>
      <c r="R400" s="40">
        <f>Long!R401-38.57</f>
        <v>-38.57</v>
      </c>
      <c r="S400" s="40">
        <f>Long!S401-64.97</f>
        <v>-64.97</v>
      </c>
      <c r="T400" s="40">
        <f>Long!T401-48.48</f>
        <v>-48.48</v>
      </c>
      <c r="U400" s="11">
        <f>Long!U401-50.364</f>
        <v>-50.363999999999997</v>
      </c>
      <c r="W400" s="15">
        <f>Long!X401</f>
        <v>0</v>
      </c>
      <c r="X400" s="8">
        <f>Long!Y401</f>
        <v>0</v>
      </c>
    </row>
    <row r="401" spans="1:24" x14ac:dyDescent="0.25">
      <c r="A401" s="3">
        <f>Long!A402</f>
        <v>0</v>
      </c>
      <c r="B401" s="41">
        <f>Long!B402-48.89</f>
        <v>-48.89</v>
      </c>
      <c r="C401" s="40">
        <f>Long!C402-53.31</f>
        <v>-53.31</v>
      </c>
      <c r="D401" s="40">
        <f>Long!D402-52.82</f>
        <v>-52.82</v>
      </c>
      <c r="E401" s="40">
        <f>Long!E402-48.5</f>
        <v>-48.5</v>
      </c>
      <c r="F401" s="40">
        <f>Long!F402-46.99</f>
        <v>-46.99</v>
      </c>
      <c r="G401" s="40">
        <f>Long!G402-40.45</f>
        <v>-40.450000000000003</v>
      </c>
      <c r="H401" s="40">
        <f>Long!H402-60.23</f>
        <v>-60.23</v>
      </c>
      <c r="I401" s="40">
        <f>Long!I402-43.66</f>
        <v>-43.66</v>
      </c>
      <c r="J401" s="40">
        <f>Long!J402-53.75</f>
        <v>-53.75</v>
      </c>
      <c r="K401" s="40">
        <f>Long!K402-54.35</f>
        <v>-54.35</v>
      </c>
      <c r="L401" s="40">
        <f>Long!L402-48.68</f>
        <v>-48.68</v>
      </c>
      <c r="M401" s="40">
        <f>Long!M402-53.03</f>
        <v>-53.03</v>
      </c>
      <c r="N401" s="40">
        <f>Long!N402-34.07</f>
        <v>-34.07</v>
      </c>
      <c r="O401" s="40">
        <f>Long!O402-52.52</f>
        <v>-52.52</v>
      </c>
      <c r="P401" s="40">
        <f>Long!P402-53.24</f>
        <v>-53.24</v>
      </c>
      <c r="Q401" s="40">
        <f>Long!Q402-57.71</f>
        <v>-57.71</v>
      </c>
      <c r="R401" s="40">
        <f>Long!R402-38.57</f>
        <v>-38.57</v>
      </c>
      <c r="S401" s="40">
        <f>Long!S402-64.97</f>
        <v>-64.97</v>
      </c>
      <c r="T401" s="40">
        <f>Long!T402-48.48</f>
        <v>-48.48</v>
      </c>
      <c r="U401" s="11">
        <f>Long!U402-50.364</f>
        <v>-50.363999999999997</v>
      </c>
      <c r="W401" s="15">
        <f>Long!X402</f>
        <v>0</v>
      </c>
      <c r="X401" s="8">
        <f>Long!Y402</f>
        <v>0</v>
      </c>
    </row>
    <row r="402" spans="1:24" x14ac:dyDescent="0.25">
      <c r="A402" s="3">
        <f>Long!A403</f>
        <v>0</v>
      </c>
      <c r="B402" s="41">
        <f>Long!B403-48.89</f>
        <v>-48.89</v>
      </c>
      <c r="C402" s="40">
        <f>Long!C403-53.31</f>
        <v>-53.31</v>
      </c>
      <c r="D402" s="40">
        <f>Long!D403-52.82</f>
        <v>-52.82</v>
      </c>
      <c r="E402" s="40">
        <f>Long!E403-48.5</f>
        <v>-48.5</v>
      </c>
      <c r="F402" s="40">
        <f>Long!F403-46.99</f>
        <v>-46.99</v>
      </c>
      <c r="G402" s="40">
        <f>Long!G403-40.45</f>
        <v>-40.450000000000003</v>
      </c>
      <c r="H402" s="40">
        <f>Long!H403-60.23</f>
        <v>-60.23</v>
      </c>
      <c r="I402" s="40">
        <f>Long!I403-43.66</f>
        <v>-43.66</v>
      </c>
      <c r="J402" s="40">
        <f>Long!J403-53.75</f>
        <v>-53.75</v>
      </c>
      <c r="K402" s="40">
        <f>Long!K403-54.35</f>
        <v>-54.35</v>
      </c>
      <c r="L402" s="40">
        <f>Long!L403-48.68</f>
        <v>-48.68</v>
      </c>
      <c r="M402" s="40">
        <f>Long!M403-53.03</f>
        <v>-53.03</v>
      </c>
      <c r="N402" s="40">
        <f>Long!N403-34.07</f>
        <v>-34.07</v>
      </c>
      <c r="O402" s="40">
        <f>Long!O403-52.52</f>
        <v>-52.52</v>
      </c>
      <c r="P402" s="40">
        <f>Long!P403-53.24</f>
        <v>-53.24</v>
      </c>
      <c r="Q402" s="40">
        <f>Long!Q403-57.71</f>
        <v>-57.71</v>
      </c>
      <c r="R402" s="40">
        <f>Long!R403-38.57</f>
        <v>-38.57</v>
      </c>
      <c r="S402" s="40">
        <f>Long!S403-64.97</f>
        <v>-64.97</v>
      </c>
      <c r="T402" s="40">
        <f>Long!T403-48.48</f>
        <v>-48.48</v>
      </c>
      <c r="U402" s="11">
        <f>Long!U403-50.364</f>
        <v>-50.363999999999997</v>
      </c>
      <c r="W402" s="15">
        <f>Long!X403</f>
        <v>0</v>
      </c>
      <c r="X402" s="8">
        <f>Long!Y403</f>
        <v>0</v>
      </c>
    </row>
    <row r="403" spans="1:24" x14ac:dyDescent="0.25">
      <c r="A403" s="3">
        <f>Long!A404</f>
        <v>0</v>
      </c>
      <c r="B403" s="41">
        <f>Long!B404-48.89</f>
        <v>-48.89</v>
      </c>
      <c r="C403" s="40">
        <f>Long!C404-53.31</f>
        <v>-53.31</v>
      </c>
      <c r="D403" s="40">
        <f>Long!D404-52.82</f>
        <v>-52.82</v>
      </c>
      <c r="E403" s="40">
        <f>Long!E404-48.5</f>
        <v>-48.5</v>
      </c>
      <c r="F403" s="40">
        <f>Long!F404-46.99</f>
        <v>-46.99</v>
      </c>
      <c r="G403" s="40">
        <f>Long!G404-40.45</f>
        <v>-40.450000000000003</v>
      </c>
      <c r="H403" s="40">
        <f>Long!H404-60.23</f>
        <v>-60.23</v>
      </c>
      <c r="I403" s="40">
        <f>Long!I404-43.66</f>
        <v>-43.66</v>
      </c>
      <c r="J403" s="40">
        <f>Long!J404-53.75</f>
        <v>-53.75</v>
      </c>
      <c r="K403" s="40">
        <f>Long!K404-54.35</f>
        <v>-54.35</v>
      </c>
      <c r="L403" s="40">
        <f>Long!L404-48.68</f>
        <v>-48.68</v>
      </c>
      <c r="M403" s="40">
        <f>Long!M404-53.03</f>
        <v>-53.03</v>
      </c>
      <c r="N403" s="40">
        <f>Long!N404-34.07</f>
        <v>-34.07</v>
      </c>
      <c r="O403" s="40">
        <f>Long!O404-52.52</f>
        <v>-52.52</v>
      </c>
      <c r="P403" s="40">
        <f>Long!P404-53.24</f>
        <v>-53.24</v>
      </c>
      <c r="Q403" s="40">
        <f>Long!Q404-57.71</f>
        <v>-57.71</v>
      </c>
      <c r="R403" s="40">
        <f>Long!R404-38.57</f>
        <v>-38.57</v>
      </c>
      <c r="S403" s="40">
        <f>Long!S404-64.97</f>
        <v>-64.97</v>
      </c>
      <c r="T403" s="40">
        <f>Long!T404-48.48</f>
        <v>-48.48</v>
      </c>
      <c r="U403" s="11">
        <f>Long!U404-50.364</f>
        <v>-50.363999999999997</v>
      </c>
      <c r="W403" s="15">
        <f>Long!X404</f>
        <v>0</v>
      </c>
      <c r="X403" s="8">
        <f>Long!Y404</f>
        <v>0</v>
      </c>
    </row>
    <row r="404" spans="1:24" x14ac:dyDescent="0.25">
      <c r="A404" s="3">
        <f>Long!A405</f>
        <v>0</v>
      </c>
      <c r="B404" s="41">
        <f>Long!B405-48.89</f>
        <v>-48.89</v>
      </c>
      <c r="C404" s="40">
        <f>Long!C405-53.31</f>
        <v>-53.31</v>
      </c>
      <c r="D404" s="40">
        <f>Long!D405-52.82</f>
        <v>-52.82</v>
      </c>
      <c r="E404" s="40">
        <f>Long!E405-48.5</f>
        <v>-48.5</v>
      </c>
      <c r="F404" s="40">
        <f>Long!F405-46.99</f>
        <v>-46.99</v>
      </c>
      <c r="G404" s="40">
        <f>Long!G405-40.45</f>
        <v>-40.450000000000003</v>
      </c>
      <c r="H404" s="40">
        <f>Long!H405-60.23</f>
        <v>-60.23</v>
      </c>
      <c r="I404" s="40">
        <f>Long!I405-43.66</f>
        <v>-43.66</v>
      </c>
      <c r="J404" s="40">
        <f>Long!J405-53.75</f>
        <v>-53.75</v>
      </c>
      <c r="K404" s="40">
        <f>Long!K405-54.35</f>
        <v>-54.35</v>
      </c>
      <c r="L404" s="40">
        <f>Long!L405-48.68</f>
        <v>-48.68</v>
      </c>
      <c r="M404" s="40">
        <f>Long!M405-53.03</f>
        <v>-53.03</v>
      </c>
      <c r="N404" s="40">
        <f>Long!N405-34.07</f>
        <v>-34.07</v>
      </c>
      <c r="O404" s="40">
        <f>Long!O405-52.52</f>
        <v>-52.52</v>
      </c>
      <c r="P404" s="40">
        <f>Long!P405-53.24</f>
        <v>-53.24</v>
      </c>
      <c r="Q404" s="40">
        <f>Long!Q405-57.71</f>
        <v>-57.71</v>
      </c>
      <c r="R404" s="40">
        <f>Long!R405-38.57</f>
        <v>-38.57</v>
      </c>
      <c r="S404" s="40">
        <f>Long!S405-64.97</f>
        <v>-64.97</v>
      </c>
      <c r="T404" s="40">
        <f>Long!T405-48.48</f>
        <v>-48.48</v>
      </c>
      <c r="U404" s="11">
        <f>Long!U405-50.364</f>
        <v>-50.363999999999997</v>
      </c>
      <c r="W404" s="15">
        <f>Long!X405</f>
        <v>0</v>
      </c>
      <c r="X404" s="8">
        <f>Long!Y405</f>
        <v>0</v>
      </c>
    </row>
    <row r="405" spans="1:24" x14ac:dyDescent="0.25">
      <c r="A405" s="3">
        <f>Long!A406</f>
        <v>0</v>
      </c>
      <c r="B405" s="41">
        <f>Long!B406-48.89</f>
        <v>-48.89</v>
      </c>
      <c r="C405" s="40">
        <f>Long!C406-53.31</f>
        <v>-53.31</v>
      </c>
      <c r="D405" s="40">
        <f>Long!D406-52.82</f>
        <v>-52.82</v>
      </c>
      <c r="E405" s="40">
        <f>Long!E406-48.5</f>
        <v>-48.5</v>
      </c>
      <c r="F405" s="40">
        <f>Long!F406-46.99</f>
        <v>-46.99</v>
      </c>
      <c r="G405" s="40">
        <f>Long!G406-40.45</f>
        <v>-40.450000000000003</v>
      </c>
      <c r="H405" s="40">
        <f>Long!H406-60.23</f>
        <v>-60.23</v>
      </c>
      <c r="I405" s="40">
        <f>Long!I406-43.66</f>
        <v>-43.66</v>
      </c>
      <c r="J405" s="40">
        <f>Long!J406-53.75</f>
        <v>-53.75</v>
      </c>
      <c r="K405" s="40">
        <f>Long!K406-54.35</f>
        <v>-54.35</v>
      </c>
      <c r="L405" s="40">
        <f>Long!L406-48.68</f>
        <v>-48.68</v>
      </c>
      <c r="M405" s="40">
        <f>Long!M406-53.03</f>
        <v>-53.03</v>
      </c>
      <c r="N405" s="40">
        <f>Long!N406-34.07</f>
        <v>-34.07</v>
      </c>
      <c r="O405" s="40">
        <f>Long!O406-52.52</f>
        <v>-52.52</v>
      </c>
      <c r="P405" s="40">
        <f>Long!P406-53.24</f>
        <v>-53.24</v>
      </c>
      <c r="Q405" s="40">
        <f>Long!Q406-57.71</f>
        <v>-57.71</v>
      </c>
      <c r="R405" s="40">
        <f>Long!R406-38.57</f>
        <v>-38.57</v>
      </c>
      <c r="S405" s="40">
        <f>Long!S406-64.97</f>
        <v>-64.97</v>
      </c>
      <c r="T405" s="40">
        <f>Long!T406-48.48</f>
        <v>-48.48</v>
      </c>
      <c r="U405" s="11">
        <f>Long!U406-50.364</f>
        <v>-50.363999999999997</v>
      </c>
      <c r="W405" s="15">
        <f>Long!X406</f>
        <v>0</v>
      </c>
      <c r="X405" s="8">
        <f>Long!Y406</f>
        <v>0</v>
      </c>
    </row>
    <row r="406" spans="1:24" x14ac:dyDescent="0.25">
      <c r="A406" s="3">
        <f>Long!A407</f>
        <v>0</v>
      </c>
      <c r="B406" s="41">
        <f>Long!B407-48.89</f>
        <v>-48.89</v>
      </c>
      <c r="C406" s="40">
        <f>Long!C407-53.31</f>
        <v>-53.31</v>
      </c>
      <c r="D406" s="40">
        <f>Long!D407-52.82</f>
        <v>-52.82</v>
      </c>
      <c r="E406" s="40">
        <f>Long!E407-48.5</f>
        <v>-48.5</v>
      </c>
      <c r="F406" s="40">
        <f>Long!F407-46.99</f>
        <v>-46.99</v>
      </c>
      <c r="G406" s="40">
        <f>Long!G407-40.45</f>
        <v>-40.450000000000003</v>
      </c>
      <c r="H406" s="40">
        <f>Long!H407-60.23</f>
        <v>-60.23</v>
      </c>
      <c r="I406" s="40">
        <f>Long!I407-43.66</f>
        <v>-43.66</v>
      </c>
      <c r="J406" s="40">
        <f>Long!J407-53.75</f>
        <v>-53.75</v>
      </c>
      <c r="K406" s="40">
        <f>Long!K407-54.35</f>
        <v>-54.35</v>
      </c>
      <c r="L406" s="40">
        <f>Long!L407-48.68</f>
        <v>-48.68</v>
      </c>
      <c r="M406" s="40">
        <f>Long!M407-53.03</f>
        <v>-53.03</v>
      </c>
      <c r="N406" s="40">
        <f>Long!N407-34.07</f>
        <v>-34.07</v>
      </c>
      <c r="O406" s="40">
        <f>Long!O407-52.52</f>
        <v>-52.52</v>
      </c>
      <c r="P406" s="40">
        <f>Long!P407-53.24</f>
        <v>-53.24</v>
      </c>
      <c r="Q406" s="40">
        <f>Long!Q407-57.71</f>
        <v>-57.71</v>
      </c>
      <c r="R406" s="40">
        <f>Long!R407-38.57</f>
        <v>-38.57</v>
      </c>
      <c r="S406" s="40">
        <f>Long!S407-64.97</f>
        <v>-64.97</v>
      </c>
      <c r="T406" s="40">
        <f>Long!T407-48.48</f>
        <v>-48.48</v>
      </c>
      <c r="U406" s="11">
        <f>Long!U407-50.364</f>
        <v>-50.363999999999997</v>
      </c>
      <c r="W406" s="15">
        <f>Long!X407</f>
        <v>0</v>
      </c>
      <c r="X406" s="8">
        <f>Long!Y407</f>
        <v>0</v>
      </c>
    </row>
    <row r="407" spans="1:24" x14ac:dyDescent="0.25">
      <c r="A407" s="3">
        <f>Long!A408</f>
        <v>0</v>
      </c>
      <c r="B407" s="41">
        <f>Long!B408-48.89</f>
        <v>-48.89</v>
      </c>
      <c r="C407" s="40">
        <f>Long!C408-53.31</f>
        <v>-53.31</v>
      </c>
      <c r="D407" s="40">
        <f>Long!D408-52.82</f>
        <v>-52.82</v>
      </c>
      <c r="E407" s="40">
        <f>Long!E408-48.5</f>
        <v>-48.5</v>
      </c>
      <c r="F407" s="40">
        <f>Long!F408-46.99</f>
        <v>-46.99</v>
      </c>
      <c r="G407" s="40">
        <f>Long!G408-40.45</f>
        <v>-40.450000000000003</v>
      </c>
      <c r="H407" s="40">
        <f>Long!H408-60.23</f>
        <v>-60.23</v>
      </c>
      <c r="I407" s="40">
        <f>Long!I408-43.66</f>
        <v>-43.66</v>
      </c>
      <c r="J407" s="40">
        <f>Long!J408-53.75</f>
        <v>-53.75</v>
      </c>
      <c r="K407" s="40">
        <f>Long!K408-54.35</f>
        <v>-54.35</v>
      </c>
      <c r="L407" s="40">
        <f>Long!L408-48.68</f>
        <v>-48.68</v>
      </c>
      <c r="M407" s="40">
        <f>Long!M408-53.03</f>
        <v>-53.03</v>
      </c>
      <c r="N407" s="40">
        <f>Long!N408-34.07</f>
        <v>-34.07</v>
      </c>
      <c r="O407" s="40">
        <f>Long!O408-52.52</f>
        <v>-52.52</v>
      </c>
      <c r="P407" s="40">
        <f>Long!P408-53.24</f>
        <v>-53.24</v>
      </c>
      <c r="Q407" s="40">
        <f>Long!Q408-57.71</f>
        <v>-57.71</v>
      </c>
      <c r="R407" s="40">
        <f>Long!R408-38.57</f>
        <v>-38.57</v>
      </c>
      <c r="S407" s="40">
        <f>Long!S408-64.97</f>
        <v>-64.97</v>
      </c>
      <c r="T407" s="40">
        <f>Long!T408-48.48</f>
        <v>-48.48</v>
      </c>
      <c r="U407" s="11">
        <f>Long!U408-50.364</f>
        <v>-50.363999999999997</v>
      </c>
      <c r="W407" s="15">
        <f>Long!X408</f>
        <v>0</v>
      </c>
      <c r="X407" s="8">
        <f>Long!Y408</f>
        <v>0</v>
      </c>
    </row>
    <row r="408" spans="1:24" x14ac:dyDescent="0.25">
      <c r="A408" s="3">
        <f>Long!A409</f>
        <v>0</v>
      </c>
      <c r="B408" s="41">
        <f>Long!B409-48.89</f>
        <v>-48.89</v>
      </c>
      <c r="C408" s="40">
        <f>Long!C409-53.31</f>
        <v>-53.31</v>
      </c>
      <c r="D408" s="40">
        <f>Long!D409-52.82</f>
        <v>-52.82</v>
      </c>
      <c r="E408" s="40">
        <f>Long!E409-48.5</f>
        <v>-48.5</v>
      </c>
      <c r="F408" s="40">
        <f>Long!F409-46.99</f>
        <v>-46.99</v>
      </c>
      <c r="G408" s="40">
        <f>Long!G409-40.45</f>
        <v>-40.450000000000003</v>
      </c>
      <c r="H408" s="40">
        <f>Long!H409-60.23</f>
        <v>-60.23</v>
      </c>
      <c r="I408" s="40">
        <f>Long!I409-43.66</f>
        <v>-43.66</v>
      </c>
      <c r="J408" s="40">
        <f>Long!J409-53.75</f>
        <v>-53.75</v>
      </c>
      <c r="K408" s="40">
        <f>Long!K409-54.35</f>
        <v>-54.35</v>
      </c>
      <c r="L408" s="40">
        <f>Long!L409-48.68</f>
        <v>-48.68</v>
      </c>
      <c r="M408" s="40">
        <f>Long!M409-53.03</f>
        <v>-53.03</v>
      </c>
      <c r="N408" s="40">
        <f>Long!N409-34.07</f>
        <v>-34.07</v>
      </c>
      <c r="O408" s="40">
        <f>Long!O409-52.52</f>
        <v>-52.52</v>
      </c>
      <c r="P408" s="40">
        <f>Long!P409-53.24</f>
        <v>-53.24</v>
      </c>
      <c r="Q408" s="40">
        <f>Long!Q409-57.71</f>
        <v>-57.71</v>
      </c>
      <c r="R408" s="40">
        <f>Long!R409-38.57</f>
        <v>-38.57</v>
      </c>
      <c r="S408" s="40">
        <f>Long!S409-64.97</f>
        <v>-64.97</v>
      </c>
      <c r="T408" s="40">
        <f>Long!T409-48.48</f>
        <v>-48.48</v>
      </c>
      <c r="U408" s="11">
        <f>Long!U409-50.364</f>
        <v>-50.363999999999997</v>
      </c>
      <c r="W408" s="15">
        <f>Long!X409</f>
        <v>0</v>
      </c>
      <c r="X408" s="8">
        <f>Long!Y409</f>
        <v>0</v>
      </c>
    </row>
    <row r="409" spans="1:24" x14ac:dyDescent="0.25">
      <c r="A409" s="3">
        <f>Long!A410</f>
        <v>0</v>
      </c>
      <c r="B409" s="41">
        <f>Long!B410-48.89</f>
        <v>-48.89</v>
      </c>
      <c r="C409" s="40">
        <f>Long!C410-53.31</f>
        <v>-53.31</v>
      </c>
      <c r="D409" s="40">
        <f>Long!D410-52.82</f>
        <v>-52.82</v>
      </c>
      <c r="E409" s="40">
        <f>Long!E410-48.5</f>
        <v>-48.5</v>
      </c>
      <c r="F409" s="40">
        <f>Long!F410-46.99</f>
        <v>-46.99</v>
      </c>
      <c r="G409" s="40">
        <f>Long!G410-40.45</f>
        <v>-40.450000000000003</v>
      </c>
      <c r="H409" s="40">
        <f>Long!H410-60.23</f>
        <v>-60.23</v>
      </c>
      <c r="I409" s="40">
        <f>Long!I410-43.66</f>
        <v>-43.66</v>
      </c>
      <c r="J409" s="40">
        <f>Long!J410-53.75</f>
        <v>-53.75</v>
      </c>
      <c r="K409" s="40">
        <f>Long!K410-54.35</f>
        <v>-54.35</v>
      </c>
      <c r="L409" s="40">
        <f>Long!L410-48.68</f>
        <v>-48.68</v>
      </c>
      <c r="M409" s="40">
        <f>Long!M410-53.03</f>
        <v>-53.03</v>
      </c>
      <c r="N409" s="40">
        <f>Long!N410-34.07</f>
        <v>-34.07</v>
      </c>
      <c r="O409" s="40">
        <f>Long!O410-52.52</f>
        <v>-52.52</v>
      </c>
      <c r="P409" s="40">
        <f>Long!P410-53.24</f>
        <v>-53.24</v>
      </c>
      <c r="Q409" s="40">
        <f>Long!Q410-57.71</f>
        <v>-57.71</v>
      </c>
      <c r="R409" s="40">
        <f>Long!R410-38.57</f>
        <v>-38.57</v>
      </c>
      <c r="S409" s="40">
        <f>Long!S410-64.97</f>
        <v>-64.97</v>
      </c>
      <c r="T409" s="40">
        <f>Long!T410-48.48</f>
        <v>-48.48</v>
      </c>
      <c r="U409" s="11">
        <f>Long!U410-50.364</f>
        <v>-50.363999999999997</v>
      </c>
      <c r="W409" s="15">
        <f>Long!X410</f>
        <v>0</v>
      </c>
      <c r="X409" s="8">
        <f>Long!Y410</f>
        <v>0</v>
      </c>
    </row>
    <row r="410" spans="1:24" x14ac:dyDescent="0.25">
      <c r="A410" s="3">
        <f>Long!A411</f>
        <v>0</v>
      </c>
      <c r="B410" s="41">
        <f>Long!B411-48.89</f>
        <v>-48.89</v>
      </c>
      <c r="C410" s="40">
        <f>Long!C411-53.31</f>
        <v>-53.31</v>
      </c>
      <c r="D410" s="40">
        <f>Long!D411-52.82</f>
        <v>-52.82</v>
      </c>
      <c r="E410" s="40">
        <f>Long!E411-48.5</f>
        <v>-48.5</v>
      </c>
      <c r="F410" s="40">
        <f>Long!F411-46.99</f>
        <v>-46.99</v>
      </c>
      <c r="G410" s="40">
        <f>Long!G411-40.45</f>
        <v>-40.450000000000003</v>
      </c>
      <c r="H410" s="40">
        <f>Long!H411-60.23</f>
        <v>-60.23</v>
      </c>
      <c r="I410" s="40">
        <f>Long!I411-43.66</f>
        <v>-43.66</v>
      </c>
      <c r="J410" s="40">
        <f>Long!J411-53.75</f>
        <v>-53.75</v>
      </c>
      <c r="K410" s="40">
        <f>Long!K411-54.35</f>
        <v>-54.35</v>
      </c>
      <c r="L410" s="40">
        <f>Long!L411-48.68</f>
        <v>-48.68</v>
      </c>
      <c r="M410" s="40">
        <f>Long!M411-53.03</f>
        <v>-53.03</v>
      </c>
      <c r="N410" s="40">
        <f>Long!N411-34.07</f>
        <v>-34.07</v>
      </c>
      <c r="O410" s="40">
        <f>Long!O411-52.52</f>
        <v>-52.52</v>
      </c>
      <c r="P410" s="40">
        <f>Long!P411-53.24</f>
        <v>-53.24</v>
      </c>
      <c r="Q410" s="40">
        <f>Long!Q411-57.71</f>
        <v>-57.71</v>
      </c>
      <c r="R410" s="40">
        <f>Long!R411-38.57</f>
        <v>-38.57</v>
      </c>
      <c r="S410" s="40">
        <f>Long!S411-64.97</f>
        <v>-64.97</v>
      </c>
      <c r="T410" s="40">
        <f>Long!T411-48.48</f>
        <v>-48.48</v>
      </c>
      <c r="U410" s="11">
        <f>Long!U411-50.364</f>
        <v>-50.363999999999997</v>
      </c>
      <c r="W410" s="15">
        <f>Long!X411</f>
        <v>0</v>
      </c>
      <c r="X410" s="8">
        <f>Long!Y411</f>
        <v>0</v>
      </c>
    </row>
    <row r="411" spans="1:24" x14ac:dyDescent="0.25">
      <c r="A411" s="3">
        <f>Long!A412</f>
        <v>0</v>
      </c>
      <c r="B411" s="41">
        <f>Long!B412-48.89</f>
        <v>-48.89</v>
      </c>
      <c r="C411" s="40">
        <f>Long!C412-53.31</f>
        <v>-53.31</v>
      </c>
      <c r="D411" s="40">
        <f>Long!D412-52.82</f>
        <v>-52.82</v>
      </c>
      <c r="E411" s="40">
        <f>Long!E412-48.5</f>
        <v>-48.5</v>
      </c>
      <c r="F411" s="40">
        <f>Long!F412-46.99</f>
        <v>-46.99</v>
      </c>
      <c r="G411" s="40">
        <f>Long!G412-40.45</f>
        <v>-40.450000000000003</v>
      </c>
      <c r="H411" s="40">
        <f>Long!H412-60.23</f>
        <v>-60.23</v>
      </c>
      <c r="I411" s="40">
        <f>Long!I412-43.66</f>
        <v>-43.66</v>
      </c>
      <c r="J411" s="40">
        <f>Long!J412-53.75</f>
        <v>-53.75</v>
      </c>
      <c r="K411" s="40">
        <f>Long!K412-54.35</f>
        <v>-54.35</v>
      </c>
      <c r="L411" s="40">
        <f>Long!L412-48.68</f>
        <v>-48.68</v>
      </c>
      <c r="M411" s="40">
        <f>Long!M412-53.03</f>
        <v>-53.03</v>
      </c>
      <c r="N411" s="40">
        <f>Long!N412-34.07</f>
        <v>-34.07</v>
      </c>
      <c r="O411" s="40">
        <f>Long!O412-52.52</f>
        <v>-52.52</v>
      </c>
      <c r="P411" s="40">
        <f>Long!P412-53.24</f>
        <v>-53.24</v>
      </c>
      <c r="Q411" s="40">
        <f>Long!Q412-57.71</f>
        <v>-57.71</v>
      </c>
      <c r="R411" s="40">
        <f>Long!R412-38.57</f>
        <v>-38.57</v>
      </c>
      <c r="S411" s="40">
        <f>Long!S412-64.97</f>
        <v>-64.97</v>
      </c>
      <c r="T411" s="40">
        <f>Long!T412-48.48</f>
        <v>-48.48</v>
      </c>
      <c r="U411" s="11">
        <f>Long!U412-50.364</f>
        <v>-50.363999999999997</v>
      </c>
      <c r="W411" s="15">
        <f>Long!X412</f>
        <v>0</v>
      </c>
      <c r="X411" s="8">
        <f>Long!Y412</f>
        <v>0</v>
      </c>
    </row>
    <row r="412" spans="1:24" x14ac:dyDescent="0.25">
      <c r="A412" s="3">
        <f>Long!A413</f>
        <v>0</v>
      </c>
      <c r="B412" s="41">
        <f>Long!B413-48.89</f>
        <v>-48.89</v>
      </c>
      <c r="C412" s="40">
        <f>Long!C413-53.31</f>
        <v>-53.31</v>
      </c>
      <c r="D412" s="40">
        <f>Long!D413-52.82</f>
        <v>-52.82</v>
      </c>
      <c r="E412" s="40">
        <f>Long!E413-48.5</f>
        <v>-48.5</v>
      </c>
      <c r="F412" s="40">
        <f>Long!F413-46.99</f>
        <v>-46.99</v>
      </c>
      <c r="G412" s="40">
        <f>Long!G413-40.45</f>
        <v>-40.450000000000003</v>
      </c>
      <c r="H412" s="40">
        <f>Long!H413-60.23</f>
        <v>-60.23</v>
      </c>
      <c r="I412" s="40">
        <f>Long!I413-43.66</f>
        <v>-43.66</v>
      </c>
      <c r="J412" s="40">
        <f>Long!J413-53.75</f>
        <v>-53.75</v>
      </c>
      <c r="K412" s="40">
        <f>Long!K413-54.35</f>
        <v>-54.35</v>
      </c>
      <c r="L412" s="40">
        <f>Long!L413-48.68</f>
        <v>-48.68</v>
      </c>
      <c r="M412" s="40">
        <f>Long!M413-53.03</f>
        <v>-53.03</v>
      </c>
      <c r="N412" s="40">
        <f>Long!N413-34.07</f>
        <v>-34.07</v>
      </c>
      <c r="O412" s="40">
        <f>Long!O413-52.52</f>
        <v>-52.52</v>
      </c>
      <c r="P412" s="40">
        <f>Long!P413-53.24</f>
        <v>-53.24</v>
      </c>
      <c r="Q412" s="40">
        <f>Long!Q413-57.71</f>
        <v>-57.71</v>
      </c>
      <c r="R412" s="40">
        <f>Long!R413-38.57</f>
        <v>-38.57</v>
      </c>
      <c r="S412" s="40">
        <f>Long!S413-64.97</f>
        <v>-64.97</v>
      </c>
      <c r="T412" s="40">
        <f>Long!T413-48.48</f>
        <v>-48.48</v>
      </c>
      <c r="U412" s="11">
        <f>Long!U413-50.364</f>
        <v>-50.363999999999997</v>
      </c>
      <c r="W412" s="15">
        <f>Long!X413</f>
        <v>0</v>
      </c>
      <c r="X412" s="8">
        <f>Long!Y413</f>
        <v>0</v>
      </c>
    </row>
    <row r="413" spans="1:24" x14ac:dyDescent="0.25">
      <c r="A413" s="3">
        <f>Long!A414</f>
        <v>0</v>
      </c>
      <c r="B413" s="41">
        <f>Long!B414-48.89</f>
        <v>-48.89</v>
      </c>
      <c r="C413" s="40">
        <f>Long!C414-53.31</f>
        <v>-53.31</v>
      </c>
      <c r="D413" s="40">
        <f>Long!D414-52.82</f>
        <v>-52.82</v>
      </c>
      <c r="E413" s="40">
        <f>Long!E414-48.5</f>
        <v>-48.5</v>
      </c>
      <c r="F413" s="40">
        <f>Long!F414-46.99</f>
        <v>-46.99</v>
      </c>
      <c r="G413" s="40">
        <f>Long!G414-40.45</f>
        <v>-40.450000000000003</v>
      </c>
      <c r="H413" s="40">
        <f>Long!H414-60.23</f>
        <v>-60.23</v>
      </c>
      <c r="I413" s="40">
        <f>Long!I414-43.66</f>
        <v>-43.66</v>
      </c>
      <c r="J413" s="40">
        <f>Long!J414-53.75</f>
        <v>-53.75</v>
      </c>
      <c r="K413" s="40">
        <f>Long!K414-54.35</f>
        <v>-54.35</v>
      </c>
      <c r="L413" s="40">
        <f>Long!L414-48.68</f>
        <v>-48.68</v>
      </c>
      <c r="M413" s="40">
        <f>Long!M414-53.03</f>
        <v>-53.03</v>
      </c>
      <c r="N413" s="40">
        <f>Long!N414-34.07</f>
        <v>-34.07</v>
      </c>
      <c r="O413" s="40">
        <f>Long!O414-52.52</f>
        <v>-52.52</v>
      </c>
      <c r="P413" s="40">
        <f>Long!P414-53.24</f>
        <v>-53.24</v>
      </c>
      <c r="Q413" s="40">
        <f>Long!Q414-57.71</f>
        <v>-57.71</v>
      </c>
      <c r="R413" s="40">
        <f>Long!R414-38.57</f>
        <v>-38.57</v>
      </c>
      <c r="S413" s="40">
        <f>Long!S414-64.97</f>
        <v>-64.97</v>
      </c>
      <c r="T413" s="40">
        <f>Long!T414-48.48</f>
        <v>-48.48</v>
      </c>
      <c r="U413" s="11">
        <f>Long!U414-50.364</f>
        <v>-50.363999999999997</v>
      </c>
      <c r="W413" s="15">
        <f>Long!X414</f>
        <v>0</v>
      </c>
      <c r="X413" s="8">
        <f>Long!Y414</f>
        <v>0</v>
      </c>
    </row>
    <row r="414" spans="1:24" x14ac:dyDescent="0.25">
      <c r="A414" s="3">
        <f>Long!A415</f>
        <v>0</v>
      </c>
      <c r="B414" s="41">
        <f>Long!B415-48.89</f>
        <v>-48.89</v>
      </c>
      <c r="C414" s="40">
        <f>Long!C415-53.31</f>
        <v>-53.31</v>
      </c>
      <c r="D414" s="40">
        <f>Long!D415-52.82</f>
        <v>-52.82</v>
      </c>
      <c r="E414" s="40">
        <f>Long!E415-48.5</f>
        <v>-48.5</v>
      </c>
      <c r="F414" s="40">
        <f>Long!F415-46.99</f>
        <v>-46.99</v>
      </c>
      <c r="G414" s="40">
        <f>Long!G415-40.45</f>
        <v>-40.450000000000003</v>
      </c>
      <c r="H414" s="40">
        <f>Long!H415-60.23</f>
        <v>-60.23</v>
      </c>
      <c r="I414" s="40">
        <f>Long!I415-43.66</f>
        <v>-43.66</v>
      </c>
      <c r="J414" s="40">
        <f>Long!J415-53.75</f>
        <v>-53.75</v>
      </c>
      <c r="K414" s="40">
        <f>Long!K415-54.35</f>
        <v>-54.35</v>
      </c>
      <c r="L414" s="40">
        <f>Long!L415-48.68</f>
        <v>-48.68</v>
      </c>
      <c r="M414" s="40">
        <f>Long!M415-53.03</f>
        <v>-53.03</v>
      </c>
      <c r="N414" s="40">
        <f>Long!N415-34.07</f>
        <v>-34.07</v>
      </c>
      <c r="O414" s="40">
        <f>Long!O415-52.52</f>
        <v>-52.52</v>
      </c>
      <c r="P414" s="40">
        <f>Long!P415-53.24</f>
        <v>-53.24</v>
      </c>
      <c r="Q414" s="40">
        <f>Long!Q415-57.71</f>
        <v>-57.71</v>
      </c>
      <c r="R414" s="40">
        <f>Long!R415-38.57</f>
        <v>-38.57</v>
      </c>
      <c r="S414" s="40">
        <f>Long!S415-64.97</f>
        <v>-64.97</v>
      </c>
      <c r="T414" s="40">
        <f>Long!T415-48.48</f>
        <v>-48.48</v>
      </c>
      <c r="U414" s="11">
        <f>Long!U415-50.364</f>
        <v>-50.363999999999997</v>
      </c>
      <c r="W414" s="15">
        <f>Long!X415</f>
        <v>0</v>
      </c>
      <c r="X414" s="8">
        <f>Long!Y415</f>
        <v>0</v>
      </c>
    </row>
    <row r="415" spans="1:24" x14ac:dyDescent="0.25">
      <c r="A415" s="3">
        <f>Long!A416</f>
        <v>0</v>
      </c>
      <c r="B415" s="41">
        <f>Long!B416-48.89</f>
        <v>-48.89</v>
      </c>
      <c r="C415" s="40">
        <f>Long!C416-53.31</f>
        <v>-53.31</v>
      </c>
      <c r="D415" s="40">
        <f>Long!D416-52.82</f>
        <v>-52.82</v>
      </c>
      <c r="E415" s="40">
        <f>Long!E416-48.5</f>
        <v>-48.5</v>
      </c>
      <c r="F415" s="40">
        <f>Long!F416-46.99</f>
        <v>-46.99</v>
      </c>
      <c r="G415" s="40">
        <f>Long!G416-40.45</f>
        <v>-40.450000000000003</v>
      </c>
      <c r="H415" s="40">
        <f>Long!H416-60.23</f>
        <v>-60.23</v>
      </c>
      <c r="I415" s="40">
        <f>Long!I416-43.66</f>
        <v>-43.66</v>
      </c>
      <c r="J415" s="40">
        <f>Long!J416-53.75</f>
        <v>-53.75</v>
      </c>
      <c r="K415" s="40">
        <f>Long!K416-54.35</f>
        <v>-54.35</v>
      </c>
      <c r="L415" s="40">
        <f>Long!L416-48.68</f>
        <v>-48.68</v>
      </c>
      <c r="M415" s="40">
        <f>Long!M416-53.03</f>
        <v>-53.03</v>
      </c>
      <c r="N415" s="40">
        <f>Long!N416-34.07</f>
        <v>-34.07</v>
      </c>
      <c r="O415" s="40">
        <f>Long!O416-52.52</f>
        <v>-52.52</v>
      </c>
      <c r="P415" s="40">
        <f>Long!P416-53.24</f>
        <v>-53.24</v>
      </c>
      <c r="Q415" s="40">
        <f>Long!Q416-57.71</f>
        <v>-57.71</v>
      </c>
      <c r="R415" s="40">
        <f>Long!R416-38.57</f>
        <v>-38.57</v>
      </c>
      <c r="S415" s="40">
        <f>Long!S416-64.97</f>
        <v>-64.97</v>
      </c>
      <c r="T415" s="40">
        <f>Long!T416-48.48</f>
        <v>-48.48</v>
      </c>
      <c r="U415" s="11">
        <f>Long!U416-50.364</f>
        <v>-50.363999999999997</v>
      </c>
      <c r="W415" s="15">
        <f>Long!X416</f>
        <v>0</v>
      </c>
      <c r="X415" s="8">
        <f>Long!Y416</f>
        <v>0</v>
      </c>
    </row>
    <row r="416" spans="1:24" x14ac:dyDescent="0.25">
      <c r="A416" s="3">
        <f>Long!A417</f>
        <v>0</v>
      </c>
      <c r="B416" s="41">
        <f>Long!B417-48.89</f>
        <v>-48.89</v>
      </c>
      <c r="C416" s="40">
        <f>Long!C417-53.31</f>
        <v>-53.31</v>
      </c>
      <c r="D416" s="40">
        <f>Long!D417-52.82</f>
        <v>-52.82</v>
      </c>
      <c r="E416" s="40">
        <f>Long!E417-48.5</f>
        <v>-48.5</v>
      </c>
      <c r="F416" s="40">
        <f>Long!F417-46.99</f>
        <v>-46.99</v>
      </c>
      <c r="G416" s="40">
        <f>Long!G417-40.45</f>
        <v>-40.450000000000003</v>
      </c>
      <c r="H416" s="40">
        <f>Long!H417-60.23</f>
        <v>-60.23</v>
      </c>
      <c r="I416" s="40">
        <f>Long!I417-43.66</f>
        <v>-43.66</v>
      </c>
      <c r="J416" s="40">
        <f>Long!J417-53.75</f>
        <v>-53.75</v>
      </c>
      <c r="K416" s="40">
        <f>Long!K417-54.35</f>
        <v>-54.35</v>
      </c>
      <c r="L416" s="40">
        <f>Long!L417-48.68</f>
        <v>-48.68</v>
      </c>
      <c r="M416" s="40">
        <f>Long!M417-53.03</f>
        <v>-53.03</v>
      </c>
      <c r="N416" s="40">
        <f>Long!N417-34.07</f>
        <v>-34.07</v>
      </c>
      <c r="O416" s="40">
        <f>Long!O417-52.52</f>
        <v>-52.52</v>
      </c>
      <c r="P416" s="40">
        <f>Long!P417-53.24</f>
        <v>-53.24</v>
      </c>
      <c r="Q416" s="40">
        <f>Long!Q417-57.71</f>
        <v>-57.71</v>
      </c>
      <c r="R416" s="40">
        <f>Long!R417-38.57</f>
        <v>-38.57</v>
      </c>
      <c r="S416" s="40">
        <f>Long!S417-64.97</f>
        <v>-64.97</v>
      </c>
      <c r="T416" s="40">
        <f>Long!T417-48.48</f>
        <v>-48.48</v>
      </c>
      <c r="U416" s="11">
        <f>Long!U417-50.364</f>
        <v>-50.363999999999997</v>
      </c>
      <c r="W416" s="15">
        <f>Long!X417</f>
        <v>0</v>
      </c>
      <c r="X416" s="8">
        <f>Long!Y417</f>
        <v>0</v>
      </c>
    </row>
    <row r="417" spans="1:24" x14ac:dyDescent="0.25">
      <c r="A417" s="3">
        <f>Long!A418</f>
        <v>0</v>
      </c>
      <c r="B417" s="41">
        <f>Long!B418-48.89</f>
        <v>-48.89</v>
      </c>
      <c r="C417" s="40">
        <f>Long!C418-53.31</f>
        <v>-53.31</v>
      </c>
      <c r="D417" s="40">
        <f>Long!D418-52.82</f>
        <v>-52.82</v>
      </c>
      <c r="E417" s="40">
        <f>Long!E418-48.5</f>
        <v>-48.5</v>
      </c>
      <c r="F417" s="40">
        <f>Long!F418-46.99</f>
        <v>-46.99</v>
      </c>
      <c r="G417" s="40">
        <f>Long!G418-40.45</f>
        <v>-40.450000000000003</v>
      </c>
      <c r="H417" s="40">
        <f>Long!H418-60.23</f>
        <v>-60.23</v>
      </c>
      <c r="I417" s="40">
        <f>Long!I418-43.66</f>
        <v>-43.66</v>
      </c>
      <c r="J417" s="40">
        <f>Long!J418-53.75</f>
        <v>-53.75</v>
      </c>
      <c r="K417" s="40">
        <f>Long!K418-54.35</f>
        <v>-54.35</v>
      </c>
      <c r="L417" s="40">
        <f>Long!L418-48.68</f>
        <v>-48.68</v>
      </c>
      <c r="M417" s="40">
        <f>Long!M418-53.03</f>
        <v>-53.03</v>
      </c>
      <c r="N417" s="40">
        <f>Long!N418-34.07</f>
        <v>-34.07</v>
      </c>
      <c r="O417" s="40">
        <f>Long!O418-52.52</f>
        <v>-52.52</v>
      </c>
      <c r="P417" s="40">
        <f>Long!P418-53.24</f>
        <v>-53.24</v>
      </c>
      <c r="Q417" s="40">
        <f>Long!Q418-57.71</f>
        <v>-57.71</v>
      </c>
      <c r="R417" s="40">
        <f>Long!R418-38.57</f>
        <v>-38.57</v>
      </c>
      <c r="S417" s="40">
        <f>Long!S418-64.97</f>
        <v>-64.97</v>
      </c>
      <c r="T417" s="40">
        <f>Long!T418-48.48</f>
        <v>-48.48</v>
      </c>
      <c r="U417" s="11">
        <f>Long!U418-50.364</f>
        <v>-50.363999999999997</v>
      </c>
      <c r="W417" s="15">
        <f>Long!X418</f>
        <v>0</v>
      </c>
      <c r="X417" s="8">
        <f>Long!Y418</f>
        <v>0</v>
      </c>
    </row>
    <row r="418" spans="1:24" x14ac:dyDescent="0.25">
      <c r="A418" s="3">
        <f>Long!A419</f>
        <v>0</v>
      </c>
      <c r="B418" s="41">
        <f>Long!B419-48.89</f>
        <v>-48.89</v>
      </c>
      <c r="C418" s="40">
        <f>Long!C419-53.31</f>
        <v>-53.31</v>
      </c>
      <c r="D418" s="40">
        <f>Long!D419-52.82</f>
        <v>-52.82</v>
      </c>
      <c r="E418" s="40">
        <f>Long!E419-48.5</f>
        <v>-48.5</v>
      </c>
      <c r="F418" s="40">
        <f>Long!F419-46.99</f>
        <v>-46.99</v>
      </c>
      <c r="G418" s="40">
        <f>Long!G419-40.45</f>
        <v>-40.450000000000003</v>
      </c>
      <c r="H418" s="40">
        <f>Long!H419-60.23</f>
        <v>-60.23</v>
      </c>
      <c r="I418" s="40">
        <f>Long!I419-43.66</f>
        <v>-43.66</v>
      </c>
      <c r="J418" s="40">
        <f>Long!J419-53.75</f>
        <v>-53.75</v>
      </c>
      <c r="K418" s="40">
        <f>Long!K419-54.35</f>
        <v>-54.35</v>
      </c>
      <c r="L418" s="40">
        <f>Long!L419-48.68</f>
        <v>-48.68</v>
      </c>
      <c r="M418" s="40">
        <f>Long!M419-53.03</f>
        <v>-53.03</v>
      </c>
      <c r="N418" s="40">
        <f>Long!N419-34.07</f>
        <v>-34.07</v>
      </c>
      <c r="O418" s="40">
        <f>Long!O419-52.52</f>
        <v>-52.52</v>
      </c>
      <c r="P418" s="40">
        <f>Long!P419-53.24</f>
        <v>-53.24</v>
      </c>
      <c r="Q418" s="40">
        <f>Long!Q419-57.71</f>
        <v>-57.71</v>
      </c>
      <c r="R418" s="40">
        <f>Long!R419-38.57</f>
        <v>-38.57</v>
      </c>
      <c r="S418" s="40">
        <f>Long!S419-64.97</f>
        <v>-64.97</v>
      </c>
      <c r="T418" s="40">
        <f>Long!T419-48.48</f>
        <v>-48.48</v>
      </c>
      <c r="U418" s="11">
        <f>Long!U419-50.364</f>
        <v>-50.363999999999997</v>
      </c>
      <c r="W418" s="15">
        <f>Long!X419</f>
        <v>0</v>
      </c>
      <c r="X418" s="8">
        <f>Long!Y419</f>
        <v>0</v>
      </c>
    </row>
    <row r="419" spans="1:24" x14ac:dyDescent="0.25">
      <c r="A419" s="3">
        <f>Long!A420</f>
        <v>0</v>
      </c>
      <c r="B419" s="41">
        <f>Long!B420-48.89</f>
        <v>-48.89</v>
      </c>
      <c r="C419" s="40">
        <f>Long!C420-53.31</f>
        <v>-53.31</v>
      </c>
      <c r="D419" s="40">
        <f>Long!D420-52.82</f>
        <v>-52.82</v>
      </c>
      <c r="E419" s="40">
        <f>Long!E420-48.5</f>
        <v>-48.5</v>
      </c>
      <c r="F419" s="40">
        <f>Long!F420-46.99</f>
        <v>-46.99</v>
      </c>
      <c r="G419" s="40">
        <f>Long!G420-40.45</f>
        <v>-40.450000000000003</v>
      </c>
      <c r="H419" s="40">
        <f>Long!H420-60.23</f>
        <v>-60.23</v>
      </c>
      <c r="I419" s="40">
        <f>Long!I420-43.66</f>
        <v>-43.66</v>
      </c>
      <c r="J419" s="40">
        <f>Long!J420-53.75</f>
        <v>-53.75</v>
      </c>
      <c r="K419" s="40">
        <f>Long!K420-54.35</f>
        <v>-54.35</v>
      </c>
      <c r="L419" s="40">
        <f>Long!L420-48.68</f>
        <v>-48.68</v>
      </c>
      <c r="M419" s="40">
        <f>Long!M420-53.03</f>
        <v>-53.03</v>
      </c>
      <c r="N419" s="40">
        <f>Long!N420-34.07</f>
        <v>-34.07</v>
      </c>
      <c r="O419" s="40">
        <f>Long!O420-52.52</f>
        <v>-52.52</v>
      </c>
      <c r="P419" s="40">
        <f>Long!P420-53.24</f>
        <v>-53.24</v>
      </c>
      <c r="Q419" s="40">
        <f>Long!Q420-57.71</f>
        <v>-57.71</v>
      </c>
      <c r="R419" s="40">
        <f>Long!R420-38.57</f>
        <v>-38.57</v>
      </c>
      <c r="S419" s="40">
        <f>Long!S420-64.97</f>
        <v>-64.97</v>
      </c>
      <c r="T419" s="40">
        <f>Long!T420-48.48</f>
        <v>-48.48</v>
      </c>
      <c r="U419" s="11">
        <f>Long!U420-50.364</f>
        <v>-50.363999999999997</v>
      </c>
      <c r="W419" s="15">
        <f>Long!X420</f>
        <v>0</v>
      </c>
      <c r="X419" s="8">
        <f>Long!Y420</f>
        <v>0</v>
      </c>
    </row>
    <row r="420" spans="1:24" x14ac:dyDescent="0.25">
      <c r="A420" s="3">
        <f>Long!A421</f>
        <v>0</v>
      </c>
      <c r="B420" s="41">
        <f>Long!B421-48.89</f>
        <v>-48.89</v>
      </c>
      <c r="C420" s="40">
        <f>Long!C421-53.31</f>
        <v>-53.31</v>
      </c>
      <c r="D420" s="40">
        <f>Long!D421-52.82</f>
        <v>-52.82</v>
      </c>
      <c r="E420" s="40">
        <f>Long!E421-48.5</f>
        <v>-48.5</v>
      </c>
      <c r="F420" s="40">
        <f>Long!F421-46.99</f>
        <v>-46.99</v>
      </c>
      <c r="G420" s="40">
        <f>Long!G421-40.45</f>
        <v>-40.450000000000003</v>
      </c>
      <c r="H420" s="40">
        <f>Long!H421-60.23</f>
        <v>-60.23</v>
      </c>
      <c r="I420" s="40">
        <f>Long!I421-43.66</f>
        <v>-43.66</v>
      </c>
      <c r="J420" s="40">
        <f>Long!J421-53.75</f>
        <v>-53.75</v>
      </c>
      <c r="K420" s="40">
        <f>Long!K421-54.35</f>
        <v>-54.35</v>
      </c>
      <c r="L420" s="40">
        <f>Long!L421-48.68</f>
        <v>-48.68</v>
      </c>
      <c r="M420" s="40">
        <f>Long!M421-53.03</f>
        <v>-53.03</v>
      </c>
      <c r="N420" s="40">
        <f>Long!N421-34.07</f>
        <v>-34.07</v>
      </c>
      <c r="O420" s="40">
        <f>Long!O421-52.52</f>
        <v>-52.52</v>
      </c>
      <c r="P420" s="40">
        <f>Long!P421-53.24</f>
        <v>-53.24</v>
      </c>
      <c r="Q420" s="40">
        <f>Long!Q421-57.71</f>
        <v>-57.71</v>
      </c>
      <c r="R420" s="40">
        <f>Long!R421-38.57</f>
        <v>-38.57</v>
      </c>
      <c r="S420" s="40">
        <f>Long!S421-64.97</f>
        <v>-64.97</v>
      </c>
      <c r="T420" s="40">
        <f>Long!T421-48.48</f>
        <v>-48.48</v>
      </c>
      <c r="U420" s="11">
        <f>Long!U421-50.364</f>
        <v>-50.363999999999997</v>
      </c>
      <c r="W420" s="15">
        <f>Long!X421</f>
        <v>0</v>
      </c>
      <c r="X420" s="8">
        <f>Long!Y421</f>
        <v>0</v>
      </c>
    </row>
    <row r="421" spans="1:24" x14ac:dyDescent="0.25">
      <c r="A421" s="3">
        <f>Long!A422</f>
        <v>0</v>
      </c>
      <c r="B421" s="41">
        <f>Long!B422-48.89</f>
        <v>-48.89</v>
      </c>
      <c r="C421" s="40">
        <f>Long!C422-53.31</f>
        <v>-53.31</v>
      </c>
      <c r="D421" s="40">
        <f>Long!D422-52.82</f>
        <v>-52.82</v>
      </c>
      <c r="E421" s="40">
        <f>Long!E422-48.5</f>
        <v>-48.5</v>
      </c>
      <c r="F421" s="40">
        <f>Long!F422-46.99</f>
        <v>-46.99</v>
      </c>
      <c r="G421" s="40">
        <f>Long!G422-40.45</f>
        <v>-40.450000000000003</v>
      </c>
      <c r="H421" s="40">
        <f>Long!H422-60.23</f>
        <v>-60.23</v>
      </c>
      <c r="I421" s="40">
        <f>Long!I422-43.66</f>
        <v>-43.66</v>
      </c>
      <c r="J421" s="40">
        <f>Long!J422-53.75</f>
        <v>-53.75</v>
      </c>
      <c r="K421" s="40">
        <f>Long!K422-54.35</f>
        <v>-54.35</v>
      </c>
      <c r="L421" s="40">
        <f>Long!L422-48.68</f>
        <v>-48.68</v>
      </c>
      <c r="M421" s="40">
        <f>Long!M422-53.03</f>
        <v>-53.03</v>
      </c>
      <c r="N421" s="40">
        <f>Long!N422-34.07</f>
        <v>-34.07</v>
      </c>
      <c r="O421" s="40">
        <f>Long!O422-52.52</f>
        <v>-52.52</v>
      </c>
      <c r="P421" s="40">
        <f>Long!P422-53.24</f>
        <v>-53.24</v>
      </c>
      <c r="Q421" s="40">
        <f>Long!Q422-57.71</f>
        <v>-57.71</v>
      </c>
      <c r="R421" s="40">
        <f>Long!R422-38.57</f>
        <v>-38.57</v>
      </c>
      <c r="S421" s="40">
        <f>Long!S422-64.97</f>
        <v>-64.97</v>
      </c>
      <c r="T421" s="40">
        <f>Long!T422-48.48</f>
        <v>-48.48</v>
      </c>
      <c r="U421" s="11">
        <f>Long!U422-50.364</f>
        <v>-50.363999999999997</v>
      </c>
      <c r="W421" s="15">
        <f>Long!X422</f>
        <v>0</v>
      </c>
      <c r="X421" s="8">
        <f>Long!Y422</f>
        <v>0</v>
      </c>
    </row>
    <row r="422" spans="1:24" x14ac:dyDescent="0.25">
      <c r="A422" s="3">
        <f>Long!A423</f>
        <v>0</v>
      </c>
      <c r="B422" s="41">
        <f>Long!B423-48.89</f>
        <v>-48.89</v>
      </c>
      <c r="C422" s="40">
        <f>Long!C423-53.31</f>
        <v>-53.31</v>
      </c>
      <c r="D422" s="40">
        <f>Long!D423-52.82</f>
        <v>-52.82</v>
      </c>
      <c r="E422" s="40">
        <f>Long!E423-48.5</f>
        <v>-48.5</v>
      </c>
      <c r="F422" s="40">
        <f>Long!F423-46.99</f>
        <v>-46.99</v>
      </c>
      <c r="G422" s="40">
        <f>Long!G423-40.45</f>
        <v>-40.450000000000003</v>
      </c>
      <c r="H422" s="40">
        <f>Long!H423-60.23</f>
        <v>-60.23</v>
      </c>
      <c r="I422" s="40">
        <f>Long!I423-43.66</f>
        <v>-43.66</v>
      </c>
      <c r="J422" s="40">
        <f>Long!J423-53.75</f>
        <v>-53.75</v>
      </c>
      <c r="K422" s="40">
        <f>Long!K423-54.35</f>
        <v>-54.35</v>
      </c>
      <c r="L422" s="40">
        <f>Long!L423-48.68</f>
        <v>-48.68</v>
      </c>
      <c r="M422" s="40">
        <f>Long!M423-53.03</f>
        <v>-53.03</v>
      </c>
      <c r="N422" s="40">
        <f>Long!N423-34.07</f>
        <v>-34.07</v>
      </c>
      <c r="O422" s="40">
        <f>Long!O423-52.52</f>
        <v>-52.52</v>
      </c>
      <c r="P422" s="40">
        <f>Long!P423-53.24</f>
        <v>-53.24</v>
      </c>
      <c r="Q422" s="40">
        <f>Long!Q423-57.71</f>
        <v>-57.71</v>
      </c>
      <c r="R422" s="40">
        <f>Long!R423-38.57</f>
        <v>-38.57</v>
      </c>
      <c r="S422" s="40">
        <f>Long!S423-64.97</f>
        <v>-64.97</v>
      </c>
      <c r="T422" s="40">
        <f>Long!T423-48.48</f>
        <v>-48.48</v>
      </c>
      <c r="U422" s="11">
        <f>Long!U423-50.364</f>
        <v>-50.363999999999997</v>
      </c>
      <c r="W422" s="15">
        <f>Long!X423</f>
        <v>0</v>
      </c>
      <c r="X422" s="8">
        <f>Long!Y423</f>
        <v>0</v>
      </c>
    </row>
    <row r="423" spans="1:24" x14ac:dyDescent="0.25">
      <c r="A423" s="3">
        <f>Long!A424</f>
        <v>0</v>
      </c>
      <c r="B423" s="41">
        <f>Long!B424-48.89</f>
        <v>-48.89</v>
      </c>
      <c r="C423" s="40">
        <f>Long!C424-53.31</f>
        <v>-53.31</v>
      </c>
      <c r="D423" s="40">
        <f>Long!D424-52.82</f>
        <v>-52.82</v>
      </c>
      <c r="E423" s="40">
        <f>Long!E424-48.5</f>
        <v>-48.5</v>
      </c>
      <c r="F423" s="40">
        <f>Long!F424-46.99</f>
        <v>-46.99</v>
      </c>
      <c r="G423" s="40">
        <f>Long!G424-40.45</f>
        <v>-40.450000000000003</v>
      </c>
      <c r="H423" s="40">
        <f>Long!H424-60.23</f>
        <v>-60.23</v>
      </c>
      <c r="I423" s="40">
        <f>Long!I424-43.66</f>
        <v>-43.66</v>
      </c>
      <c r="J423" s="40">
        <f>Long!J424-53.75</f>
        <v>-53.75</v>
      </c>
      <c r="K423" s="40">
        <f>Long!K424-54.35</f>
        <v>-54.35</v>
      </c>
      <c r="L423" s="40">
        <f>Long!L424-48.68</f>
        <v>-48.68</v>
      </c>
      <c r="M423" s="40">
        <f>Long!M424-53.03</f>
        <v>-53.03</v>
      </c>
      <c r="N423" s="40">
        <f>Long!N424-34.07</f>
        <v>-34.07</v>
      </c>
      <c r="O423" s="40">
        <f>Long!O424-52.52</f>
        <v>-52.52</v>
      </c>
      <c r="P423" s="40">
        <f>Long!P424-53.24</f>
        <v>-53.24</v>
      </c>
      <c r="Q423" s="40">
        <f>Long!Q424-57.71</f>
        <v>-57.71</v>
      </c>
      <c r="R423" s="40">
        <f>Long!R424-38.57</f>
        <v>-38.57</v>
      </c>
      <c r="S423" s="40">
        <f>Long!S424-64.97</f>
        <v>-64.97</v>
      </c>
      <c r="T423" s="40">
        <f>Long!T424-48.48</f>
        <v>-48.48</v>
      </c>
      <c r="U423" s="11">
        <f>Long!U424-50.364</f>
        <v>-50.363999999999997</v>
      </c>
      <c r="W423" s="15">
        <f>Long!X424</f>
        <v>0</v>
      </c>
      <c r="X423" s="8">
        <f>Long!Y424</f>
        <v>0</v>
      </c>
    </row>
    <row r="424" spans="1:24" x14ac:dyDescent="0.25">
      <c r="A424" s="3">
        <f>Long!A425</f>
        <v>0</v>
      </c>
      <c r="B424" s="41">
        <f>Long!B425-48.89</f>
        <v>-48.89</v>
      </c>
      <c r="C424" s="40">
        <f>Long!C425-53.31</f>
        <v>-53.31</v>
      </c>
      <c r="D424" s="40">
        <f>Long!D425-52.82</f>
        <v>-52.82</v>
      </c>
      <c r="E424" s="40">
        <f>Long!E425-48.5</f>
        <v>-48.5</v>
      </c>
      <c r="F424" s="40">
        <f>Long!F425-46.99</f>
        <v>-46.99</v>
      </c>
      <c r="G424" s="40">
        <f>Long!G425-40.45</f>
        <v>-40.450000000000003</v>
      </c>
      <c r="H424" s="40">
        <f>Long!H425-60.23</f>
        <v>-60.23</v>
      </c>
      <c r="I424" s="40">
        <f>Long!I425-43.66</f>
        <v>-43.66</v>
      </c>
      <c r="J424" s="40">
        <f>Long!J425-53.75</f>
        <v>-53.75</v>
      </c>
      <c r="K424" s="40">
        <f>Long!K425-54.35</f>
        <v>-54.35</v>
      </c>
      <c r="L424" s="40">
        <f>Long!L425-48.68</f>
        <v>-48.68</v>
      </c>
      <c r="M424" s="40">
        <f>Long!M425-53.03</f>
        <v>-53.03</v>
      </c>
      <c r="N424" s="40">
        <f>Long!N425-34.07</f>
        <v>-34.07</v>
      </c>
      <c r="O424" s="40">
        <f>Long!O425-52.52</f>
        <v>-52.52</v>
      </c>
      <c r="P424" s="40">
        <f>Long!P425-53.24</f>
        <v>-53.24</v>
      </c>
      <c r="Q424" s="40">
        <f>Long!Q425-57.71</f>
        <v>-57.71</v>
      </c>
      <c r="R424" s="40">
        <f>Long!R425-38.57</f>
        <v>-38.57</v>
      </c>
      <c r="S424" s="40">
        <f>Long!S425-64.97</f>
        <v>-64.97</v>
      </c>
      <c r="T424" s="40">
        <f>Long!T425-48.48</f>
        <v>-48.48</v>
      </c>
      <c r="U424" s="11">
        <f>Long!U425-50.364</f>
        <v>-50.363999999999997</v>
      </c>
      <c r="W424" s="15">
        <f>Long!X425</f>
        <v>0</v>
      </c>
      <c r="X424" s="8">
        <f>Long!Y425</f>
        <v>0</v>
      </c>
    </row>
    <row r="425" spans="1:24" x14ac:dyDescent="0.25">
      <c r="A425" s="3">
        <f>Long!A426</f>
        <v>0</v>
      </c>
      <c r="B425" s="41">
        <f>Long!B426-48.89</f>
        <v>-48.89</v>
      </c>
      <c r="C425" s="40">
        <f>Long!C426-53.31</f>
        <v>-53.31</v>
      </c>
      <c r="D425" s="40">
        <f>Long!D426-52.82</f>
        <v>-52.82</v>
      </c>
      <c r="E425" s="40">
        <f>Long!E426-48.5</f>
        <v>-48.5</v>
      </c>
      <c r="F425" s="40">
        <f>Long!F426-46.99</f>
        <v>-46.99</v>
      </c>
      <c r="G425" s="40">
        <f>Long!G426-40.45</f>
        <v>-40.450000000000003</v>
      </c>
      <c r="H425" s="40">
        <f>Long!H426-60.23</f>
        <v>-60.23</v>
      </c>
      <c r="I425" s="40">
        <f>Long!I426-43.66</f>
        <v>-43.66</v>
      </c>
      <c r="J425" s="40">
        <f>Long!J426-53.75</f>
        <v>-53.75</v>
      </c>
      <c r="K425" s="40">
        <f>Long!K426-54.35</f>
        <v>-54.35</v>
      </c>
      <c r="L425" s="40">
        <f>Long!L426-48.68</f>
        <v>-48.68</v>
      </c>
      <c r="M425" s="40">
        <f>Long!M426-53.03</f>
        <v>-53.03</v>
      </c>
      <c r="N425" s="40">
        <f>Long!N426-34.07</f>
        <v>-34.07</v>
      </c>
      <c r="O425" s="40">
        <f>Long!O426-52.52</f>
        <v>-52.52</v>
      </c>
      <c r="P425" s="40">
        <f>Long!P426-53.24</f>
        <v>-53.24</v>
      </c>
      <c r="Q425" s="40">
        <f>Long!Q426-57.71</f>
        <v>-57.71</v>
      </c>
      <c r="R425" s="40">
        <f>Long!R426-38.57</f>
        <v>-38.57</v>
      </c>
      <c r="S425" s="40">
        <f>Long!S426-64.97</f>
        <v>-64.97</v>
      </c>
      <c r="T425" s="40">
        <f>Long!T426-48.48</f>
        <v>-48.48</v>
      </c>
      <c r="U425" s="11">
        <f>Long!U426-50.364</f>
        <v>-50.363999999999997</v>
      </c>
      <c r="W425" s="15">
        <f>Long!X426</f>
        <v>0</v>
      </c>
      <c r="X425" s="8">
        <f>Long!Y426</f>
        <v>0</v>
      </c>
    </row>
    <row r="426" spans="1:24" x14ac:dyDescent="0.25">
      <c r="A426" s="3">
        <f>Long!A427</f>
        <v>0</v>
      </c>
      <c r="B426" s="41">
        <f>Long!B427-48.89</f>
        <v>-48.89</v>
      </c>
      <c r="C426" s="40">
        <f>Long!C427-53.31</f>
        <v>-53.31</v>
      </c>
      <c r="D426" s="40">
        <f>Long!D427-52.82</f>
        <v>-52.82</v>
      </c>
      <c r="E426" s="40">
        <f>Long!E427-48.5</f>
        <v>-48.5</v>
      </c>
      <c r="F426" s="40">
        <f>Long!F427-46.99</f>
        <v>-46.99</v>
      </c>
      <c r="G426" s="40">
        <f>Long!G427-40.45</f>
        <v>-40.450000000000003</v>
      </c>
      <c r="H426" s="40">
        <f>Long!H427-60.23</f>
        <v>-60.23</v>
      </c>
      <c r="I426" s="40">
        <f>Long!I427-43.66</f>
        <v>-43.66</v>
      </c>
      <c r="J426" s="40">
        <f>Long!J427-53.75</f>
        <v>-53.75</v>
      </c>
      <c r="K426" s="40">
        <f>Long!K427-54.35</f>
        <v>-54.35</v>
      </c>
      <c r="L426" s="40">
        <f>Long!L427-48.68</f>
        <v>-48.68</v>
      </c>
      <c r="M426" s="40">
        <f>Long!M427-53.03</f>
        <v>-53.03</v>
      </c>
      <c r="N426" s="40">
        <f>Long!N427-34.07</f>
        <v>-34.07</v>
      </c>
      <c r="O426" s="40">
        <f>Long!O427-52.52</f>
        <v>-52.52</v>
      </c>
      <c r="P426" s="40">
        <f>Long!P427-53.24</f>
        <v>-53.24</v>
      </c>
      <c r="Q426" s="40">
        <f>Long!Q427-57.71</f>
        <v>-57.71</v>
      </c>
      <c r="R426" s="40">
        <f>Long!R427-38.57</f>
        <v>-38.57</v>
      </c>
      <c r="S426" s="40">
        <f>Long!S427-64.97</f>
        <v>-64.97</v>
      </c>
      <c r="T426" s="40">
        <f>Long!T427-48.48</f>
        <v>-48.48</v>
      </c>
      <c r="U426" s="11">
        <f>Long!U427-50.364</f>
        <v>-50.363999999999997</v>
      </c>
      <c r="W426" s="15">
        <f>Long!X427</f>
        <v>0</v>
      </c>
      <c r="X426" s="8">
        <f>Long!Y427</f>
        <v>0</v>
      </c>
    </row>
    <row r="427" spans="1:24" x14ac:dyDescent="0.25">
      <c r="A427" s="3">
        <f>Long!A428</f>
        <v>0</v>
      </c>
      <c r="B427" s="41">
        <f>Long!B428-48.89</f>
        <v>-48.89</v>
      </c>
      <c r="C427" s="40">
        <f>Long!C428-53.31</f>
        <v>-53.31</v>
      </c>
      <c r="D427" s="40">
        <f>Long!D428-52.82</f>
        <v>-52.82</v>
      </c>
      <c r="E427" s="40">
        <f>Long!E428-48.5</f>
        <v>-48.5</v>
      </c>
      <c r="F427" s="40">
        <f>Long!F428-46.99</f>
        <v>-46.99</v>
      </c>
      <c r="G427" s="40">
        <f>Long!G428-40.45</f>
        <v>-40.450000000000003</v>
      </c>
      <c r="H427" s="40">
        <f>Long!H428-60.23</f>
        <v>-60.23</v>
      </c>
      <c r="I427" s="40">
        <f>Long!I428-43.66</f>
        <v>-43.66</v>
      </c>
      <c r="J427" s="40">
        <f>Long!J428-53.75</f>
        <v>-53.75</v>
      </c>
      <c r="K427" s="40">
        <f>Long!K428-54.35</f>
        <v>-54.35</v>
      </c>
      <c r="L427" s="40">
        <f>Long!L428-48.68</f>
        <v>-48.68</v>
      </c>
      <c r="M427" s="40">
        <f>Long!M428-53.03</f>
        <v>-53.03</v>
      </c>
      <c r="N427" s="40">
        <f>Long!N428-34.07</f>
        <v>-34.07</v>
      </c>
      <c r="O427" s="40">
        <f>Long!O428-52.52</f>
        <v>-52.52</v>
      </c>
      <c r="P427" s="40">
        <f>Long!P428-53.24</f>
        <v>-53.24</v>
      </c>
      <c r="Q427" s="40">
        <f>Long!Q428-57.71</f>
        <v>-57.71</v>
      </c>
      <c r="R427" s="40">
        <f>Long!R428-38.57</f>
        <v>-38.57</v>
      </c>
      <c r="S427" s="40">
        <f>Long!S428-64.97</f>
        <v>-64.97</v>
      </c>
      <c r="T427" s="40">
        <f>Long!T428-48.48</f>
        <v>-48.48</v>
      </c>
      <c r="U427" s="11">
        <f>Long!U428-50.364</f>
        <v>-50.363999999999997</v>
      </c>
      <c r="W427" s="15">
        <f>Long!X428</f>
        <v>0</v>
      </c>
      <c r="X427" s="8">
        <f>Long!Y428</f>
        <v>0</v>
      </c>
    </row>
    <row r="428" spans="1:24" x14ac:dyDescent="0.25">
      <c r="A428" s="3">
        <f>Long!A429</f>
        <v>0</v>
      </c>
      <c r="B428" s="41">
        <f>Long!B429-48.89</f>
        <v>-48.89</v>
      </c>
      <c r="C428" s="40">
        <f>Long!C429-53.31</f>
        <v>-53.31</v>
      </c>
      <c r="D428" s="40">
        <f>Long!D429-52.82</f>
        <v>-52.82</v>
      </c>
      <c r="E428" s="40">
        <f>Long!E429-48.5</f>
        <v>-48.5</v>
      </c>
      <c r="F428" s="40">
        <f>Long!F429-46.99</f>
        <v>-46.99</v>
      </c>
      <c r="G428" s="40">
        <f>Long!G429-40.45</f>
        <v>-40.450000000000003</v>
      </c>
      <c r="H428" s="40">
        <f>Long!H429-60.23</f>
        <v>-60.23</v>
      </c>
      <c r="I428" s="40">
        <f>Long!I429-43.66</f>
        <v>-43.66</v>
      </c>
      <c r="J428" s="40">
        <f>Long!J429-53.75</f>
        <v>-53.75</v>
      </c>
      <c r="K428" s="40">
        <f>Long!K429-54.35</f>
        <v>-54.35</v>
      </c>
      <c r="L428" s="40">
        <f>Long!L429-48.68</f>
        <v>-48.68</v>
      </c>
      <c r="M428" s="40">
        <f>Long!M429-53.03</f>
        <v>-53.03</v>
      </c>
      <c r="N428" s="40">
        <f>Long!N429-34.07</f>
        <v>-34.07</v>
      </c>
      <c r="O428" s="40">
        <f>Long!O429-52.52</f>
        <v>-52.52</v>
      </c>
      <c r="P428" s="40">
        <f>Long!P429-53.24</f>
        <v>-53.24</v>
      </c>
      <c r="Q428" s="40">
        <f>Long!Q429-57.71</f>
        <v>-57.71</v>
      </c>
      <c r="R428" s="40">
        <f>Long!R429-38.57</f>
        <v>-38.57</v>
      </c>
      <c r="S428" s="40">
        <f>Long!S429-64.97</f>
        <v>-64.97</v>
      </c>
      <c r="T428" s="40">
        <f>Long!T429-48.48</f>
        <v>-48.48</v>
      </c>
      <c r="U428" s="11">
        <f>Long!U429-50.364</f>
        <v>-50.363999999999997</v>
      </c>
      <c r="W428" s="15">
        <f>Long!X429</f>
        <v>0</v>
      </c>
      <c r="X428" s="8">
        <f>Long!Y429</f>
        <v>0</v>
      </c>
    </row>
    <row r="429" spans="1:24" x14ac:dyDescent="0.25">
      <c r="A429" s="3">
        <f>Long!A430</f>
        <v>0</v>
      </c>
      <c r="B429" s="41">
        <f>Long!B430-48.89</f>
        <v>-48.89</v>
      </c>
      <c r="C429" s="40">
        <f>Long!C430-53.31</f>
        <v>-53.31</v>
      </c>
      <c r="D429" s="40">
        <f>Long!D430-52.82</f>
        <v>-52.82</v>
      </c>
      <c r="E429" s="40">
        <f>Long!E430-48.5</f>
        <v>-48.5</v>
      </c>
      <c r="F429" s="40">
        <f>Long!F430-46.99</f>
        <v>-46.99</v>
      </c>
      <c r="G429" s="40">
        <f>Long!G430-40.45</f>
        <v>-40.450000000000003</v>
      </c>
      <c r="H429" s="40">
        <f>Long!H430-60.23</f>
        <v>-60.23</v>
      </c>
      <c r="I429" s="40">
        <f>Long!I430-43.66</f>
        <v>-43.66</v>
      </c>
      <c r="J429" s="40">
        <f>Long!J430-53.75</f>
        <v>-53.75</v>
      </c>
      <c r="K429" s="40">
        <f>Long!K430-54.35</f>
        <v>-54.35</v>
      </c>
      <c r="L429" s="40">
        <f>Long!L430-48.68</f>
        <v>-48.68</v>
      </c>
      <c r="M429" s="40">
        <f>Long!M430-53.03</f>
        <v>-53.03</v>
      </c>
      <c r="N429" s="40">
        <f>Long!N430-34.07</f>
        <v>-34.07</v>
      </c>
      <c r="O429" s="40">
        <f>Long!O430-52.52</f>
        <v>-52.52</v>
      </c>
      <c r="P429" s="40">
        <f>Long!P430-53.24</f>
        <v>-53.24</v>
      </c>
      <c r="Q429" s="40">
        <f>Long!Q430-57.71</f>
        <v>-57.71</v>
      </c>
      <c r="R429" s="40">
        <f>Long!R430-38.57</f>
        <v>-38.57</v>
      </c>
      <c r="S429" s="40">
        <f>Long!S430-64.97</f>
        <v>-64.97</v>
      </c>
      <c r="T429" s="40">
        <f>Long!T430-48.48</f>
        <v>-48.48</v>
      </c>
      <c r="U429" s="11">
        <f>Long!U430-50.364</f>
        <v>-50.363999999999997</v>
      </c>
      <c r="W429" s="15">
        <f>Long!X430</f>
        <v>0</v>
      </c>
      <c r="X429" s="8">
        <f>Long!Y430</f>
        <v>0</v>
      </c>
    </row>
    <row r="430" spans="1:24" x14ac:dyDescent="0.25">
      <c r="A430" s="3">
        <f>Long!A431</f>
        <v>0</v>
      </c>
      <c r="B430" s="41">
        <f>Long!B431-48.89</f>
        <v>-48.89</v>
      </c>
      <c r="C430" s="40">
        <f>Long!C431-53.31</f>
        <v>-53.31</v>
      </c>
      <c r="D430" s="40">
        <f>Long!D431-52.82</f>
        <v>-52.82</v>
      </c>
      <c r="E430" s="40">
        <f>Long!E431-48.5</f>
        <v>-48.5</v>
      </c>
      <c r="F430" s="40">
        <f>Long!F431-46.99</f>
        <v>-46.99</v>
      </c>
      <c r="G430" s="40">
        <f>Long!G431-40.45</f>
        <v>-40.450000000000003</v>
      </c>
      <c r="H430" s="40">
        <f>Long!H431-60.23</f>
        <v>-60.23</v>
      </c>
      <c r="I430" s="40">
        <f>Long!I431-43.66</f>
        <v>-43.66</v>
      </c>
      <c r="J430" s="40">
        <f>Long!J431-53.75</f>
        <v>-53.75</v>
      </c>
      <c r="K430" s="40">
        <f>Long!K431-54.35</f>
        <v>-54.35</v>
      </c>
      <c r="L430" s="40">
        <f>Long!L431-48.68</f>
        <v>-48.68</v>
      </c>
      <c r="M430" s="40">
        <f>Long!M431-53.03</f>
        <v>-53.03</v>
      </c>
      <c r="N430" s="40">
        <f>Long!N431-34.07</f>
        <v>-34.07</v>
      </c>
      <c r="O430" s="40">
        <f>Long!O431-52.52</f>
        <v>-52.52</v>
      </c>
      <c r="P430" s="40">
        <f>Long!P431-53.24</f>
        <v>-53.24</v>
      </c>
      <c r="Q430" s="40">
        <f>Long!Q431-57.71</f>
        <v>-57.71</v>
      </c>
      <c r="R430" s="40">
        <f>Long!R431-38.57</f>
        <v>-38.57</v>
      </c>
      <c r="S430" s="40">
        <f>Long!S431-64.97</f>
        <v>-64.97</v>
      </c>
      <c r="T430" s="40">
        <f>Long!T431-48.48</f>
        <v>-48.48</v>
      </c>
      <c r="U430" s="11">
        <f>Long!U431-50.364</f>
        <v>-50.363999999999997</v>
      </c>
      <c r="W430" s="15">
        <f>Long!X431</f>
        <v>0</v>
      </c>
      <c r="X430" s="8">
        <f>Long!Y431</f>
        <v>0</v>
      </c>
    </row>
    <row r="431" spans="1:24" x14ac:dyDescent="0.25">
      <c r="A431" s="3">
        <f>Long!A432</f>
        <v>0</v>
      </c>
      <c r="B431" s="41">
        <f>Long!B432-48.89</f>
        <v>-48.89</v>
      </c>
      <c r="C431" s="40">
        <f>Long!C432-53.31</f>
        <v>-53.31</v>
      </c>
      <c r="D431" s="40">
        <f>Long!D432-52.82</f>
        <v>-52.82</v>
      </c>
      <c r="E431" s="40">
        <f>Long!E432-48.5</f>
        <v>-48.5</v>
      </c>
      <c r="F431" s="40">
        <f>Long!F432-46.99</f>
        <v>-46.99</v>
      </c>
      <c r="G431" s="40">
        <f>Long!G432-40.45</f>
        <v>-40.450000000000003</v>
      </c>
      <c r="H431" s="40">
        <f>Long!H432-60.23</f>
        <v>-60.23</v>
      </c>
      <c r="I431" s="40">
        <f>Long!I432-43.66</f>
        <v>-43.66</v>
      </c>
      <c r="J431" s="40">
        <f>Long!J432-53.75</f>
        <v>-53.75</v>
      </c>
      <c r="K431" s="40">
        <f>Long!K432-54.35</f>
        <v>-54.35</v>
      </c>
      <c r="L431" s="40">
        <f>Long!L432-48.68</f>
        <v>-48.68</v>
      </c>
      <c r="M431" s="40">
        <f>Long!M432-53.03</f>
        <v>-53.03</v>
      </c>
      <c r="N431" s="40">
        <f>Long!N432-34.07</f>
        <v>-34.07</v>
      </c>
      <c r="O431" s="40">
        <f>Long!O432-52.52</f>
        <v>-52.52</v>
      </c>
      <c r="P431" s="40">
        <f>Long!P432-53.24</f>
        <v>-53.24</v>
      </c>
      <c r="Q431" s="40">
        <f>Long!Q432-57.71</f>
        <v>-57.71</v>
      </c>
      <c r="R431" s="40">
        <f>Long!R432-38.57</f>
        <v>-38.57</v>
      </c>
      <c r="S431" s="40">
        <f>Long!S432-64.97</f>
        <v>-64.97</v>
      </c>
      <c r="T431" s="40">
        <f>Long!T432-48.48</f>
        <v>-48.48</v>
      </c>
      <c r="U431" s="11">
        <f>Long!U432-50.364</f>
        <v>-50.363999999999997</v>
      </c>
      <c r="W431" s="15">
        <f>Long!X432</f>
        <v>0</v>
      </c>
      <c r="X431" s="8">
        <f>Long!Y432</f>
        <v>0</v>
      </c>
    </row>
    <row r="432" spans="1:24" x14ac:dyDescent="0.25">
      <c r="A432" s="3">
        <f>Long!A433</f>
        <v>0</v>
      </c>
      <c r="B432" s="41">
        <f>Long!B433-48.89</f>
        <v>-48.89</v>
      </c>
      <c r="C432" s="40">
        <f>Long!C433-53.31</f>
        <v>-53.31</v>
      </c>
      <c r="D432" s="40">
        <f>Long!D433-52.82</f>
        <v>-52.82</v>
      </c>
      <c r="E432" s="40">
        <f>Long!E433-48.5</f>
        <v>-48.5</v>
      </c>
      <c r="F432" s="40">
        <f>Long!F433-46.99</f>
        <v>-46.99</v>
      </c>
      <c r="G432" s="40">
        <f>Long!G433-40.45</f>
        <v>-40.450000000000003</v>
      </c>
      <c r="H432" s="40">
        <f>Long!H433-60.23</f>
        <v>-60.23</v>
      </c>
      <c r="I432" s="40">
        <f>Long!I433-43.66</f>
        <v>-43.66</v>
      </c>
      <c r="J432" s="40">
        <f>Long!J433-53.75</f>
        <v>-53.75</v>
      </c>
      <c r="K432" s="40">
        <f>Long!K433-54.35</f>
        <v>-54.35</v>
      </c>
      <c r="L432" s="40">
        <f>Long!L433-48.68</f>
        <v>-48.68</v>
      </c>
      <c r="M432" s="40">
        <f>Long!M433-53.03</f>
        <v>-53.03</v>
      </c>
      <c r="N432" s="40">
        <f>Long!N433-34.07</f>
        <v>-34.07</v>
      </c>
      <c r="O432" s="40">
        <f>Long!O433-52.52</f>
        <v>-52.52</v>
      </c>
      <c r="P432" s="40">
        <f>Long!P433-53.24</f>
        <v>-53.24</v>
      </c>
      <c r="Q432" s="40">
        <f>Long!Q433-57.71</f>
        <v>-57.71</v>
      </c>
      <c r="R432" s="40">
        <f>Long!R433-38.57</f>
        <v>-38.57</v>
      </c>
      <c r="S432" s="40">
        <f>Long!S433-64.97</f>
        <v>-64.97</v>
      </c>
      <c r="T432" s="40">
        <f>Long!T433-48.48</f>
        <v>-48.48</v>
      </c>
      <c r="U432" s="11">
        <f>Long!U433-50.364</f>
        <v>-50.363999999999997</v>
      </c>
      <c r="W432" s="15">
        <f>Long!X433</f>
        <v>0</v>
      </c>
      <c r="X432" s="8">
        <f>Long!Y433</f>
        <v>0</v>
      </c>
    </row>
    <row r="433" spans="1:24" x14ac:dyDescent="0.25">
      <c r="A433" s="3">
        <f>Long!A434</f>
        <v>0</v>
      </c>
      <c r="B433" s="41">
        <f>Long!B434-48.89</f>
        <v>-48.89</v>
      </c>
      <c r="C433" s="40">
        <f>Long!C434-53.31</f>
        <v>-53.31</v>
      </c>
      <c r="D433" s="40">
        <f>Long!D434-52.82</f>
        <v>-52.82</v>
      </c>
      <c r="E433" s="40">
        <f>Long!E434-48.5</f>
        <v>-48.5</v>
      </c>
      <c r="F433" s="40">
        <f>Long!F434-46.99</f>
        <v>-46.99</v>
      </c>
      <c r="G433" s="40">
        <f>Long!G434-40.45</f>
        <v>-40.450000000000003</v>
      </c>
      <c r="H433" s="40">
        <f>Long!H434-60.23</f>
        <v>-60.23</v>
      </c>
      <c r="I433" s="40">
        <f>Long!I434-43.66</f>
        <v>-43.66</v>
      </c>
      <c r="J433" s="40">
        <f>Long!J434-53.75</f>
        <v>-53.75</v>
      </c>
      <c r="K433" s="40">
        <f>Long!K434-54.35</f>
        <v>-54.35</v>
      </c>
      <c r="L433" s="40">
        <f>Long!L434-48.68</f>
        <v>-48.68</v>
      </c>
      <c r="M433" s="40">
        <f>Long!M434-53.03</f>
        <v>-53.03</v>
      </c>
      <c r="N433" s="40">
        <f>Long!N434-34.07</f>
        <v>-34.07</v>
      </c>
      <c r="O433" s="40">
        <f>Long!O434-52.52</f>
        <v>-52.52</v>
      </c>
      <c r="P433" s="40">
        <f>Long!P434-53.24</f>
        <v>-53.24</v>
      </c>
      <c r="Q433" s="40">
        <f>Long!Q434-57.71</f>
        <v>-57.71</v>
      </c>
      <c r="R433" s="40">
        <f>Long!R434-38.57</f>
        <v>-38.57</v>
      </c>
      <c r="S433" s="40">
        <f>Long!S434-64.97</f>
        <v>-64.97</v>
      </c>
      <c r="T433" s="40">
        <f>Long!T434-48.48</f>
        <v>-48.48</v>
      </c>
      <c r="U433" s="11">
        <f>Long!U434-50.364</f>
        <v>-50.363999999999997</v>
      </c>
      <c r="W433" s="15">
        <f>Long!X434</f>
        <v>0</v>
      </c>
      <c r="X433" s="8">
        <f>Long!Y434</f>
        <v>0</v>
      </c>
    </row>
    <row r="434" spans="1:24" x14ac:dyDescent="0.25">
      <c r="A434" s="3">
        <f>Long!A435</f>
        <v>0</v>
      </c>
      <c r="B434" s="41">
        <f>Long!B435-48.89</f>
        <v>-48.89</v>
      </c>
      <c r="C434" s="40">
        <f>Long!C435-53.31</f>
        <v>-53.31</v>
      </c>
      <c r="D434" s="40">
        <f>Long!D435-52.82</f>
        <v>-52.82</v>
      </c>
      <c r="E434" s="40">
        <f>Long!E435-48.5</f>
        <v>-48.5</v>
      </c>
      <c r="F434" s="40">
        <f>Long!F435-46.99</f>
        <v>-46.99</v>
      </c>
      <c r="G434" s="40">
        <f>Long!G435-40.45</f>
        <v>-40.450000000000003</v>
      </c>
      <c r="H434" s="40">
        <f>Long!H435-60.23</f>
        <v>-60.23</v>
      </c>
      <c r="I434" s="40">
        <f>Long!I435-43.66</f>
        <v>-43.66</v>
      </c>
      <c r="J434" s="40">
        <f>Long!J435-53.75</f>
        <v>-53.75</v>
      </c>
      <c r="K434" s="40">
        <f>Long!K435-54.35</f>
        <v>-54.35</v>
      </c>
      <c r="L434" s="40">
        <f>Long!L435-48.68</f>
        <v>-48.68</v>
      </c>
      <c r="M434" s="40">
        <f>Long!M435-53.03</f>
        <v>-53.03</v>
      </c>
      <c r="N434" s="40">
        <f>Long!N435-34.07</f>
        <v>-34.07</v>
      </c>
      <c r="O434" s="40">
        <f>Long!O435-52.52</f>
        <v>-52.52</v>
      </c>
      <c r="P434" s="40">
        <f>Long!P435-53.24</f>
        <v>-53.24</v>
      </c>
      <c r="Q434" s="40">
        <f>Long!Q435-57.71</f>
        <v>-57.71</v>
      </c>
      <c r="R434" s="40">
        <f>Long!R435-38.57</f>
        <v>-38.57</v>
      </c>
      <c r="S434" s="40">
        <f>Long!S435-64.97</f>
        <v>-64.97</v>
      </c>
      <c r="T434" s="40">
        <f>Long!T435-48.48</f>
        <v>-48.48</v>
      </c>
      <c r="U434" s="11">
        <f>Long!U435-50.364</f>
        <v>-50.363999999999997</v>
      </c>
      <c r="W434" s="15">
        <f>Long!X435</f>
        <v>0</v>
      </c>
      <c r="X434" s="8">
        <f>Long!Y435</f>
        <v>0</v>
      </c>
    </row>
    <row r="435" spans="1:24" x14ac:dyDescent="0.25">
      <c r="A435" s="3">
        <f>Long!A436</f>
        <v>0</v>
      </c>
      <c r="B435" s="41">
        <f>Long!B436-48.89</f>
        <v>-48.89</v>
      </c>
      <c r="C435" s="40">
        <f>Long!C436-53.31</f>
        <v>-53.31</v>
      </c>
      <c r="D435" s="40">
        <f>Long!D436-52.82</f>
        <v>-52.82</v>
      </c>
      <c r="E435" s="40">
        <f>Long!E436-48.5</f>
        <v>-48.5</v>
      </c>
      <c r="F435" s="40">
        <f>Long!F436-46.99</f>
        <v>-46.99</v>
      </c>
      <c r="G435" s="40">
        <f>Long!G436-40.45</f>
        <v>-40.450000000000003</v>
      </c>
      <c r="H435" s="40">
        <f>Long!H436-60.23</f>
        <v>-60.23</v>
      </c>
      <c r="I435" s="40">
        <f>Long!I436-43.66</f>
        <v>-43.66</v>
      </c>
      <c r="J435" s="40">
        <f>Long!J436-53.75</f>
        <v>-53.75</v>
      </c>
      <c r="K435" s="40">
        <f>Long!K436-54.35</f>
        <v>-54.35</v>
      </c>
      <c r="L435" s="40">
        <f>Long!L436-48.68</f>
        <v>-48.68</v>
      </c>
      <c r="M435" s="40">
        <f>Long!M436-53.03</f>
        <v>-53.03</v>
      </c>
      <c r="N435" s="40">
        <f>Long!N436-34.07</f>
        <v>-34.07</v>
      </c>
      <c r="O435" s="40">
        <f>Long!O436-52.52</f>
        <v>-52.52</v>
      </c>
      <c r="P435" s="40">
        <f>Long!P436-53.24</f>
        <v>-53.24</v>
      </c>
      <c r="Q435" s="40">
        <f>Long!Q436-57.71</f>
        <v>-57.71</v>
      </c>
      <c r="R435" s="40">
        <f>Long!R436-38.57</f>
        <v>-38.57</v>
      </c>
      <c r="S435" s="40">
        <f>Long!S436-64.97</f>
        <v>-64.97</v>
      </c>
      <c r="T435" s="40">
        <f>Long!T436-48.48</f>
        <v>-48.48</v>
      </c>
      <c r="U435" s="11">
        <f>Long!U436-50.364</f>
        <v>-50.363999999999997</v>
      </c>
      <c r="W435" s="15">
        <f>Long!X436</f>
        <v>0</v>
      </c>
      <c r="X435" s="8">
        <f>Long!Y436</f>
        <v>0</v>
      </c>
    </row>
    <row r="436" spans="1:24" x14ac:dyDescent="0.25">
      <c r="A436" s="3">
        <f>Long!A437</f>
        <v>0</v>
      </c>
      <c r="B436" s="41">
        <f>Long!B437-48.89</f>
        <v>-48.89</v>
      </c>
      <c r="C436" s="40">
        <f>Long!C437-53.31</f>
        <v>-53.31</v>
      </c>
      <c r="D436" s="40">
        <f>Long!D437-52.82</f>
        <v>-52.82</v>
      </c>
      <c r="E436" s="40">
        <f>Long!E437-48.5</f>
        <v>-48.5</v>
      </c>
      <c r="F436" s="40">
        <f>Long!F437-46.99</f>
        <v>-46.99</v>
      </c>
      <c r="G436" s="40">
        <f>Long!G437-40.45</f>
        <v>-40.450000000000003</v>
      </c>
      <c r="H436" s="40">
        <f>Long!H437-60.23</f>
        <v>-60.23</v>
      </c>
      <c r="I436" s="40">
        <f>Long!I437-43.66</f>
        <v>-43.66</v>
      </c>
      <c r="J436" s="40">
        <f>Long!J437-53.75</f>
        <v>-53.75</v>
      </c>
      <c r="K436" s="40">
        <f>Long!K437-54.35</f>
        <v>-54.35</v>
      </c>
      <c r="L436" s="40">
        <f>Long!L437-48.68</f>
        <v>-48.68</v>
      </c>
      <c r="M436" s="40">
        <f>Long!M437-53.03</f>
        <v>-53.03</v>
      </c>
      <c r="N436" s="40">
        <f>Long!N437-34.07</f>
        <v>-34.07</v>
      </c>
      <c r="O436" s="40">
        <f>Long!O437-52.52</f>
        <v>-52.52</v>
      </c>
      <c r="P436" s="40">
        <f>Long!P437-53.24</f>
        <v>-53.24</v>
      </c>
      <c r="Q436" s="40">
        <f>Long!Q437-57.71</f>
        <v>-57.71</v>
      </c>
      <c r="R436" s="40">
        <f>Long!R437-38.57</f>
        <v>-38.57</v>
      </c>
      <c r="S436" s="40">
        <f>Long!S437-64.97</f>
        <v>-64.97</v>
      </c>
      <c r="T436" s="40">
        <f>Long!T437-48.48</f>
        <v>-48.48</v>
      </c>
      <c r="U436" s="11">
        <f>Long!U437-50.364</f>
        <v>-50.363999999999997</v>
      </c>
      <c r="W436" s="15">
        <f>Long!X437</f>
        <v>0</v>
      </c>
      <c r="X436" s="8">
        <f>Long!Y437</f>
        <v>0</v>
      </c>
    </row>
    <row r="437" spans="1:24" x14ac:dyDescent="0.25">
      <c r="A437" s="3">
        <f>Long!A438</f>
        <v>0</v>
      </c>
      <c r="B437" s="41">
        <f>Long!B438-48.89</f>
        <v>-48.89</v>
      </c>
      <c r="C437" s="40">
        <f>Long!C438-53.31</f>
        <v>-53.31</v>
      </c>
      <c r="D437" s="40">
        <f>Long!D438-52.82</f>
        <v>-52.82</v>
      </c>
      <c r="E437" s="40">
        <f>Long!E438-48.5</f>
        <v>-48.5</v>
      </c>
      <c r="F437" s="40">
        <f>Long!F438-46.99</f>
        <v>-46.99</v>
      </c>
      <c r="G437" s="40">
        <f>Long!G438-40.45</f>
        <v>-40.450000000000003</v>
      </c>
      <c r="H437" s="40">
        <f>Long!H438-60.23</f>
        <v>-60.23</v>
      </c>
      <c r="I437" s="40">
        <f>Long!I438-43.66</f>
        <v>-43.66</v>
      </c>
      <c r="J437" s="40">
        <f>Long!J438-53.75</f>
        <v>-53.75</v>
      </c>
      <c r="K437" s="40">
        <f>Long!K438-54.35</f>
        <v>-54.35</v>
      </c>
      <c r="L437" s="40">
        <f>Long!L438-48.68</f>
        <v>-48.68</v>
      </c>
      <c r="M437" s="40">
        <f>Long!M438-53.03</f>
        <v>-53.03</v>
      </c>
      <c r="N437" s="40">
        <f>Long!N438-34.07</f>
        <v>-34.07</v>
      </c>
      <c r="O437" s="40">
        <f>Long!O438-52.52</f>
        <v>-52.52</v>
      </c>
      <c r="P437" s="40">
        <f>Long!P438-53.24</f>
        <v>-53.24</v>
      </c>
      <c r="Q437" s="40">
        <f>Long!Q438-57.71</f>
        <v>-57.71</v>
      </c>
      <c r="R437" s="40">
        <f>Long!R438-38.57</f>
        <v>-38.57</v>
      </c>
      <c r="S437" s="40">
        <f>Long!S438-64.97</f>
        <v>-64.97</v>
      </c>
      <c r="T437" s="40">
        <f>Long!T438-48.48</f>
        <v>-48.48</v>
      </c>
      <c r="U437" s="11">
        <f>Long!U438-50.364</f>
        <v>-50.363999999999997</v>
      </c>
      <c r="W437" s="15">
        <f>Long!X438</f>
        <v>0</v>
      </c>
      <c r="X437" s="8">
        <f>Long!Y438</f>
        <v>0</v>
      </c>
    </row>
    <row r="438" spans="1:24" x14ac:dyDescent="0.25">
      <c r="A438" s="3">
        <f>Long!A439</f>
        <v>0</v>
      </c>
      <c r="B438" s="41">
        <f>Long!B439-48.89</f>
        <v>-48.89</v>
      </c>
      <c r="C438" s="40">
        <f>Long!C439-53.31</f>
        <v>-53.31</v>
      </c>
      <c r="D438" s="40">
        <f>Long!D439-52.82</f>
        <v>-52.82</v>
      </c>
      <c r="E438" s="40">
        <f>Long!E439-48.5</f>
        <v>-48.5</v>
      </c>
      <c r="F438" s="40">
        <f>Long!F439-46.99</f>
        <v>-46.99</v>
      </c>
      <c r="G438" s="40">
        <f>Long!G439-40.45</f>
        <v>-40.450000000000003</v>
      </c>
      <c r="H438" s="40">
        <f>Long!H439-60.23</f>
        <v>-60.23</v>
      </c>
      <c r="I438" s="40">
        <f>Long!I439-43.66</f>
        <v>-43.66</v>
      </c>
      <c r="J438" s="40">
        <f>Long!J439-53.75</f>
        <v>-53.75</v>
      </c>
      <c r="K438" s="40">
        <f>Long!K439-54.35</f>
        <v>-54.35</v>
      </c>
      <c r="L438" s="40">
        <f>Long!L439-48.68</f>
        <v>-48.68</v>
      </c>
      <c r="M438" s="40">
        <f>Long!M439-53.03</f>
        <v>-53.03</v>
      </c>
      <c r="N438" s="40">
        <f>Long!N439-34.07</f>
        <v>-34.07</v>
      </c>
      <c r="O438" s="40">
        <f>Long!O439-52.52</f>
        <v>-52.52</v>
      </c>
      <c r="P438" s="40">
        <f>Long!P439-53.24</f>
        <v>-53.24</v>
      </c>
      <c r="Q438" s="40">
        <f>Long!Q439-57.71</f>
        <v>-57.71</v>
      </c>
      <c r="R438" s="40">
        <f>Long!R439-38.57</f>
        <v>-38.57</v>
      </c>
      <c r="S438" s="40">
        <f>Long!S439-64.97</f>
        <v>-64.97</v>
      </c>
      <c r="T438" s="40">
        <f>Long!T439-48.48</f>
        <v>-48.48</v>
      </c>
      <c r="U438" s="11">
        <f>Long!U439-50.364</f>
        <v>-50.363999999999997</v>
      </c>
      <c r="W438" s="15">
        <f>Long!X439</f>
        <v>0</v>
      </c>
      <c r="X438" s="8">
        <f>Long!Y439</f>
        <v>0</v>
      </c>
    </row>
    <row r="439" spans="1:24" x14ac:dyDescent="0.25">
      <c r="A439" s="3">
        <f>Long!A440</f>
        <v>0</v>
      </c>
      <c r="B439" s="41">
        <f>Long!B440-48.89</f>
        <v>-48.89</v>
      </c>
      <c r="C439" s="40">
        <f>Long!C440-53.31</f>
        <v>-53.31</v>
      </c>
      <c r="D439" s="40">
        <f>Long!D440-52.82</f>
        <v>-52.82</v>
      </c>
      <c r="E439" s="40">
        <f>Long!E440-48.5</f>
        <v>-48.5</v>
      </c>
      <c r="F439" s="40">
        <f>Long!F440-46.99</f>
        <v>-46.99</v>
      </c>
      <c r="G439" s="40">
        <f>Long!G440-40.45</f>
        <v>-40.450000000000003</v>
      </c>
      <c r="H439" s="40">
        <f>Long!H440-60.23</f>
        <v>-60.23</v>
      </c>
      <c r="I439" s="40">
        <f>Long!I440-43.66</f>
        <v>-43.66</v>
      </c>
      <c r="J439" s="40">
        <f>Long!J440-53.75</f>
        <v>-53.75</v>
      </c>
      <c r="K439" s="40">
        <f>Long!K440-54.35</f>
        <v>-54.35</v>
      </c>
      <c r="L439" s="40">
        <f>Long!L440-48.68</f>
        <v>-48.68</v>
      </c>
      <c r="M439" s="40">
        <f>Long!M440-53.03</f>
        <v>-53.03</v>
      </c>
      <c r="N439" s="40">
        <f>Long!N440-34.07</f>
        <v>-34.07</v>
      </c>
      <c r="O439" s="40">
        <f>Long!O440-52.52</f>
        <v>-52.52</v>
      </c>
      <c r="P439" s="40">
        <f>Long!P440-53.24</f>
        <v>-53.24</v>
      </c>
      <c r="Q439" s="40">
        <f>Long!Q440-57.71</f>
        <v>-57.71</v>
      </c>
      <c r="R439" s="40">
        <f>Long!R440-38.57</f>
        <v>-38.57</v>
      </c>
      <c r="S439" s="40">
        <f>Long!S440-64.97</f>
        <v>-64.97</v>
      </c>
      <c r="T439" s="40">
        <f>Long!T440-48.48</f>
        <v>-48.48</v>
      </c>
      <c r="U439" s="11">
        <f>Long!U440-50.364</f>
        <v>-50.363999999999997</v>
      </c>
      <c r="W439" s="15">
        <f>Long!X440</f>
        <v>0</v>
      </c>
      <c r="X439" s="8">
        <f>Long!Y440</f>
        <v>0</v>
      </c>
    </row>
    <row r="440" spans="1:24" x14ac:dyDescent="0.25">
      <c r="A440" s="3">
        <f>Long!A441</f>
        <v>0</v>
      </c>
      <c r="B440" s="41">
        <f>Long!B441-48.89</f>
        <v>-48.89</v>
      </c>
      <c r="C440" s="40">
        <f>Long!C441-53.31</f>
        <v>-53.31</v>
      </c>
      <c r="D440" s="40">
        <f>Long!D441-52.82</f>
        <v>-52.82</v>
      </c>
      <c r="E440" s="40">
        <f>Long!E441-48.5</f>
        <v>-48.5</v>
      </c>
      <c r="F440" s="40">
        <f>Long!F441-46.99</f>
        <v>-46.99</v>
      </c>
      <c r="G440" s="40">
        <f>Long!G441-40.45</f>
        <v>-40.450000000000003</v>
      </c>
      <c r="H440" s="40">
        <f>Long!H441-60.23</f>
        <v>-60.23</v>
      </c>
      <c r="I440" s="40">
        <f>Long!I441-43.66</f>
        <v>-43.66</v>
      </c>
      <c r="J440" s="40">
        <f>Long!J441-53.75</f>
        <v>-53.75</v>
      </c>
      <c r="K440" s="40">
        <f>Long!K441-54.35</f>
        <v>-54.35</v>
      </c>
      <c r="L440" s="40">
        <f>Long!L441-48.68</f>
        <v>-48.68</v>
      </c>
      <c r="M440" s="40">
        <f>Long!M441-53.03</f>
        <v>-53.03</v>
      </c>
      <c r="N440" s="40">
        <f>Long!N441-34.07</f>
        <v>-34.07</v>
      </c>
      <c r="O440" s="40">
        <f>Long!O441-52.52</f>
        <v>-52.52</v>
      </c>
      <c r="P440" s="40">
        <f>Long!P441-53.24</f>
        <v>-53.24</v>
      </c>
      <c r="Q440" s="40">
        <f>Long!Q441-57.71</f>
        <v>-57.71</v>
      </c>
      <c r="R440" s="40">
        <f>Long!R441-38.57</f>
        <v>-38.57</v>
      </c>
      <c r="S440" s="40">
        <f>Long!S441-64.97</f>
        <v>-64.97</v>
      </c>
      <c r="T440" s="40">
        <f>Long!T441-48.48</f>
        <v>-48.48</v>
      </c>
      <c r="U440" s="11">
        <f>Long!U441-50.364</f>
        <v>-50.363999999999997</v>
      </c>
      <c r="W440" s="15">
        <f>Long!X441</f>
        <v>0</v>
      </c>
      <c r="X440" s="8">
        <f>Long!Y441</f>
        <v>0</v>
      </c>
    </row>
    <row r="441" spans="1:24" x14ac:dyDescent="0.25">
      <c r="A441" s="3">
        <f>Long!A442</f>
        <v>0</v>
      </c>
      <c r="B441" s="41">
        <f>Long!B442-48.89</f>
        <v>-48.89</v>
      </c>
      <c r="C441" s="40">
        <f>Long!C442-53.31</f>
        <v>-53.31</v>
      </c>
      <c r="D441" s="40">
        <f>Long!D442-52.82</f>
        <v>-52.82</v>
      </c>
      <c r="E441" s="40">
        <f>Long!E442-48.5</f>
        <v>-48.5</v>
      </c>
      <c r="F441" s="40">
        <f>Long!F442-46.99</f>
        <v>-46.99</v>
      </c>
      <c r="G441" s="40">
        <f>Long!G442-40.45</f>
        <v>-40.450000000000003</v>
      </c>
      <c r="H441" s="40">
        <f>Long!H442-60.23</f>
        <v>-60.23</v>
      </c>
      <c r="I441" s="40">
        <f>Long!I442-43.66</f>
        <v>-43.66</v>
      </c>
      <c r="J441" s="40">
        <f>Long!J442-53.75</f>
        <v>-53.75</v>
      </c>
      <c r="K441" s="40">
        <f>Long!K442-54.35</f>
        <v>-54.35</v>
      </c>
      <c r="L441" s="40">
        <f>Long!L442-48.68</f>
        <v>-48.68</v>
      </c>
      <c r="M441" s="40">
        <f>Long!M442-53.03</f>
        <v>-53.03</v>
      </c>
      <c r="N441" s="40">
        <f>Long!N442-34.07</f>
        <v>-34.07</v>
      </c>
      <c r="O441" s="40">
        <f>Long!O442-52.52</f>
        <v>-52.52</v>
      </c>
      <c r="P441" s="40">
        <f>Long!P442-53.24</f>
        <v>-53.24</v>
      </c>
      <c r="Q441" s="40">
        <f>Long!Q442-57.71</f>
        <v>-57.71</v>
      </c>
      <c r="R441" s="40">
        <f>Long!R442-38.57</f>
        <v>-38.57</v>
      </c>
      <c r="S441" s="40">
        <f>Long!S442-64.97</f>
        <v>-64.97</v>
      </c>
      <c r="T441" s="40">
        <f>Long!T442-48.48</f>
        <v>-48.48</v>
      </c>
      <c r="U441" s="11">
        <f>Long!U442-50.364</f>
        <v>-50.363999999999997</v>
      </c>
      <c r="W441" s="15">
        <f>Long!X442</f>
        <v>0</v>
      </c>
      <c r="X441" s="8">
        <f>Long!Y442</f>
        <v>0</v>
      </c>
    </row>
    <row r="442" spans="1:24" x14ac:dyDescent="0.25">
      <c r="A442" s="3">
        <f>Long!A443</f>
        <v>0</v>
      </c>
      <c r="B442" s="41">
        <f>Long!B443-48.89</f>
        <v>-48.89</v>
      </c>
      <c r="C442" s="40">
        <f>Long!C443-53.31</f>
        <v>-53.31</v>
      </c>
      <c r="D442" s="40">
        <f>Long!D443-52.82</f>
        <v>-52.82</v>
      </c>
      <c r="E442" s="40">
        <f>Long!E443-48.5</f>
        <v>-48.5</v>
      </c>
      <c r="F442" s="40">
        <f>Long!F443-46.99</f>
        <v>-46.99</v>
      </c>
      <c r="G442" s="40">
        <f>Long!G443-40.45</f>
        <v>-40.450000000000003</v>
      </c>
      <c r="H442" s="40">
        <f>Long!H443-60.23</f>
        <v>-60.23</v>
      </c>
      <c r="I442" s="40">
        <f>Long!I443-43.66</f>
        <v>-43.66</v>
      </c>
      <c r="J442" s="40">
        <f>Long!J443-53.75</f>
        <v>-53.75</v>
      </c>
      <c r="K442" s="40">
        <f>Long!K443-54.35</f>
        <v>-54.35</v>
      </c>
      <c r="L442" s="40">
        <f>Long!L443-48.68</f>
        <v>-48.68</v>
      </c>
      <c r="M442" s="40">
        <f>Long!M443-53.03</f>
        <v>-53.03</v>
      </c>
      <c r="N442" s="40">
        <f>Long!N443-34.07</f>
        <v>-34.07</v>
      </c>
      <c r="O442" s="40">
        <f>Long!O443-52.52</f>
        <v>-52.52</v>
      </c>
      <c r="P442" s="40">
        <f>Long!P443-53.24</f>
        <v>-53.24</v>
      </c>
      <c r="Q442" s="40">
        <f>Long!Q443-57.71</f>
        <v>-57.71</v>
      </c>
      <c r="R442" s="40">
        <f>Long!R443-38.57</f>
        <v>-38.57</v>
      </c>
      <c r="S442" s="40">
        <f>Long!S443-64.97</f>
        <v>-64.97</v>
      </c>
      <c r="T442" s="40">
        <f>Long!T443-48.48</f>
        <v>-48.48</v>
      </c>
      <c r="U442" s="11">
        <f>Long!U443-50.364</f>
        <v>-50.363999999999997</v>
      </c>
      <c r="W442" s="15">
        <f>Long!X443</f>
        <v>0</v>
      </c>
      <c r="X442" s="8">
        <f>Long!Y443</f>
        <v>0</v>
      </c>
    </row>
    <row r="443" spans="1:24" x14ac:dyDescent="0.25">
      <c r="A443" s="3">
        <f>Long!A444</f>
        <v>0</v>
      </c>
      <c r="B443" s="41">
        <f>Long!B444-48.89</f>
        <v>-48.89</v>
      </c>
      <c r="C443" s="40">
        <f>Long!C444-53.31</f>
        <v>-53.31</v>
      </c>
      <c r="D443" s="40">
        <f>Long!D444-52.82</f>
        <v>-52.82</v>
      </c>
      <c r="E443" s="40">
        <f>Long!E444-48.5</f>
        <v>-48.5</v>
      </c>
      <c r="F443" s="40">
        <f>Long!F444-46.99</f>
        <v>-46.99</v>
      </c>
      <c r="G443" s="40">
        <f>Long!G444-40.45</f>
        <v>-40.450000000000003</v>
      </c>
      <c r="H443" s="40">
        <f>Long!H444-60.23</f>
        <v>-60.23</v>
      </c>
      <c r="I443" s="40">
        <f>Long!I444-43.66</f>
        <v>-43.66</v>
      </c>
      <c r="J443" s="40">
        <f>Long!J444-53.75</f>
        <v>-53.75</v>
      </c>
      <c r="K443" s="40">
        <f>Long!K444-54.35</f>
        <v>-54.35</v>
      </c>
      <c r="L443" s="40">
        <f>Long!L444-48.68</f>
        <v>-48.68</v>
      </c>
      <c r="M443" s="40">
        <f>Long!M444-53.03</f>
        <v>-53.03</v>
      </c>
      <c r="N443" s="40">
        <f>Long!N444-34.07</f>
        <v>-34.07</v>
      </c>
      <c r="O443" s="40">
        <f>Long!O444-52.52</f>
        <v>-52.52</v>
      </c>
      <c r="P443" s="40">
        <f>Long!P444-53.24</f>
        <v>-53.24</v>
      </c>
      <c r="Q443" s="40">
        <f>Long!Q444-57.71</f>
        <v>-57.71</v>
      </c>
      <c r="R443" s="40">
        <f>Long!R444-38.57</f>
        <v>-38.57</v>
      </c>
      <c r="S443" s="40">
        <f>Long!S444-64.97</f>
        <v>-64.97</v>
      </c>
      <c r="T443" s="40">
        <f>Long!T444-48.48</f>
        <v>-48.48</v>
      </c>
      <c r="U443" s="11">
        <f>Long!U444-50.364</f>
        <v>-50.363999999999997</v>
      </c>
      <c r="W443" s="15">
        <f>Long!X444</f>
        <v>0</v>
      </c>
      <c r="X443" s="8">
        <f>Long!Y444</f>
        <v>0</v>
      </c>
    </row>
    <row r="444" spans="1:24" x14ac:dyDescent="0.25">
      <c r="A444" s="3">
        <f>Long!A445</f>
        <v>0</v>
      </c>
      <c r="B444" s="41">
        <f>Long!B445-48.89</f>
        <v>-48.89</v>
      </c>
      <c r="C444" s="40">
        <f>Long!C445-53.31</f>
        <v>-53.31</v>
      </c>
      <c r="D444" s="40">
        <f>Long!D445-52.82</f>
        <v>-52.82</v>
      </c>
      <c r="E444" s="40">
        <f>Long!E445-48.5</f>
        <v>-48.5</v>
      </c>
      <c r="F444" s="40">
        <f>Long!F445-46.99</f>
        <v>-46.99</v>
      </c>
      <c r="G444" s="40">
        <f>Long!G445-40.45</f>
        <v>-40.450000000000003</v>
      </c>
      <c r="H444" s="40">
        <f>Long!H445-60.23</f>
        <v>-60.23</v>
      </c>
      <c r="I444" s="40">
        <f>Long!I445-43.66</f>
        <v>-43.66</v>
      </c>
      <c r="J444" s="40">
        <f>Long!J445-53.75</f>
        <v>-53.75</v>
      </c>
      <c r="K444" s="40">
        <f>Long!K445-54.35</f>
        <v>-54.35</v>
      </c>
      <c r="L444" s="40">
        <f>Long!L445-48.68</f>
        <v>-48.68</v>
      </c>
      <c r="M444" s="40">
        <f>Long!M445-53.03</f>
        <v>-53.03</v>
      </c>
      <c r="N444" s="40">
        <f>Long!N445-34.07</f>
        <v>-34.07</v>
      </c>
      <c r="O444" s="40">
        <f>Long!O445-52.52</f>
        <v>-52.52</v>
      </c>
      <c r="P444" s="40">
        <f>Long!P445-53.24</f>
        <v>-53.24</v>
      </c>
      <c r="Q444" s="40">
        <f>Long!Q445-57.71</f>
        <v>-57.71</v>
      </c>
      <c r="R444" s="40">
        <f>Long!R445-38.57</f>
        <v>-38.57</v>
      </c>
      <c r="S444" s="40">
        <f>Long!S445-64.97</f>
        <v>-64.97</v>
      </c>
      <c r="T444" s="40">
        <f>Long!T445-48.48</f>
        <v>-48.48</v>
      </c>
      <c r="U444" s="11">
        <f>Long!U445-50.364</f>
        <v>-50.363999999999997</v>
      </c>
      <c r="W444" s="15">
        <f>Long!X445</f>
        <v>0</v>
      </c>
      <c r="X444" s="8">
        <f>Long!Y445</f>
        <v>0</v>
      </c>
    </row>
    <row r="445" spans="1:24" x14ac:dyDescent="0.25">
      <c r="A445" s="3">
        <f>Long!A446</f>
        <v>0</v>
      </c>
      <c r="B445" s="41">
        <f>Long!B446-48.89</f>
        <v>-48.89</v>
      </c>
      <c r="C445" s="40">
        <f>Long!C446-53.31</f>
        <v>-53.31</v>
      </c>
      <c r="D445" s="40">
        <f>Long!D446-52.82</f>
        <v>-52.82</v>
      </c>
      <c r="E445" s="40">
        <f>Long!E446-48.5</f>
        <v>-48.5</v>
      </c>
      <c r="F445" s="40">
        <f>Long!F446-46.99</f>
        <v>-46.99</v>
      </c>
      <c r="G445" s="40">
        <f>Long!G446-40.45</f>
        <v>-40.450000000000003</v>
      </c>
      <c r="H445" s="40">
        <f>Long!H446-60.23</f>
        <v>-60.23</v>
      </c>
      <c r="I445" s="40">
        <f>Long!I446-43.66</f>
        <v>-43.66</v>
      </c>
      <c r="J445" s="40">
        <f>Long!J446-53.75</f>
        <v>-53.75</v>
      </c>
      <c r="K445" s="40">
        <f>Long!K446-54.35</f>
        <v>-54.35</v>
      </c>
      <c r="L445" s="40">
        <f>Long!L446-48.68</f>
        <v>-48.68</v>
      </c>
      <c r="M445" s="40">
        <f>Long!M446-53.03</f>
        <v>-53.03</v>
      </c>
      <c r="N445" s="40">
        <f>Long!N446-34.07</f>
        <v>-34.07</v>
      </c>
      <c r="O445" s="40">
        <f>Long!O446-52.52</f>
        <v>-52.52</v>
      </c>
      <c r="P445" s="40">
        <f>Long!P446-53.24</f>
        <v>-53.24</v>
      </c>
      <c r="Q445" s="40">
        <f>Long!Q446-57.71</f>
        <v>-57.71</v>
      </c>
      <c r="R445" s="40">
        <f>Long!R446-38.57</f>
        <v>-38.57</v>
      </c>
      <c r="S445" s="40">
        <f>Long!S446-64.97</f>
        <v>-64.97</v>
      </c>
      <c r="T445" s="40">
        <f>Long!T446-48.48</f>
        <v>-48.48</v>
      </c>
      <c r="U445" s="11">
        <f>Long!U446-50.364</f>
        <v>-50.363999999999997</v>
      </c>
      <c r="W445" s="15">
        <f>Long!X446</f>
        <v>0</v>
      </c>
      <c r="X445" s="8">
        <f>Long!Y446</f>
        <v>0</v>
      </c>
    </row>
    <row r="446" spans="1:24" x14ac:dyDescent="0.25">
      <c r="A446" s="3">
        <f>Long!A447</f>
        <v>0</v>
      </c>
      <c r="B446" s="41">
        <f>Long!B447-48.89</f>
        <v>-48.89</v>
      </c>
      <c r="C446" s="40">
        <f>Long!C447-53.31</f>
        <v>-53.31</v>
      </c>
      <c r="D446" s="40">
        <f>Long!D447-52.82</f>
        <v>-52.82</v>
      </c>
      <c r="E446" s="40">
        <f>Long!E447-48.5</f>
        <v>-48.5</v>
      </c>
      <c r="F446" s="40">
        <f>Long!F447-46.99</f>
        <v>-46.99</v>
      </c>
      <c r="G446" s="40">
        <f>Long!G447-40.45</f>
        <v>-40.450000000000003</v>
      </c>
      <c r="H446" s="40">
        <f>Long!H447-60.23</f>
        <v>-60.23</v>
      </c>
      <c r="I446" s="40">
        <f>Long!I447-43.66</f>
        <v>-43.66</v>
      </c>
      <c r="J446" s="40">
        <f>Long!J447-53.75</f>
        <v>-53.75</v>
      </c>
      <c r="K446" s="40">
        <f>Long!K447-54.35</f>
        <v>-54.35</v>
      </c>
      <c r="L446" s="40">
        <f>Long!L447-48.68</f>
        <v>-48.68</v>
      </c>
      <c r="M446" s="40">
        <f>Long!M447-53.03</f>
        <v>-53.03</v>
      </c>
      <c r="N446" s="40">
        <f>Long!N447-34.07</f>
        <v>-34.07</v>
      </c>
      <c r="O446" s="40">
        <f>Long!O447-52.52</f>
        <v>-52.52</v>
      </c>
      <c r="P446" s="40">
        <f>Long!P447-53.24</f>
        <v>-53.24</v>
      </c>
      <c r="Q446" s="40">
        <f>Long!Q447-57.71</f>
        <v>-57.71</v>
      </c>
      <c r="R446" s="40">
        <f>Long!R447-38.57</f>
        <v>-38.57</v>
      </c>
      <c r="S446" s="40">
        <f>Long!S447-64.97</f>
        <v>-64.97</v>
      </c>
      <c r="T446" s="40">
        <f>Long!T447-48.48</f>
        <v>-48.48</v>
      </c>
      <c r="U446" s="11">
        <f>Long!U447-50.364</f>
        <v>-50.363999999999997</v>
      </c>
      <c r="W446" s="15">
        <f>Long!X447</f>
        <v>0</v>
      </c>
      <c r="X446" s="8">
        <f>Long!Y447</f>
        <v>0</v>
      </c>
    </row>
    <row r="447" spans="1:24" x14ac:dyDescent="0.25">
      <c r="A447" s="3">
        <f>Long!A448</f>
        <v>0</v>
      </c>
      <c r="B447" s="41">
        <f>Long!B448-48.89</f>
        <v>-48.89</v>
      </c>
      <c r="C447" s="40">
        <f>Long!C448-53.31</f>
        <v>-53.31</v>
      </c>
      <c r="D447" s="40">
        <f>Long!D448-52.82</f>
        <v>-52.82</v>
      </c>
      <c r="E447" s="40">
        <f>Long!E448-48.5</f>
        <v>-48.5</v>
      </c>
      <c r="F447" s="40">
        <f>Long!F448-46.99</f>
        <v>-46.99</v>
      </c>
      <c r="G447" s="40">
        <f>Long!G448-40.45</f>
        <v>-40.450000000000003</v>
      </c>
      <c r="H447" s="40">
        <f>Long!H448-60.23</f>
        <v>-60.23</v>
      </c>
      <c r="I447" s="40">
        <f>Long!I448-43.66</f>
        <v>-43.66</v>
      </c>
      <c r="J447" s="40">
        <f>Long!J448-53.75</f>
        <v>-53.75</v>
      </c>
      <c r="K447" s="40">
        <f>Long!K448-54.35</f>
        <v>-54.35</v>
      </c>
      <c r="L447" s="40">
        <f>Long!L448-48.68</f>
        <v>-48.68</v>
      </c>
      <c r="M447" s="40">
        <f>Long!M448-53.03</f>
        <v>-53.03</v>
      </c>
      <c r="N447" s="40">
        <f>Long!N448-34.07</f>
        <v>-34.07</v>
      </c>
      <c r="O447" s="40">
        <f>Long!O448-52.52</f>
        <v>-52.52</v>
      </c>
      <c r="P447" s="40">
        <f>Long!P448-53.24</f>
        <v>-53.24</v>
      </c>
      <c r="Q447" s="40">
        <f>Long!Q448-57.71</f>
        <v>-57.71</v>
      </c>
      <c r="R447" s="40">
        <f>Long!R448-38.57</f>
        <v>-38.57</v>
      </c>
      <c r="S447" s="40">
        <f>Long!S448-64.97</f>
        <v>-64.97</v>
      </c>
      <c r="T447" s="40">
        <f>Long!T448-48.48</f>
        <v>-48.48</v>
      </c>
      <c r="U447" s="11">
        <f>Long!U448-50.364</f>
        <v>-50.363999999999997</v>
      </c>
      <c r="W447" s="15">
        <f>Long!X448</f>
        <v>0</v>
      </c>
      <c r="X447" s="8">
        <f>Long!Y448</f>
        <v>0</v>
      </c>
    </row>
    <row r="448" spans="1:24" x14ac:dyDescent="0.25">
      <c r="A448" s="3">
        <f>Long!A449</f>
        <v>0</v>
      </c>
      <c r="B448" s="41">
        <f>Long!B449-48.89</f>
        <v>-48.89</v>
      </c>
      <c r="C448" s="40">
        <f>Long!C449-53.31</f>
        <v>-53.31</v>
      </c>
      <c r="D448" s="40">
        <f>Long!D449-52.82</f>
        <v>-52.82</v>
      </c>
      <c r="E448" s="40">
        <f>Long!E449-48.5</f>
        <v>-48.5</v>
      </c>
      <c r="F448" s="40">
        <f>Long!F449-46.99</f>
        <v>-46.99</v>
      </c>
      <c r="G448" s="40">
        <f>Long!G449-40.45</f>
        <v>-40.450000000000003</v>
      </c>
      <c r="H448" s="40">
        <f>Long!H449-60.23</f>
        <v>-60.23</v>
      </c>
      <c r="I448" s="40">
        <f>Long!I449-43.66</f>
        <v>-43.66</v>
      </c>
      <c r="J448" s="40">
        <f>Long!J449-53.75</f>
        <v>-53.75</v>
      </c>
      <c r="K448" s="40">
        <f>Long!K449-54.35</f>
        <v>-54.35</v>
      </c>
      <c r="L448" s="40">
        <f>Long!L449-48.68</f>
        <v>-48.68</v>
      </c>
      <c r="M448" s="40">
        <f>Long!M449-53.03</f>
        <v>-53.03</v>
      </c>
      <c r="N448" s="40">
        <f>Long!N449-34.07</f>
        <v>-34.07</v>
      </c>
      <c r="O448" s="40">
        <f>Long!O449-52.52</f>
        <v>-52.52</v>
      </c>
      <c r="P448" s="40">
        <f>Long!P449-53.24</f>
        <v>-53.24</v>
      </c>
      <c r="Q448" s="40">
        <f>Long!Q449-57.71</f>
        <v>-57.71</v>
      </c>
      <c r="R448" s="40">
        <f>Long!R449-38.57</f>
        <v>-38.57</v>
      </c>
      <c r="S448" s="40">
        <f>Long!S449-64.97</f>
        <v>-64.97</v>
      </c>
      <c r="T448" s="40">
        <f>Long!T449-48.48</f>
        <v>-48.48</v>
      </c>
      <c r="U448" s="11">
        <f>Long!U449-50.364</f>
        <v>-50.363999999999997</v>
      </c>
      <c r="W448" s="15">
        <f>Long!X449</f>
        <v>0</v>
      </c>
      <c r="X448" s="8">
        <f>Long!Y449</f>
        <v>0</v>
      </c>
    </row>
    <row r="449" spans="1:24" x14ac:dyDescent="0.25">
      <c r="A449" s="3">
        <f>Long!A450</f>
        <v>0</v>
      </c>
      <c r="B449" s="41">
        <f>Long!B450-48.89</f>
        <v>-48.89</v>
      </c>
      <c r="C449" s="40">
        <f>Long!C450-53.31</f>
        <v>-53.31</v>
      </c>
      <c r="D449" s="40">
        <f>Long!D450-52.82</f>
        <v>-52.82</v>
      </c>
      <c r="E449" s="40">
        <f>Long!E450-48.5</f>
        <v>-48.5</v>
      </c>
      <c r="F449" s="40">
        <f>Long!F450-46.99</f>
        <v>-46.99</v>
      </c>
      <c r="G449" s="40">
        <f>Long!G450-40.45</f>
        <v>-40.450000000000003</v>
      </c>
      <c r="H449" s="40">
        <f>Long!H450-60.23</f>
        <v>-60.23</v>
      </c>
      <c r="I449" s="40">
        <f>Long!I450-43.66</f>
        <v>-43.66</v>
      </c>
      <c r="J449" s="40">
        <f>Long!J450-53.75</f>
        <v>-53.75</v>
      </c>
      <c r="K449" s="40">
        <f>Long!K450-54.35</f>
        <v>-54.35</v>
      </c>
      <c r="L449" s="40">
        <f>Long!L450-48.68</f>
        <v>-48.68</v>
      </c>
      <c r="M449" s="40">
        <f>Long!M450-53.03</f>
        <v>-53.03</v>
      </c>
      <c r="N449" s="40">
        <f>Long!N450-34.07</f>
        <v>-34.07</v>
      </c>
      <c r="O449" s="40">
        <f>Long!O450-52.52</f>
        <v>-52.52</v>
      </c>
      <c r="P449" s="40">
        <f>Long!P450-53.24</f>
        <v>-53.24</v>
      </c>
      <c r="Q449" s="40">
        <f>Long!Q450-57.71</f>
        <v>-57.71</v>
      </c>
      <c r="R449" s="40">
        <f>Long!R450-38.57</f>
        <v>-38.57</v>
      </c>
      <c r="S449" s="40">
        <f>Long!S450-64.97</f>
        <v>-64.97</v>
      </c>
      <c r="T449" s="40">
        <f>Long!T450-48.48</f>
        <v>-48.48</v>
      </c>
      <c r="U449" s="11">
        <f>Long!U450-50.364</f>
        <v>-50.363999999999997</v>
      </c>
      <c r="W449" s="15">
        <f>Long!X450</f>
        <v>0</v>
      </c>
      <c r="X449" s="8">
        <f>Long!Y450</f>
        <v>0</v>
      </c>
    </row>
    <row r="450" spans="1:24" x14ac:dyDescent="0.25">
      <c r="A450" s="3">
        <f>Long!A451</f>
        <v>0</v>
      </c>
      <c r="B450" s="41">
        <f>Long!B451-48.89</f>
        <v>-48.89</v>
      </c>
      <c r="C450" s="40">
        <f>Long!C451-53.31</f>
        <v>-53.31</v>
      </c>
      <c r="D450" s="40">
        <f>Long!D451-52.82</f>
        <v>-52.82</v>
      </c>
      <c r="E450" s="40">
        <f>Long!E451-48.5</f>
        <v>-48.5</v>
      </c>
      <c r="F450" s="40">
        <f>Long!F451-46.99</f>
        <v>-46.99</v>
      </c>
      <c r="G450" s="40">
        <f>Long!G451-40.45</f>
        <v>-40.450000000000003</v>
      </c>
      <c r="H450" s="40">
        <f>Long!H451-60.23</f>
        <v>-60.23</v>
      </c>
      <c r="I450" s="40">
        <f>Long!I451-43.66</f>
        <v>-43.66</v>
      </c>
      <c r="J450" s="40">
        <f>Long!J451-53.75</f>
        <v>-53.75</v>
      </c>
      <c r="K450" s="40">
        <f>Long!K451-54.35</f>
        <v>-54.35</v>
      </c>
      <c r="L450" s="40">
        <f>Long!L451-48.68</f>
        <v>-48.68</v>
      </c>
      <c r="M450" s="40">
        <f>Long!M451-53.03</f>
        <v>-53.03</v>
      </c>
      <c r="N450" s="40">
        <f>Long!N451-34.07</f>
        <v>-34.07</v>
      </c>
      <c r="O450" s="40">
        <f>Long!O451-52.52</f>
        <v>-52.52</v>
      </c>
      <c r="P450" s="40">
        <f>Long!P451-53.24</f>
        <v>-53.24</v>
      </c>
      <c r="Q450" s="40">
        <f>Long!Q451-57.71</f>
        <v>-57.71</v>
      </c>
      <c r="R450" s="40">
        <f>Long!R451-38.57</f>
        <v>-38.57</v>
      </c>
      <c r="S450" s="40">
        <f>Long!S451-64.97</f>
        <v>-64.97</v>
      </c>
      <c r="T450" s="40">
        <f>Long!T451-48.48</f>
        <v>-48.48</v>
      </c>
      <c r="U450" s="11">
        <f>Long!U451-50.364</f>
        <v>-50.363999999999997</v>
      </c>
      <c r="W450" s="15">
        <f>Long!X451</f>
        <v>0</v>
      </c>
      <c r="X450" s="8">
        <f>Long!Y451</f>
        <v>0</v>
      </c>
    </row>
    <row r="451" spans="1:24" x14ac:dyDescent="0.25">
      <c r="A451" s="3">
        <f>Long!A452</f>
        <v>0</v>
      </c>
      <c r="B451" s="41">
        <f>Long!B452-48.89</f>
        <v>-48.89</v>
      </c>
      <c r="C451" s="40">
        <f>Long!C452-53.31</f>
        <v>-53.31</v>
      </c>
      <c r="D451" s="40">
        <f>Long!D452-52.82</f>
        <v>-52.82</v>
      </c>
      <c r="E451" s="40">
        <f>Long!E452-48.5</f>
        <v>-48.5</v>
      </c>
      <c r="F451" s="40">
        <f>Long!F452-46.99</f>
        <v>-46.99</v>
      </c>
      <c r="G451" s="40">
        <f>Long!G452-40.45</f>
        <v>-40.450000000000003</v>
      </c>
      <c r="H451" s="40">
        <f>Long!H452-60.23</f>
        <v>-60.23</v>
      </c>
      <c r="I451" s="40">
        <f>Long!I452-43.66</f>
        <v>-43.66</v>
      </c>
      <c r="J451" s="40">
        <f>Long!J452-53.75</f>
        <v>-53.75</v>
      </c>
      <c r="K451" s="40">
        <f>Long!K452-54.35</f>
        <v>-54.35</v>
      </c>
      <c r="L451" s="40">
        <f>Long!L452-48.68</f>
        <v>-48.68</v>
      </c>
      <c r="M451" s="40">
        <f>Long!M452-53.03</f>
        <v>-53.03</v>
      </c>
      <c r="N451" s="40">
        <f>Long!N452-34.07</f>
        <v>-34.07</v>
      </c>
      <c r="O451" s="40">
        <f>Long!O452-52.52</f>
        <v>-52.52</v>
      </c>
      <c r="P451" s="40">
        <f>Long!P452-53.24</f>
        <v>-53.24</v>
      </c>
      <c r="Q451" s="40">
        <f>Long!Q452-57.71</f>
        <v>-57.71</v>
      </c>
      <c r="R451" s="40">
        <f>Long!R452-38.57</f>
        <v>-38.57</v>
      </c>
      <c r="S451" s="40">
        <f>Long!S452-64.97</f>
        <v>-64.97</v>
      </c>
      <c r="T451" s="40">
        <f>Long!T452-48.48</f>
        <v>-48.48</v>
      </c>
      <c r="U451" s="11">
        <f>Long!U452-50.364</f>
        <v>-50.363999999999997</v>
      </c>
      <c r="W451" s="15">
        <f>Long!X452</f>
        <v>0</v>
      </c>
      <c r="X451" s="8">
        <f>Long!Y452</f>
        <v>0</v>
      </c>
    </row>
    <row r="452" spans="1:24" x14ac:dyDescent="0.25">
      <c r="A452" s="3">
        <f>Long!A453</f>
        <v>0</v>
      </c>
      <c r="B452" s="41">
        <f>Long!B453-48.89</f>
        <v>-48.89</v>
      </c>
      <c r="C452" s="40">
        <f>Long!C453-53.31</f>
        <v>-53.31</v>
      </c>
      <c r="D452" s="40">
        <f>Long!D453-52.82</f>
        <v>-52.82</v>
      </c>
      <c r="E452" s="40">
        <f>Long!E453-48.5</f>
        <v>-48.5</v>
      </c>
      <c r="F452" s="40">
        <f>Long!F453-46.99</f>
        <v>-46.99</v>
      </c>
      <c r="G452" s="40">
        <f>Long!G453-40.45</f>
        <v>-40.450000000000003</v>
      </c>
      <c r="H452" s="40">
        <f>Long!H453-60.23</f>
        <v>-60.23</v>
      </c>
      <c r="I452" s="40">
        <f>Long!I453-43.66</f>
        <v>-43.66</v>
      </c>
      <c r="J452" s="40">
        <f>Long!J453-53.75</f>
        <v>-53.75</v>
      </c>
      <c r="K452" s="40">
        <f>Long!K453-54.35</f>
        <v>-54.35</v>
      </c>
      <c r="L452" s="40">
        <f>Long!L453-48.68</f>
        <v>-48.68</v>
      </c>
      <c r="M452" s="40">
        <f>Long!M453-53.03</f>
        <v>-53.03</v>
      </c>
      <c r="N452" s="40">
        <f>Long!N453-34.07</f>
        <v>-34.07</v>
      </c>
      <c r="O452" s="40">
        <f>Long!O453-52.52</f>
        <v>-52.52</v>
      </c>
      <c r="P452" s="40">
        <f>Long!P453-53.24</f>
        <v>-53.24</v>
      </c>
      <c r="Q452" s="40">
        <f>Long!Q453-57.71</f>
        <v>-57.71</v>
      </c>
      <c r="R452" s="40">
        <f>Long!R453-38.57</f>
        <v>-38.57</v>
      </c>
      <c r="S452" s="40">
        <f>Long!S453-64.97</f>
        <v>-64.97</v>
      </c>
      <c r="T452" s="40">
        <f>Long!T453-48.48</f>
        <v>-48.48</v>
      </c>
      <c r="U452" s="11">
        <f>Long!U453-50.364</f>
        <v>-50.363999999999997</v>
      </c>
      <c r="W452" s="15">
        <f>Long!X453</f>
        <v>0</v>
      </c>
      <c r="X452" s="8">
        <f>Long!Y453</f>
        <v>0</v>
      </c>
    </row>
    <row r="453" spans="1:24" x14ac:dyDescent="0.25">
      <c r="A453" s="3">
        <f>Long!A454</f>
        <v>0</v>
      </c>
      <c r="B453" s="41">
        <f>Long!B454-48.89</f>
        <v>-48.89</v>
      </c>
      <c r="C453" s="40">
        <f>Long!C454-53.31</f>
        <v>-53.31</v>
      </c>
      <c r="D453" s="40">
        <f>Long!D454-52.82</f>
        <v>-52.82</v>
      </c>
      <c r="E453" s="40">
        <f>Long!E454-48.5</f>
        <v>-48.5</v>
      </c>
      <c r="F453" s="40">
        <f>Long!F454-46.99</f>
        <v>-46.99</v>
      </c>
      <c r="G453" s="40">
        <f>Long!G454-40.45</f>
        <v>-40.450000000000003</v>
      </c>
      <c r="H453" s="40">
        <f>Long!H454-60.23</f>
        <v>-60.23</v>
      </c>
      <c r="I453" s="40">
        <f>Long!I454-43.66</f>
        <v>-43.66</v>
      </c>
      <c r="J453" s="40">
        <f>Long!J454-53.75</f>
        <v>-53.75</v>
      </c>
      <c r="K453" s="40">
        <f>Long!K454-54.35</f>
        <v>-54.35</v>
      </c>
      <c r="L453" s="40">
        <f>Long!L454-48.68</f>
        <v>-48.68</v>
      </c>
      <c r="M453" s="40">
        <f>Long!M454-53.03</f>
        <v>-53.03</v>
      </c>
      <c r="N453" s="40">
        <f>Long!N454-34.07</f>
        <v>-34.07</v>
      </c>
      <c r="O453" s="40">
        <f>Long!O454-52.52</f>
        <v>-52.52</v>
      </c>
      <c r="P453" s="40">
        <f>Long!P454-53.24</f>
        <v>-53.24</v>
      </c>
      <c r="Q453" s="40">
        <f>Long!Q454-57.71</f>
        <v>-57.71</v>
      </c>
      <c r="R453" s="40">
        <f>Long!R454-38.57</f>
        <v>-38.57</v>
      </c>
      <c r="S453" s="40">
        <f>Long!S454-64.97</f>
        <v>-64.97</v>
      </c>
      <c r="T453" s="40">
        <f>Long!T454-48.48</f>
        <v>-48.48</v>
      </c>
      <c r="U453" s="11">
        <f>Long!U454-50.364</f>
        <v>-50.363999999999997</v>
      </c>
      <c r="W453" s="15">
        <f>Long!X454</f>
        <v>0</v>
      </c>
      <c r="X453" s="8">
        <f>Long!Y454</f>
        <v>0</v>
      </c>
    </row>
    <row r="454" spans="1:24" x14ac:dyDescent="0.25">
      <c r="A454" s="3">
        <f>Long!A455</f>
        <v>0</v>
      </c>
      <c r="B454" s="41">
        <f>Long!B455-48.89</f>
        <v>-48.89</v>
      </c>
      <c r="C454" s="40">
        <f>Long!C455-53.31</f>
        <v>-53.31</v>
      </c>
      <c r="D454" s="40">
        <f>Long!D455-52.82</f>
        <v>-52.82</v>
      </c>
      <c r="E454" s="40">
        <f>Long!E455-48.5</f>
        <v>-48.5</v>
      </c>
      <c r="F454" s="40">
        <f>Long!F455-46.99</f>
        <v>-46.99</v>
      </c>
      <c r="G454" s="40">
        <f>Long!G455-40.45</f>
        <v>-40.450000000000003</v>
      </c>
      <c r="H454" s="40">
        <f>Long!H455-60.23</f>
        <v>-60.23</v>
      </c>
      <c r="I454" s="40">
        <f>Long!I455-43.66</f>
        <v>-43.66</v>
      </c>
      <c r="J454" s="40">
        <f>Long!J455-53.75</f>
        <v>-53.75</v>
      </c>
      <c r="K454" s="40">
        <f>Long!K455-54.35</f>
        <v>-54.35</v>
      </c>
      <c r="L454" s="40">
        <f>Long!L455-48.68</f>
        <v>-48.68</v>
      </c>
      <c r="M454" s="40">
        <f>Long!M455-53.03</f>
        <v>-53.03</v>
      </c>
      <c r="N454" s="40">
        <f>Long!N455-34.07</f>
        <v>-34.07</v>
      </c>
      <c r="O454" s="40">
        <f>Long!O455-52.52</f>
        <v>-52.52</v>
      </c>
      <c r="P454" s="40">
        <f>Long!P455-53.24</f>
        <v>-53.24</v>
      </c>
      <c r="Q454" s="40">
        <f>Long!Q455-57.71</f>
        <v>-57.71</v>
      </c>
      <c r="R454" s="40">
        <f>Long!R455-38.57</f>
        <v>-38.57</v>
      </c>
      <c r="S454" s="40">
        <f>Long!S455-64.97</f>
        <v>-64.97</v>
      </c>
      <c r="T454" s="40">
        <f>Long!T455-48.48</f>
        <v>-48.48</v>
      </c>
      <c r="U454" s="11">
        <f>Long!U455-50.364</f>
        <v>-50.363999999999997</v>
      </c>
      <c r="W454" s="15">
        <f>Long!X455</f>
        <v>0</v>
      </c>
      <c r="X454" s="8">
        <f>Long!Y455</f>
        <v>0</v>
      </c>
    </row>
    <row r="455" spans="1:24" x14ac:dyDescent="0.25">
      <c r="A455" s="3">
        <f>Long!A456</f>
        <v>0</v>
      </c>
      <c r="B455" s="41">
        <f>Long!B456-48.89</f>
        <v>-48.89</v>
      </c>
      <c r="C455" s="40">
        <f>Long!C456-53.31</f>
        <v>-53.31</v>
      </c>
      <c r="D455" s="40">
        <f>Long!D456-52.82</f>
        <v>-52.82</v>
      </c>
      <c r="E455" s="40">
        <f>Long!E456-48.5</f>
        <v>-48.5</v>
      </c>
      <c r="F455" s="40">
        <f>Long!F456-46.99</f>
        <v>-46.99</v>
      </c>
      <c r="G455" s="40">
        <f>Long!G456-40.45</f>
        <v>-40.450000000000003</v>
      </c>
      <c r="H455" s="40">
        <f>Long!H456-60.23</f>
        <v>-60.23</v>
      </c>
      <c r="I455" s="40">
        <f>Long!I456-43.66</f>
        <v>-43.66</v>
      </c>
      <c r="J455" s="40">
        <f>Long!J456-53.75</f>
        <v>-53.75</v>
      </c>
      <c r="K455" s="40">
        <f>Long!K456-54.35</f>
        <v>-54.35</v>
      </c>
      <c r="L455" s="40">
        <f>Long!L456-48.68</f>
        <v>-48.68</v>
      </c>
      <c r="M455" s="40">
        <f>Long!M456-53.03</f>
        <v>-53.03</v>
      </c>
      <c r="N455" s="40">
        <f>Long!N456-34.07</f>
        <v>-34.07</v>
      </c>
      <c r="O455" s="40">
        <f>Long!O456-52.52</f>
        <v>-52.52</v>
      </c>
      <c r="P455" s="40">
        <f>Long!P456-53.24</f>
        <v>-53.24</v>
      </c>
      <c r="Q455" s="40">
        <f>Long!Q456-57.71</f>
        <v>-57.71</v>
      </c>
      <c r="R455" s="40">
        <f>Long!R456-38.57</f>
        <v>-38.57</v>
      </c>
      <c r="S455" s="40">
        <f>Long!S456-64.97</f>
        <v>-64.97</v>
      </c>
      <c r="T455" s="40">
        <f>Long!T456-48.48</f>
        <v>-48.48</v>
      </c>
      <c r="U455" s="11">
        <f>Long!U456-50.364</f>
        <v>-50.363999999999997</v>
      </c>
      <c r="W455" s="15">
        <f>Long!X456</f>
        <v>0</v>
      </c>
      <c r="X455" s="8">
        <f>Long!Y456</f>
        <v>0</v>
      </c>
    </row>
    <row r="456" spans="1:24" x14ac:dyDescent="0.25">
      <c r="A456" s="3">
        <f>Long!A457</f>
        <v>0</v>
      </c>
      <c r="B456" s="41">
        <f>Long!B457-48.89</f>
        <v>-48.89</v>
      </c>
      <c r="C456" s="40">
        <f>Long!C457-53.31</f>
        <v>-53.31</v>
      </c>
      <c r="D456" s="40">
        <f>Long!D457-52.82</f>
        <v>-52.82</v>
      </c>
      <c r="E456" s="40">
        <f>Long!E457-48.5</f>
        <v>-48.5</v>
      </c>
      <c r="F456" s="40">
        <f>Long!F457-46.99</f>
        <v>-46.99</v>
      </c>
      <c r="G456" s="40">
        <f>Long!G457-40.45</f>
        <v>-40.450000000000003</v>
      </c>
      <c r="H456" s="40">
        <f>Long!H457-60.23</f>
        <v>-60.23</v>
      </c>
      <c r="I456" s="40">
        <f>Long!I457-43.66</f>
        <v>-43.66</v>
      </c>
      <c r="J456" s="40">
        <f>Long!J457-53.75</f>
        <v>-53.75</v>
      </c>
      <c r="K456" s="40">
        <f>Long!K457-54.35</f>
        <v>-54.35</v>
      </c>
      <c r="L456" s="40">
        <f>Long!L457-48.68</f>
        <v>-48.68</v>
      </c>
      <c r="M456" s="40">
        <f>Long!M457-53.03</f>
        <v>-53.03</v>
      </c>
      <c r="N456" s="40">
        <f>Long!N457-34.07</f>
        <v>-34.07</v>
      </c>
      <c r="O456" s="40">
        <f>Long!O457-52.52</f>
        <v>-52.52</v>
      </c>
      <c r="P456" s="40">
        <f>Long!P457-53.24</f>
        <v>-53.24</v>
      </c>
      <c r="Q456" s="40">
        <f>Long!Q457-57.71</f>
        <v>-57.71</v>
      </c>
      <c r="R456" s="40">
        <f>Long!R457-38.57</f>
        <v>-38.57</v>
      </c>
      <c r="S456" s="40">
        <f>Long!S457-64.97</f>
        <v>-64.97</v>
      </c>
      <c r="T456" s="40">
        <f>Long!T457-48.48</f>
        <v>-48.48</v>
      </c>
      <c r="U456" s="11">
        <f>Long!U457-50.364</f>
        <v>-50.363999999999997</v>
      </c>
      <c r="W456" s="15">
        <f>Long!X457</f>
        <v>0</v>
      </c>
      <c r="X456" s="8">
        <f>Long!Y457</f>
        <v>0</v>
      </c>
    </row>
    <row r="457" spans="1:24" x14ac:dyDescent="0.25">
      <c r="A457" s="3">
        <f>Long!A458</f>
        <v>0</v>
      </c>
      <c r="B457" s="41">
        <f>Long!B458-48.89</f>
        <v>-48.89</v>
      </c>
      <c r="C457" s="40">
        <f>Long!C458-53.31</f>
        <v>-53.31</v>
      </c>
      <c r="D457" s="40">
        <f>Long!D458-52.82</f>
        <v>-52.82</v>
      </c>
      <c r="E457" s="40">
        <f>Long!E458-48.5</f>
        <v>-48.5</v>
      </c>
      <c r="F457" s="40">
        <f>Long!F458-46.99</f>
        <v>-46.99</v>
      </c>
      <c r="G457" s="40">
        <f>Long!G458-40.45</f>
        <v>-40.450000000000003</v>
      </c>
      <c r="H457" s="40">
        <f>Long!H458-60.23</f>
        <v>-60.23</v>
      </c>
      <c r="I457" s="40">
        <f>Long!I458-43.66</f>
        <v>-43.66</v>
      </c>
      <c r="J457" s="40">
        <f>Long!J458-53.75</f>
        <v>-53.75</v>
      </c>
      <c r="K457" s="40">
        <f>Long!K458-54.35</f>
        <v>-54.35</v>
      </c>
      <c r="L457" s="40">
        <f>Long!L458-48.68</f>
        <v>-48.68</v>
      </c>
      <c r="M457" s="40">
        <f>Long!M458-53.03</f>
        <v>-53.03</v>
      </c>
      <c r="N457" s="40">
        <f>Long!N458-34.07</f>
        <v>-34.07</v>
      </c>
      <c r="O457" s="40">
        <f>Long!O458-52.52</f>
        <v>-52.52</v>
      </c>
      <c r="P457" s="40">
        <f>Long!P458-53.24</f>
        <v>-53.24</v>
      </c>
      <c r="Q457" s="40">
        <f>Long!Q458-57.71</f>
        <v>-57.71</v>
      </c>
      <c r="R457" s="40">
        <f>Long!R458-38.57</f>
        <v>-38.57</v>
      </c>
      <c r="S457" s="40">
        <f>Long!S458-64.97</f>
        <v>-64.97</v>
      </c>
      <c r="T457" s="40">
        <f>Long!T458-48.48</f>
        <v>-48.48</v>
      </c>
      <c r="U457" s="11">
        <f>Long!U458-50.364</f>
        <v>-50.363999999999997</v>
      </c>
      <c r="W457" s="15">
        <f>Long!X458</f>
        <v>0</v>
      </c>
      <c r="X457" s="8">
        <f>Long!Y458</f>
        <v>0</v>
      </c>
    </row>
    <row r="458" spans="1:24" x14ac:dyDescent="0.25">
      <c r="A458" s="3">
        <f>Long!A459</f>
        <v>0</v>
      </c>
      <c r="B458" s="41">
        <f>Long!B459-48.89</f>
        <v>-48.89</v>
      </c>
      <c r="C458" s="40">
        <f>Long!C459-53.31</f>
        <v>-53.31</v>
      </c>
      <c r="D458" s="40">
        <f>Long!D459-52.82</f>
        <v>-52.82</v>
      </c>
      <c r="E458" s="40">
        <f>Long!E459-48.5</f>
        <v>-48.5</v>
      </c>
      <c r="F458" s="40">
        <f>Long!F459-46.99</f>
        <v>-46.99</v>
      </c>
      <c r="G458" s="40">
        <f>Long!G459-40.45</f>
        <v>-40.450000000000003</v>
      </c>
      <c r="H458" s="40">
        <f>Long!H459-60.23</f>
        <v>-60.23</v>
      </c>
      <c r="I458" s="40">
        <f>Long!I459-43.66</f>
        <v>-43.66</v>
      </c>
      <c r="J458" s="40">
        <f>Long!J459-53.75</f>
        <v>-53.75</v>
      </c>
      <c r="K458" s="40">
        <f>Long!K459-54.35</f>
        <v>-54.35</v>
      </c>
      <c r="L458" s="40">
        <f>Long!L459-48.68</f>
        <v>-48.68</v>
      </c>
      <c r="M458" s="40">
        <f>Long!M459-53.03</f>
        <v>-53.03</v>
      </c>
      <c r="N458" s="40">
        <f>Long!N459-34.07</f>
        <v>-34.07</v>
      </c>
      <c r="O458" s="40">
        <f>Long!O459-52.52</f>
        <v>-52.52</v>
      </c>
      <c r="P458" s="40">
        <f>Long!P459-53.24</f>
        <v>-53.24</v>
      </c>
      <c r="Q458" s="40">
        <f>Long!Q459-57.71</f>
        <v>-57.71</v>
      </c>
      <c r="R458" s="40">
        <f>Long!R459-38.57</f>
        <v>-38.57</v>
      </c>
      <c r="S458" s="40">
        <f>Long!S459-64.97</f>
        <v>-64.97</v>
      </c>
      <c r="T458" s="40">
        <f>Long!T459-48.48</f>
        <v>-48.48</v>
      </c>
      <c r="U458" s="11">
        <f>Long!U459-50.364</f>
        <v>-50.363999999999997</v>
      </c>
      <c r="W458" s="15">
        <f>Long!X459</f>
        <v>0</v>
      </c>
      <c r="X458" s="8">
        <f>Long!Y459</f>
        <v>0</v>
      </c>
    </row>
    <row r="459" spans="1:24" x14ac:dyDescent="0.25">
      <c r="A459" s="3">
        <f>Long!A460</f>
        <v>0</v>
      </c>
      <c r="B459" s="41">
        <f>Long!B460-48.89</f>
        <v>-48.89</v>
      </c>
      <c r="C459" s="40">
        <f>Long!C460-53.31</f>
        <v>-53.31</v>
      </c>
      <c r="D459" s="40">
        <f>Long!D460-52.82</f>
        <v>-52.82</v>
      </c>
      <c r="E459" s="40">
        <f>Long!E460-48.5</f>
        <v>-48.5</v>
      </c>
      <c r="F459" s="40">
        <f>Long!F460-46.99</f>
        <v>-46.99</v>
      </c>
      <c r="G459" s="40">
        <f>Long!G460-40.45</f>
        <v>-40.450000000000003</v>
      </c>
      <c r="H459" s="40">
        <f>Long!H460-60.23</f>
        <v>-60.23</v>
      </c>
      <c r="I459" s="40">
        <f>Long!I460-43.66</f>
        <v>-43.66</v>
      </c>
      <c r="J459" s="40">
        <f>Long!J460-53.75</f>
        <v>-53.75</v>
      </c>
      <c r="K459" s="40">
        <f>Long!K460-54.35</f>
        <v>-54.35</v>
      </c>
      <c r="L459" s="40">
        <f>Long!L460-48.68</f>
        <v>-48.68</v>
      </c>
      <c r="M459" s="40">
        <f>Long!M460-53.03</f>
        <v>-53.03</v>
      </c>
      <c r="N459" s="40">
        <f>Long!N460-34.07</f>
        <v>-34.07</v>
      </c>
      <c r="O459" s="40">
        <f>Long!O460-52.52</f>
        <v>-52.52</v>
      </c>
      <c r="P459" s="40">
        <f>Long!P460-53.24</f>
        <v>-53.24</v>
      </c>
      <c r="Q459" s="40">
        <f>Long!Q460-57.71</f>
        <v>-57.71</v>
      </c>
      <c r="R459" s="40">
        <f>Long!R460-38.57</f>
        <v>-38.57</v>
      </c>
      <c r="S459" s="40">
        <f>Long!S460-64.97</f>
        <v>-64.97</v>
      </c>
      <c r="T459" s="40">
        <f>Long!T460-48.48</f>
        <v>-48.48</v>
      </c>
      <c r="U459" s="11">
        <f>Long!U460-50.364</f>
        <v>-50.363999999999997</v>
      </c>
      <c r="W459" s="15">
        <f>Long!X460</f>
        <v>0</v>
      </c>
      <c r="X459" s="8">
        <f>Long!Y460</f>
        <v>0</v>
      </c>
    </row>
    <row r="460" spans="1:24" x14ac:dyDescent="0.25">
      <c r="A460" s="3">
        <f>Long!A461</f>
        <v>0</v>
      </c>
      <c r="B460" s="41">
        <f>Long!B461-48.89</f>
        <v>-48.89</v>
      </c>
      <c r="C460" s="40">
        <f>Long!C461-53.31</f>
        <v>-53.31</v>
      </c>
      <c r="D460" s="40">
        <f>Long!D461-52.82</f>
        <v>-52.82</v>
      </c>
      <c r="E460" s="40">
        <f>Long!E461-48.5</f>
        <v>-48.5</v>
      </c>
      <c r="F460" s="40">
        <f>Long!F461-46.99</f>
        <v>-46.99</v>
      </c>
      <c r="G460" s="40">
        <f>Long!G461-40.45</f>
        <v>-40.450000000000003</v>
      </c>
      <c r="H460" s="40">
        <f>Long!H461-60.23</f>
        <v>-60.23</v>
      </c>
      <c r="I460" s="40">
        <f>Long!I461-43.66</f>
        <v>-43.66</v>
      </c>
      <c r="J460" s="40">
        <f>Long!J461-53.75</f>
        <v>-53.75</v>
      </c>
      <c r="K460" s="40">
        <f>Long!K461-54.35</f>
        <v>-54.35</v>
      </c>
      <c r="L460" s="40">
        <f>Long!L461-48.68</f>
        <v>-48.68</v>
      </c>
      <c r="M460" s="40">
        <f>Long!M461-53.03</f>
        <v>-53.03</v>
      </c>
      <c r="N460" s="40">
        <f>Long!N461-34.07</f>
        <v>-34.07</v>
      </c>
      <c r="O460" s="40">
        <f>Long!O461-52.52</f>
        <v>-52.52</v>
      </c>
      <c r="P460" s="40">
        <f>Long!P461-53.24</f>
        <v>-53.24</v>
      </c>
      <c r="Q460" s="40">
        <f>Long!Q461-57.71</f>
        <v>-57.71</v>
      </c>
      <c r="R460" s="40">
        <f>Long!R461-38.57</f>
        <v>-38.57</v>
      </c>
      <c r="S460" s="40">
        <f>Long!S461-64.97</f>
        <v>-64.97</v>
      </c>
      <c r="T460" s="40">
        <f>Long!T461-48.48</f>
        <v>-48.48</v>
      </c>
      <c r="U460" s="11">
        <f>Long!U461-50.364</f>
        <v>-50.363999999999997</v>
      </c>
      <c r="W460" s="15">
        <f>Long!X461</f>
        <v>0</v>
      </c>
      <c r="X460" s="8">
        <f>Long!Y461</f>
        <v>0</v>
      </c>
    </row>
    <row r="461" spans="1:24" x14ac:dyDescent="0.25">
      <c r="A461" s="3">
        <f>Long!A462</f>
        <v>0</v>
      </c>
      <c r="B461" s="41">
        <f>Long!B462-48.89</f>
        <v>-48.89</v>
      </c>
      <c r="C461" s="40">
        <f>Long!C462-53.31</f>
        <v>-53.31</v>
      </c>
      <c r="D461" s="40">
        <f>Long!D462-52.82</f>
        <v>-52.82</v>
      </c>
      <c r="E461" s="40">
        <f>Long!E462-48.5</f>
        <v>-48.5</v>
      </c>
      <c r="F461" s="40">
        <f>Long!F462-46.99</f>
        <v>-46.99</v>
      </c>
      <c r="G461" s="40">
        <f>Long!G462-40.45</f>
        <v>-40.450000000000003</v>
      </c>
      <c r="H461" s="40">
        <f>Long!H462-60.23</f>
        <v>-60.23</v>
      </c>
      <c r="I461" s="40">
        <f>Long!I462-43.66</f>
        <v>-43.66</v>
      </c>
      <c r="J461" s="40">
        <f>Long!J462-53.75</f>
        <v>-53.75</v>
      </c>
      <c r="K461" s="40">
        <f>Long!K462-54.35</f>
        <v>-54.35</v>
      </c>
      <c r="L461" s="40">
        <f>Long!L462-48.68</f>
        <v>-48.68</v>
      </c>
      <c r="M461" s="40">
        <f>Long!M462-53.03</f>
        <v>-53.03</v>
      </c>
      <c r="N461" s="40">
        <f>Long!N462-34.07</f>
        <v>-34.07</v>
      </c>
      <c r="O461" s="40">
        <f>Long!O462-52.52</f>
        <v>-52.52</v>
      </c>
      <c r="P461" s="40">
        <f>Long!P462-53.24</f>
        <v>-53.24</v>
      </c>
      <c r="Q461" s="40">
        <f>Long!Q462-57.71</f>
        <v>-57.71</v>
      </c>
      <c r="R461" s="40">
        <f>Long!R462-38.57</f>
        <v>-38.57</v>
      </c>
      <c r="S461" s="40">
        <f>Long!S462-64.97</f>
        <v>-64.97</v>
      </c>
      <c r="T461" s="40">
        <f>Long!T462-48.48</f>
        <v>-48.48</v>
      </c>
      <c r="U461" s="11">
        <f>Long!U462-50.364</f>
        <v>-50.363999999999997</v>
      </c>
      <c r="W461" s="15">
        <f>Long!X462</f>
        <v>0</v>
      </c>
      <c r="X461" s="8">
        <f>Long!Y462</f>
        <v>0</v>
      </c>
    </row>
    <row r="462" spans="1:24" x14ac:dyDescent="0.25">
      <c r="A462" s="3">
        <f>Long!A463</f>
        <v>0</v>
      </c>
      <c r="B462" s="41">
        <f>Long!B463-48.89</f>
        <v>-48.89</v>
      </c>
      <c r="C462" s="40">
        <f>Long!C463-53.31</f>
        <v>-53.31</v>
      </c>
      <c r="D462" s="40">
        <f>Long!D463-52.82</f>
        <v>-52.82</v>
      </c>
      <c r="E462" s="40">
        <f>Long!E463-48.5</f>
        <v>-48.5</v>
      </c>
      <c r="F462" s="40">
        <f>Long!F463-46.99</f>
        <v>-46.99</v>
      </c>
      <c r="G462" s="40">
        <f>Long!G463-40.45</f>
        <v>-40.450000000000003</v>
      </c>
      <c r="H462" s="40">
        <f>Long!H463-60.23</f>
        <v>-60.23</v>
      </c>
      <c r="I462" s="40">
        <f>Long!I463-43.66</f>
        <v>-43.66</v>
      </c>
      <c r="J462" s="40">
        <f>Long!J463-53.75</f>
        <v>-53.75</v>
      </c>
      <c r="K462" s="40">
        <f>Long!K463-54.35</f>
        <v>-54.35</v>
      </c>
      <c r="L462" s="40">
        <f>Long!L463-48.68</f>
        <v>-48.68</v>
      </c>
      <c r="M462" s="40">
        <f>Long!M463-53.03</f>
        <v>-53.03</v>
      </c>
      <c r="N462" s="40">
        <f>Long!N463-34.07</f>
        <v>-34.07</v>
      </c>
      <c r="O462" s="40">
        <f>Long!O463-52.52</f>
        <v>-52.52</v>
      </c>
      <c r="P462" s="40">
        <f>Long!P463-53.24</f>
        <v>-53.24</v>
      </c>
      <c r="Q462" s="40">
        <f>Long!Q463-57.71</f>
        <v>-57.71</v>
      </c>
      <c r="R462" s="40">
        <f>Long!R463-38.57</f>
        <v>-38.57</v>
      </c>
      <c r="S462" s="40">
        <f>Long!S463-64.97</f>
        <v>-64.97</v>
      </c>
      <c r="T462" s="40">
        <f>Long!T463-48.48</f>
        <v>-48.48</v>
      </c>
      <c r="U462" s="11">
        <f>Long!U463-50.364</f>
        <v>-50.363999999999997</v>
      </c>
      <c r="W462" s="15">
        <f>Long!X463</f>
        <v>0</v>
      </c>
      <c r="X462" s="8">
        <f>Long!Y463</f>
        <v>0</v>
      </c>
    </row>
    <row r="463" spans="1:24" x14ac:dyDescent="0.25">
      <c r="A463" s="3">
        <f>Long!A464</f>
        <v>0</v>
      </c>
      <c r="B463" s="41">
        <f>Long!B464-48.89</f>
        <v>-48.89</v>
      </c>
      <c r="C463" s="40">
        <f>Long!C464-53.31</f>
        <v>-53.31</v>
      </c>
      <c r="D463" s="40">
        <f>Long!D464-52.82</f>
        <v>-52.82</v>
      </c>
      <c r="E463" s="40">
        <f>Long!E464-48.5</f>
        <v>-48.5</v>
      </c>
      <c r="F463" s="40">
        <f>Long!F464-46.99</f>
        <v>-46.99</v>
      </c>
      <c r="G463" s="40">
        <f>Long!G464-40.45</f>
        <v>-40.450000000000003</v>
      </c>
      <c r="H463" s="40">
        <f>Long!H464-60.23</f>
        <v>-60.23</v>
      </c>
      <c r="I463" s="40">
        <f>Long!I464-43.66</f>
        <v>-43.66</v>
      </c>
      <c r="J463" s="40">
        <f>Long!J464-53.75</f>
        <v>-53.75</v>
      </c>
      <c r="K463" s="40">
        <f>Long!K464-54.35</f>
        <v>-54.35</v>
      </c>
      <c r="L463" s="40">
        <f>Long!L464-48.68</f>
        <v>-48.68</v>
      </c>
      <c r="M463" s="40">
        <f>Long!M464-53.03</f>
        <v>-53.03</v>
      </c>
      <c r="N463" s="40">
        <f>Long!N464-34.07</f>
        <v>-34.07</v>
      </c>
      <c r="O463" s="40">
        <f>Long!O464-52.52</f>
        <v>-52.52</v>
      </c>
      <c r="P463" s="40">
        <f>Long!P464-53.24</f>
        <v>-53.24</v>
      </c>
      <c r="Q463" s="40">
        <f>Long!Q464-57.71</f>
        <v>-57.71</v>
      </c>
      <c r="R463" s="40">
        <f>Long!R464-38.57</f>
        <v>-38.57</v>
      </c>
      <c r="S463" s="40">
        <f>Long!S464-64.97</f>
        <v>-64.97</v>
      </c>
      <c r="T463" s="40">
        <f>Long!T464-48.48</f>
        <v>-48.48</v>
      </c>
      <c r="U463" s="11">
        <f>Long!U464-50.364</f>
        <v>-50.363999999999997</v>
      </c>
      <c r="W463" s="15">
        <f>Long!X464</f>
        <v>0</v>
      </c>
      <c r="X463" s="8">
        <f>Long!Y464</f>
        <v>0</v>
      </c>
    </row>
    <row r="464" spans="1:24" x14ac:dyDescent="0.25">
      <c r="A464" s="3">
        <f>Long!A465</f>
        <v>0</v>
      </c>
      <c r="B464" s="41">
        <f>Long!B465-48.89</f>
        <v>-48.89</v>
      </c>
      <c r="C464" s="40">
        <f>Long!C465-53.31</f>
        <v>-53.31</v>
      </c>
      <c r="D464" s="40">
        <f>Long!D465-52.82</f>
        <v>-52.82</v>
      </c>
      <c r="E464" s="40">
        <f>Long!E465-48.5</f>
        <v>-48.5</v>
      </c>
      <c r="F464" s="40">
        <f>Long!F465-46.99</f>
        <v>-46.99</v>
      </c>
      <c r="G464" s="40">
        <f>Long!G465-40.45</f>
        <v>-40.450000000000003</v>
      </c>
      <c r="H464" s="40">
        <f>Long!H465-60.23</f>
        <v>-60.23</v>
      </c>
      <c r="I464" s="40">
        <f>Long!I465-43.66</f>
        <v>-43.66</v>
      </c>
      <c r="J464" s="40">
        <f>Long!J465-53.75</f>
        <v>-53.75</v>
      </c>
      <c r="K464" s="40">
        <f>Long!K465-54.35</f>
        <v>-54.35</v>
      </c>
      <c r="L464" s="40">
        <f>Long!L465-48.68</f>
        <v>-48.68</v>
      </c>
      <c r="M464" s="40">
        <f>Long!M465-53.03</f>
        <v>-53.03</v>
      </c>
      <c r="N464" s="40">
        <f>Long!N465-34.07</f>
        <v>-34.07</v>
      </c>
      <c r="O464" s="40">
        <f>Long!O465-52.52</f>
        <v>-52.52</v>
      </c>
      <c r="P464" s="40">
        <f>Long!P465-53.24</f>
        <v>-53.24</v>
      </c>
      <c r="Q464" s="40">
        <f>Long!Q465-57.71</f>
        <v>-57.71</v>
      </c>
      <c r="R464" s="40">
        <f>Long!R465-38.57</f>
        <v>-38.57</v>
      </c>
      <c r="S464" s="40">
        <f>Long!S465-64.97</f>
        <v>-64.97</v>
      </c>
      <c r="T464" s="40">
        <f>Long!T465-48.48</f>
        <v>-48.48</v>
      </c>
      <c r="U464" s="11">
        <f>Long!U465-50.364</f>
        <v>-50.363999999999997</v>
      </c>
      <c r="W464" s="15">
        <f>Long!X465</f>
        <v>0</v>
      </c>
      <c r="X464" s="8">
        <f>Long!Y465</f>
        <v>0</v>
      </c>
    </row>
    <row r="465" spans="1:24" x14ac:dyDescent="0.25">
      <c r="A465" s="3">
        <f>Long!A466</f>
        <v>0</v>
      </c>
      <c r="B465" s="41">
        <f>Long!B466-48.89</f>
        <v>-48.89</v>
      </c>
      <c r="C465" s="40">
        <f>Long!C466-53.31</f>
        <v>-53.31</v>
      </c>
      <c r="D465" s="40">
        <f>Long!D466-52.82</f>
        <v>-52.82</v>
      </c>
      <c r="E465" s="40">
        <f>Long!E466-48.5</f>
        <v>-48.5</v>
      </c>
      <c r="F465" s="40">
        <f>Long!F466-46.99</f>
        <v>-46.99</v>
      </c>
      <c r="G465" s="40">
        <f>Long!G466-40.45</f>
        <v>-40.450000000000003</v>
      </c>
      <c r="H465" s="40">
        <f>Long!H466-60.23</f>
        <v>-60.23</v>
      </c>
      <c r="I465" s="40">
        <f>Long!I466-43.66</f>
        <v>-43.66</v>
      </c>
      <c r="J465" s="40">
        <f>Long!J466-53.75</f>
        <v>-53.75</v>
      </c>
      <c r="K465" s="40">
        <f>Long!K466-54.35</f>
        <v>-54.35</v>
      </c>
      <c r="L465" s="40">
        <f>Long!L466-48.68</f>
        <v>-48.68</v>
      </c>
      <c r="M465" s="40">
        <f>Long!M466-53.03</f>
        <v>-53.03</v>
      </c>
      <c r="N465" s="40">
        <f>Long!N466-34.07</f>
        <v>-34.07</v>
      </c>
      <c r="O465" s="40">
        <f>Long!O466-52.52</f>
        <v>-52.52</v>
      </c>
      <c r="P465" s="40">
        <f>Long!P466-53.24</f>
        <v>-53.24</v>
      </c>
      <c r="Q465" s="40">
        <f>Long!Q466-57.71</f>
        <v>-57.71</v>
      </c>
      <c r="R465" s="40">
        <f>Long!R466-38.57</f>
        <v>-38.57</v>
      </c>
      <c r="S465" s="40">
        <f>Long!S466-64.97</f>
        <v>-64.97</v>
      </c>
      <c r="T465" s="40">
        <f>Long!T466-48.48</f>
        <v>-48.48</v>
      </c>
      <c r="U465" s="11">
        <f>Long!U466-50.364</f>
        <v>-50.363999999999997</v>
      </c>
      <c r="W465" s="15">
        <f>Long!X466</f>
        <v>0</v>
      </c>
      <c r="X465" s="8">
        <f>Long!Y466</f>
        <v>0</v>
      </c>
    </row>
    <row r="466" spans="1:24" x14ac:dyDescent="0.25">
      <c r="A466" s="3">
        <f>Long!A467</f>
        <v>0</v>
      </c>
      <c r="B466" s="41">
        <f>Long!B467-48.89</f>
        <v>-48.89</v>
      </c>
      <c r="C466" s="40">
        <f>Long!C467-53.31</f>
        <v>-53.31</v>
      </c>
      <c r="D466" s="40">
        <f>Long!D467-52.82</f>
        <v>-52.82</v>
      </c>
      <c r="E466" s="40">
        <f>Long!E467-48.5</f>
        <v>-48.5</v>
      </c>
      <c r="F466" s="40">
        <f>Long!F467-46.99</f>
        <v>-46.99</v>
      </c>
      <c r="G466" s="40">
        <f>Long!G467-40.45</f>
        <v>-40.450000000000003</v>
      </c>
      <c r="H466" s="40">
        <f>Long!H467-60.23</f>
        <v>-60.23</v>
      </c>
      <c r="I466" s="40">
        <f>Long!I467-43.66</f>
        <v>-43.66</v>
      </c>
      <c r="J466" s="40">
        <f>Long!J467-53.75</f>
        <v>-53.75</v>
      </c>
      <c r="K466" s="40">
        <f>Long!K467-54.35</f>
        <v>-54.35</v>
      </c>
      <c r="L466" s="40">
        <f>Long!L467-48.68</f>
        <v>-48.68</v>
      </c>
      <c r="M466" s="40">
        <f>Long!M467-53.03</f>
        <v>-53.03</v>
      </c>
      <c r="N466" s="40">
        <f>Long!N467-34.07</f>
        <v>-34.07</v>
      </c>
      <c r="O466" s="40">
        <f>Long!O467-52.52</f>
        <v>-52.52</v>
      </c>
      <c r="P466" s="40">
        <f>Long!P467-53.24</f>
        <v>-53.24</v>
      </c>
      <c r="Q466" s="40">
        <f>Long!Q467-57.71</f>
        <v>-57.71</v>
      </c>
      <c r="R466" s="40">
        <f>Long!R467-38.57</f>
        <v>-38.57</v>
      </c>
      <c r="S466" s="40">
        <f>Long!S467-64.97</f>
        <v>-64.97</v>
      </c>
      <c r="T466" s="40">
        <f>Long!T467-48.48</f>
        <v>-48.48</v>
      </c>
      <c r="U466" s="11">
        <f>Long!U467-50.364</f>
        <v>-50.363999999999997</v>
      </c>
      <c r="W466" s="15">
        <f>Long!X467</f>
        <v>0</v>
      </c>
      <c r="X466" s="8">
        <f>Long!Y467</f>
        <v>0</v>
      </c>
    </row>
    <row r="467" spans="1:24" x14ac:dyDescent="0.25">
      <c r="A467" s="3">
        <f>Long!A468</f>
        <v>0</v>
      </c>
      <c r="B467" s="41">
        <f>Long!B468-48.89</f>
        <v>-48.89</v>
      </c>
      <c r="C467" s="40">
        <f>Long!C468-53.31</f>
        <v>-53.31</v>
      </c>
      <c r="D467" s="40">
        <f>Long!D468-52.82</f>
        <v>-52.82</v>
      </c>
      <c r="E467" s="40">
        <f>Long!E468-48.5</f>
        <v>-48.5</v>
      </c>
      <c r="F467" s="40">
        <f>Long!F468-46.99</f>
        <v>-46.99</v>
      </c>
      <c r="G467" s="40">
        <f>Long!G468-40.45</f>
        <v>-40.450000000000003</v>
      </c>
      <c r="H467" s="40">
        <f>Long!H468-60.23</f>
        <v>-60.23</v>
      </c>
      <c r="I467" s="40">
        <f>Long!I468-43.66</f>
        <v>-43.66</v>
      </c>
      <c r="J467" s="40">
        <f>Long!J468-53.75</f>
        <v>-53.75</v>
      </c>
      <c r="K467" s="40">
        <f>Long!K468-54.35</f>
        <v>-54.35</v>
      </c>
      <c r="L467" s="40">
        <f>Long!L468-48.68</f>
        <v>-48.68</v>
      </c>
      <c r="M467" s="40">
        <f>Long!M468-53.03</f>
        <v>-53.03</v>
      </c>
      <c r="N467" s="40">
        <f>Long!N468-34.07</f>
        <v>-34.07</v>
      </c>
      <c r="O467" s="40">
        <f>Long!O468-52.52</f>
        <v>-52.52</v>
      </c>
      <c r="P467" s="40">
        <f>Long!P468-53.24</f>
        <v>-53.24</v>
      </c>
      <c r="Q467" s="40">
        <f>Long!Q468-57.71</f>
        <v>-57.71</v>
      </c>
      <c r="R467" s="40">
        <f>Long!R468-38.57</f>
        <v>-38.57</v>
      </c>
      <c r="S467" s="40">
        <f>Long!S468-64.97</f>
        <v>-64.97</v>
      </c>
      <c r="T467" s="40">
        <f>Long!T468-48.48</f>
        <v>-48.48</v>
      </c>
      <c r="U467" s="11">
        <f>Long!U468-50.364</f>
        <v>-50.363999999999997</v>
      </c>
      <c r="W467" s="15">
        <f>Long!X468</f>
        <v>0</v>
      </c>
      <c r="X467" s="8">
        <f>Long!Y468</f>
        <v>0</v>
      </c>
    </row>
    <row r="468" spans="1:24" x14ac:dyDescent="0.25">
      <c r="A468" s="3">
        <f>Long!A469</f>
        <v>0</v>
      </c>
      <c r="B468" s="41">
        <f>Long!B469-48.89</f>
        <v>-48.89</v>
      </c>
      <c r="C468" s="40">
        <f>Long!C469-53.31</f>
        <v>-53.31</v>
      </c>
      <c r="D468" s="40">
        <f>Long!D469-52.82</f>
        <v>-52.82</v>
      </c>
      <c r="E468" s="40">
        <f>Long!E469-48.5</f>
        <v>-48.5</v>
      </c>
      <c r="F468" s="40">
        <f>Long!F469-46.99</f>
        <v>-46.99</v>
      </c>
      <c r="G468" s="40">
        <f>Long!G469-40.45</f>
        <v>-40.450000000000003</v>
      </c>
      <c r="H468" s="40">
        <f>Long!H469-60.23</f>
        <v>-60.23</v>
      </c>
      <c r="I468" s="40">
        <f>Long!I469-43.66</f>
        <v>-43.66</v>
      </c>
      <c r="J468" s="40">
        <f>Long!J469-53.75</f>
        <v>-53.75</v>
      </c>
      <c r="K468" s="40">
        <f>Long!K469-54.35</f>
        <v>-54.35</v>
      </c>
      <c r="L468" s="40">
        <f>Long!L469-48.68</f>
        <v>-48.68</v>
      </c>
      <c r="M468" s="40">
        <f>Long!M469-53.03</f>
        <v>-53.03</v>
      </c>
      <c r="N468" s="40">
        <f>Long!N469-34.07</f>
        <v>-34.07</v>
      </c>
      <c r="O468" s="40">
        <f>Long!O469-52.52</f>
        <v>-52.52</v>
      </c>
      <c r="P468" s="40">
        <f>Long!P469-53.24</f>
        <v>-53.24</v>
      </c>
      <c r="Q468" s="40">
        <f>Long!Q469-57.71</f>
        <v>-57.71</v>
      </c>
      <c r="R468" s="40">
        <f>Long!R469-38.57</f>
        <v>-38.57</v>
      </c>
      <c r="S468" s="40">
        <f>Long!S469-64.97</f>
        <v>-64.97</v>
      </c>
      <c r="T468" s="40">
        <f>Long!T469-48.48</f>
        <v>-48.48</v>
      </c>
      <c r="U468" s="11">
        <f>Long!U469-50.364</f>
        <v>-50.363999999999997</v>
      </c>
      <c r="W468" s="15">
        <f>Long!X469</f>
        <v>0</v>
      </c>
      <c r="X468" s="8">
        <f>Long!Y469</f>
        <v>0</v>
      </c>
    </row>
    <row r="469" spans="1:24" x14ac:dyDescent="0.25">
      <c r="A469" s="3">
        <f>Long!A470</f>
        <v>0</v>
      </c>
      <c r="B469" s="41">
        <f>Long!B470-48.89</f>
        <v>-48.89</v>
      </c>
      <c r="C469" s="40">
        <f>Long!C470-53.31</f>
        <v>-53.31</v>
      </c>
      <c r="D469" s="40">
        <f>Long!D470-52.82</f>
        <v>-52.82</v>
      </c>
      <c r="E469" s="40">
        <f>Long!E470-48.5</f>
        <v>-48.5</v>
      </c>
      <c r="F469" s="40">
        <f>Long!F470-46.99</f>
        <v>-46.99</v>
      </c>
      <c r="G469" s="40">
        <f>Long!G470-40.45</f>
        <v>-40.450000000000003</v>
      </c>
      <c r="H469" s="40">
        <f>Long!H470-60.23</f>
        <v>-60.23</v>
      </c>
      <c r="I469" s="40">
        <f>Long!I470-43.66</f>
        <v>-43.66</v>
      </c>
      <c r="J469" s="40">
        <f>Long!J470-53.75</f>
        <v>-53.75</v>
      </c>
      <c r="K469" s="40">
        <f>Long!K470-54.35</f>
        <v>-54.35</v>
      </c>
      <c r="L469" s="40">
        <f>Long!L470-48.68</f>
        <v>-48.68</v>
      </c>
      <c r="M469" s="40">
        <f>Long!M470-53.03</f>
        <v>-53.03</v>
      </c>
      <c r="N469" s="40">
        <f>Long!N470-34.07</f>
        <v>-34.07</v>
      </c>
      <c r="O469" s="40">
        <f>Long!O470-52.52</f>
        <v>-52.52</v>
      </c>
      <c r="P469" s="40">
        <f>Long!P470-53.24</f>
        <v>-53.24</v>
      </c>
      <c r="Q469" s="40">
        <f>Long!Q470-57.71</f>
        <v>-57.71</v>
      </c>
      <c r="R469" s="40">
        <f>Long!R470-38.57</f>
        <v>-38.57</v>
      </c>
      <c r="S469" s="40">
        <f>Long!S470-64.97</f>
        <v>-64.97</v>
      </c>
      <c r="T469" s="40">
        <f>Long!T470-48.48</f>
        <v>-48.48</v>
      </c>
      <c r="U469" s="11">
        <f>Long!U470-50.364</f>
        <v>-50.363999999999997</v>
      </c>
      <c r="W469" s="15">
        <f>Long!X470</f>
        <v>0</v>
      </c>
      <c r="X469" s="8">
        <f>Long!Y470</f>
        <v>0</v>
      </c>
    </row>
    <row r="470" spans="1:24" x14ac:dyDescent="0.25">
      <c r="A470" s="3">
        <f>Long!A471</f>
        <v>0</v>
      </c>
      <c r="B470" s="41">
        <f>Long!B471-48.89</f>
        <v>-48.89</v>
      </c>
      <c r="C470" s="40">
        <f>Long!C471-53.31</f>
        <v>-53.31</v>
      </c>
      <c r="D470" s="40">
        <f>Long!D471-52.82</f>
        <v>-52.82</v>
      </c>
      <c r="E470" s="40">
        <f>Long!E471-48.5</f>
        <v>-48.5</v>
      </c>
      <c r="F470" s="40">
        <f>Long!F471-46.99</f>
        <v>-46.99</v>
      </c>
      <c r="G470" s="40">
        <f>Long!G471-40.45</f>
        <v>-40.450000000000003</v>
      </c>
      <c r="H470" s="40">
        <f>Long!H471-60.23</f>
        <v>-60.23</v>
      </c>
      <c r="I470" s="40">
        <f>Long!I471-43.66</f>
        <v>-43.66</v>
      </c>
      <c r="J470" s="40">
        <f>Long!J471-53.75</f>
        <v>-53.75</v>
      </c>
      <c r="K470" s="40">
        <f>Long!K471-54.35</f>
        <v>-54.35</v>
      </c>
      <c r="L470" s="40">
        <f>Long!L471-48.68</f>
        <v>-48.68</v>
      </c>
      <c r="M470" s="40">
        <f>Long!M471-53.03</f>
        <v>-53.03</v>
      </c>
      <c r="N470" s="40">
        <f>Long!N471-34.07</f>
        <v>-34.07</v>
      </c>
      <c r="O470" s="40">
        <f>Long!O471-52.52</f>
        <v>-52.52</v>
      </c>
      <c r="P470" s="40">
        <f>Long!P471-53.24</f>
        <v>-53.24</v>
      </c>
      <c r="Q470" s="40">
        <f>Long!Q471-57.71</f>
        <v>-57.71</v>
      </c>
      <c r="R470" s="40">
        <f>Long!R471-38.57</f>
        <v>-38.57</v>
      </c>
      <c r="S470" s="40">
        <f>Long!S471-64.97</f>
        <v>-64.97</v>
      </c>
      <c r="T470" s="40">
        <f>Long!T471-48.48</f>
        <v>-48.48</v>
      </c>
      <c r="U470" s="11">
        <f>Long!U471-50.364</f>
        <v>-50.363999999999997</v>
      </c>
      <c r="W470" s="15">
        <f>Long!X471</f>
        <v>0</v>
      </c>
      <c r="X470" s="8">
        <f>Long!Y471</f>
        <v>0</v>
      </c>
    </row>
    <row r="471" spans="1:24" x14ac:dyDescent="0.25">
      <c r="A471" s="3">
        <f>Long!A472</f>
        <v>0</v>
      </c>
      <c r="B471" s="41">
        <f>Long!B472-48.89</f>
        <v>-48.89</v>
      </c>
      <c r="C471" s="40">
        <f>Long!C472-53.31</f>
        <v>-53.31</v>
      </c>
      <c r="D471" s="40">
        <f>Long!D472-52.82</f>
        <v>-52.82</v>
      </c>
      <c r="E471" s="40">
        <f>Long!E472-48.5</f>
        <v>-48.5</v>
      </c>
      <c r="F471" s="40">
        <f>Long!F472-46.99</f>
        <v>-46.99</v>
      </c>
      <c r="G471" s="40">
        <f>Long!G472-40.45</f>
        <v>-40.450000000000003</v>
      </c>
      <c r="H471" s="40">
        <f>Long!H472-60.23</f>
        <v>-60.23</v>
      </c>
      <c r="I471" s="40">
        <f>Long!I472-43.66</f>
        <v>-43.66</v>
      </c>
      <c r="J471" s="40">
        <f>Long!J472-53.75</f>
        <v>-53.75</v>
      </c>
      <c r="K471" s="40">
        <f>Long!K472-54.35</f>
        <v>-54.35</v>
      </c>
      <c r="L471" s="40">
        <f>Long!L472-48.68</f>
        <v>-48.68</v>
      </c>
      <c r="M471" s="40">
        <f>Long!M472-53.03</f>
        <v>-53.03</v>
      </c>
      <c r="N471" s="40">
        <f>Long!N472-34.07</f>
        <v>-34.07</v>
      </c>
      <c r="O471" s="40">
        <f>Long!O472-52.52</f>
        <v>-52.52</v>
      </c>
      <c r="P471" s="40">
        <f>Long!P472-53.24</f>
        <v>-53.24</v>
      </c>
      <c r="Q471" s="40">
        <f>Long!Q472-57.71</f>
        <v>-57.71</v>
      </c>
      <c r="R471" s="40">
        <f>Long!R472-38.57</f>
        <v>-38.57</v>
      </c>
      <c r="S471" s="40">
        <f>Long!S472-64.97</f>
        <v>-64.97</v>
      </c>
      <c r="T471" s="40">
        <f>Long!T472-48.48</f>
        <v>-48.48</v>
      </c>
      <c r="U471" s="11">
        <f>Long!U472-50.364</f>
        <v>-50.363999999999997</v>
      </c>
      <c r="W471" s="15">
        <f>Long!X472</f>
        <v>0</v>
      </c>
      <c r="X471" s="8">
        <f>Long!Y472</f>
        <v>0</v>
      </c>
    </row>
    <row r="472" spans="1:24" x14ac:dyDescent="0.25">
      <c r="A472" s="3">
        <f>Long!A473</f>
        <v>0</v>
      </c>
      <c r="B472" s="41">
        <f>Long!B473-48.89</f>
        <v>-48.89</v>
      </c>
      <c r="C472" s="40">
        <f>Long!C473-53.31</f>
        <v>-53.31</v>
      </c>
      <c r="D472" s="40">
        <f>Long!D473-52.82</f>
        <v>-52.82</v>
      </c>
      <c r="E472" s="40">
        <f>Long!E473-48.5</f>
        <v>-48.5</v>
      </c>
      <c r="F472" s="40">
        <f>Long!F473-46.99</f>
        <v>-46.99</v>
      </c>
      <c r="G472" s="40">
        <f>Long!G473-40.45</f>
        <v>-40.450000000000003</v>
      </c>
      <c r="H472" s="40">
        <f>Long!H473-60.23</f>
        <v>-60.23</v>
      </c>
      <c r="I472" s="40">
        <f>Long!I473-43.66</f>
        <v>-43.66</v>
      </c>
      <c r="J472" s="40">
        <f>Long!J473-53.75</f>
        <v>-53.75</v>
      </c>
      <c r="K472" s="40">
        <f>Long!K473-54.35</f>
        <v>-54.35</v>
      </c>
      <c r="L472" s="40">
        <f>Long!L473-48.68</f>
        <v>-48.68</v>
      </c>
      <c r="M472" s="40">
        <f>Long!M473-53.03</f>
        <v>-53.03</v>
      </c>
      <c r="N472" s="40">
        <f>Long!N473-34.07</f>
        <v>-34.07</v>
      </c>
      <c r="O472" s="40">
        <f>Long!O473-52.52</f>
        <v>-52.52</v>
      </c>
      <c r="P472" s="40">
        <f>Long!P473-53.24</f>
        <v>-53.24</v>
      </c>
      <c r="Q472" s="40">
        <f>Long!Q473-57.71</f>
        <v>-57.71</v>
      </c>
      <c r="R472" s="40">
        <f>Long!R473-38.57</f>
        <v>-38.57</v>
      </c>
      <c r="S472" s="40">
        <f>Long!S473-64.97</f>
        <v>-64.97</v>
      </c>
      <c r="T472" s="40">
        <f>Long!T473-48.48</f>
        <v>-48.48</v>
      </c>
      <c r="U472" s="11">
        <f>Long!U473-50.364</f>
        <v>-50.363999999999997</v>
      </c>
      <c r="W472" s="15">
        <f>Long!X473</f>
        <v>0</v>
      </c>
      <c r="X472" s="8">
        <f>Long!Y473</f>
        <v>0</v>
      </c>
    </row>
    <row r="473" spans="1:24" x14ac:dyDescent="0.25">
      <c r="A473" s="3">
        <f>Long!A474</f>
        <v>0</v>
      </c>
      <c r="B473" s="41">
        <f>Long!B474-48.89</f>
        <v>-48.89</v>
      </c>
      <c r="C473" s="40">
        <f>Long!C474-53.31</f>
        <v>-53.31</v>
      </c>
      <c r="D473" s="40">
        <f>Long!D474-52.82</f>
        <v>-52.82</v>
      </c>
      <c r="E473" s="40">
        <f>Long!E474-48.5</f>
        <v>-48.5</v>
      </c>
      <c r="F473" s="40">
        <f>Long!F474-46.99</f>
        <v>-46.99</v>
      </c>
      <c r="G473" s="40">
        <f>Long!G474-40.45</f>
        <v>-40.450000000000003</v>
      </c>
      <c r="H473" s="40">
        <f>Long!H474-60.23</f>
        <v>-60.23</v>
      </c>
      <c r="I473" s="40">
        <f>Long!I474-43.66</f>
        <v>-43.66</v>
      </c>
      <c r="J473" s="40">
        <f>Long!J474-53.75</f>
        <v>-53.75</v>
      </c>
      <c r="K473" s="40">
        <f>Long!K474-54.35</f>
        <v>-54.35</v>
      </c>
      <c r="L473" s="40">
        <f>Long!L474-48.68</f>
        <v>-48.68</v>
      </c>
      <c r="M473" s="40">
        <f>Long!M474-53.03</f>
        <v>-53.03</v>
      </c>
      <c r="N473" s="40">
        <f>Long!N474-34.07</f>
        <v>-34.07</v>
      </c>
      <c r="O473" s="40">
        <f>Long!O474-52.52</f>
        <v>-52.52</v>
      </c>
      <c r="P473" s="40">
        <f>Long!P474-53.24</f>
        <v>-53.24</v>
      </c>
      <c r="Q473" s="40">
        <f>Long!Q474-57.71</f>
        <v>-57.71</v>
      </c>
      <c r="R473" s="40">
        <f>Long!R474-38.57</f>
        <v>-38.57</v>
      </c>
      <c r="S473" s="40">
        <f>Long!S474-64.97</f>
        <v>-64.97</v>
      </c>
      <c r="T473" s="40">
        <f>Long!T474-48.48</f>
        <v>-48.48</v>
      </c>
      <c r="U473" s="11">
        <f>Long!U474-50.364</f>
        <v>-50.363999999999997</v>
      </c>
      <c r="W473" s="15">
        <f>Long!X474</f>
        <v>0</v>
      </c>
      <c r="X473" s="8">
        <f>Long!Y474</f>
        <v>0</v>
      </c>
    </row>
    <row r="474" spans="1:24" x14ac:dyDescent="0.25">
      <c r="A474" s="3">
        <f>Long!A475</f>
        <v>0</v>
      </c>
      <c r="B474" s="41">
        <f>Long!B475-48.89</f>
        <v>-48.89</v>
      </c>
      <c r="C474" s="40">
        <f>Long!C475-53.31</f>
        <v>-53.31</v>
      </c>
      <c r="D474" s="40">
        <f>Long!D475-52.82</f>
        <v>-52.82</v>
      </c>
      <c r="E474" s="40">
        <f>Long!E475-48.5</f>
        <v>-48.5</v>
      </c>
      <c r="F474" s="40">
        <f>Long!F475-46.99</f>
        <v>-46.99</v>
      </c>
      <c r="G474" s="40">
        <f>Long!G475-40.45</f>
        <v>-40.450000000000003</v>
      </c>
      <c r="H474" s="40">
        <f>Long!H475-60.23</f>
        <v>-60.23</v>
      </c>
      <c r="I474" s="40">
        <f>Long!I475-43.66</f>
        <v>-43.66</v>
      </c>
      <c r="J474" s="40">
        <f>Long!J475-53.75</f>
        <v>-53.75</v>
      </c>
      <c r="K474" s="40">
        <f>Long!K475-54.35</f>
        <v>-54.35</v>
      </c>
      <c r="L474" s="40">
        <f>Long!L475-48.68</f>
        <v>-48.68</v>
      </c>
      <c r="M474" s="40">
        <f>Long!M475-53.03</f>
        <v>-53.03</v>
      </c>
      <c r="N474" s="40">
        <f>Long!N475-34.07</f>
        <v>-34.07</v>
      </c>
      <c r="O474" s="40">
        <f>Long!O475-52.52</f>
        <v>-52.52</v>
      </c>
      <c r="P474" s="40">
        <f>Long!P475-53.24</f>
        <v>-53.24</v>
      </c>
      <c r="Q474" s="40">
        <f>Long!Q475-57.71</f>
        <v>-57.71</v>
      </c>
      <c r="R474" s="40">
        <f>Long!R475-38.57</f>
        <v>-38.57</v>
      </c>
      <c r="S474" s="40">
        <f>Long!S475-64.97</f>
        <v>-64.97</v>
      </c>
      <c r="T474" s="40">
        <f>Long!T475-48.48</f>
        <v>-48.48</v>
      </c>
      <c r="U474" s="11">
        <f>Long!U475-50.364</f>
        <v>-50.363999999999997</v>
      </c>
      <c r="W474" s="15">
        <f>Long!X475</f>
        <v>0</v>
      </c>
      <c r="X474" s="8">
        <f>Long!Y475</f>
        <v>0</v>
      </c>
    </row>
    <row r="475" spans="1:24" x14ac:dyDescent="0.25">
      <c r="A475" s="3">
        <f>Long!A476</f>
        <v>0</v>
      </c>
      <c r="B475" s="41">
        <f>Long!B476-48.89</f>
        <v>-48.89</v>
      </c>
      <c r="C475" s="40">
        <f>Long!C476-53.31</f>
        <v>-53.31</v>
      </c>
      <c r="D475" s="40">
        <f>Long!D476-52.82</f>
        <v>-52.82</v>
      </c>
      <c r="E475" s="40">
        <f>Long!E476-48.5</f>
        <v>-48.5</v>
      </c>
      <c r="F475" s="40">
        <f>Long!F476-46.99</f>
        <v>-46.99</v>
      </c>
      <c r="G475" s="40">
        <f>Long!G476-40.45</f>
        <v>-40.450000000000003</v>
      </c>
      <c r="H475" s="40">
        <f>Long!H476-60.23</f>
        <v>-60.23</v>
      </c>
      <c r="I475" s="40">
        <f>Long!I476-43.66</f>
        <v>-43.66</v>
      </c>
      <c r="J475" s="40">
        <f>Long!J476-53.75</f>
        <v>-53.75</v>
      </c>
      <c r="K475" s="40">
        <f>Long!K476-54.35</f>
        <v>-54.35</v>
      </c>
      <c r="L475" s="40">
        <f>Long!L476-48.68</f>
        <v>-48.68</v>
      </c>
      <c r="M475" s="40">
        <f>Long!M476-53.03</f>
        <v>-53.03</v>
      </c>
      <c r="N475" s="40">
        <f>Long!N476-34.07</f>
        <v>-34.07</v>
      </c>
      <c r="O475" s="40">
        <f>Long!O476-52.52</f>
        <v>-52.52</v>
      </c>
      <c r="P475" s="40">
        <f>Long!P476-53.24</f>
        <v>-53.24</v>
      </c>
      <c r="Q475" s="40">
        <f>Long!Q476-57.71</f>
        <v>-57.71</v>
      </c>
      <c r="R475" s="40">
        <f>Long!R476-38.57</f>
        <v>-38.57</v>
      </c>
      <c r="S475" s="40">
        <f>Long!S476-64.97</f>
        <v>-64.97</v>
      </c>
      <c r="T475" s="40">
        <f>Long!T476-48.48</f>
        <v>-48.48</v>
      </c>
      <c r="U475" s="11">
        <f>Long!U476-50.364</f>
        <v>-50.363999999999997</v>
      </c>
      <c r="W475" s="15">
        <f>Long!X476</f>
        <v>0</v>
      </c>
      <c r="X475" s="8">
        <f>Long!Y476</f>
        <v>0</v>
      </c>
    </row>
    <row r="476" spans="1:24" x14ac:dyDescent="0.25">
      <c r="A476" s="3">
        <f>Long!A477</f>
        <v>0</v>
      </c>
      <c r="B476" s="41">
        <f>Long!B477-48.89</f>
        <v>-48.89</v>
      </c>
      <c r="C476" s="40">
        <f>Long!C477-53.31</f>
        <v>-53.31</v>
      </c>
      <c r="D476" s="40">
        <f>Long!D477-52.82</f>
        <v>-52.82</v>
      </c>
      <c r="E476" s="40">
        <f>Long!E477-48.5</f>
        <v>-48.5</v>
      </c>
      <c r="F476" s="40">
        <f>Long!F477-46.99</f>
        <v>-46.99</v>
      </c>
      <c r="G476" s="40">
        <f>Long!G477-40.45</f>
        <v>-40.450000000000003</v>
      </c>
      <c r="H476" s="40">
        <f>Long!H477-60.23</f>
        <v>-60.23</v>
      </c>
      <c r="I476" s="40">
        <f>Long!I477-43.66</f>
        <v>-43.66</v>
      </c>
      <c r="J476" s="40">
        <f>Long!J477-53.75</f>
        <v>-53.75</v>
      </c>
      <c r="K476" s="40">
        <f>Long!K477-54.35</f>
        <v>-54.35</v>
      </c>
      <c r="L476" s="40">
        <f>Long!L477-48.68</f>
        <v>-48.68</v>
      </c>
      <c r="M476" s="40">
        <f>Long!M477-53.03</f>
        <v>-53.03</v>
      </c>
      <c r="N476" s="40">
        <f>Long!N477-34.07</f>
        <v>-34.07</v>
      </c>
      <c r="O476" s="40">
        <f>Long!O477-52.52</f>
        <v>-52.52</v>
      </c>
      <c r="P476" s="40">
        <f>Long!P477-53.24</f>
        <v>-53.24</v>
      </c>
      <c r="Q476" s="40">
        <f>Long!Q477-57.71</f>
        <v>-57.71</v>
      </c>
      <c r="R476" s="40">
        <f>Long!R477-38.57</f>
        <v>-38.57</v>
      </c>
      <c r="S476" s="40">
        <f>Long!S477-64.97</f>
        <v>-64.97</v>
      </c>
      <c r="T476" s="40">
        <f>Long!T477-48.48</f>
        <v>-48.48</v>
      </c>
      <c r="U476" s="11">
        <f>Long!U477-50.364</f>
        <v>-50.363999999999997</v>
      </c>
      <c r="W476" s="15">
        <f>Long!X477</f>
        <v>0</v>
      </c>
      <c r="X476" s="8">
        <f>Long!Y477</f>
        <v>0</v>
      </c>
    </row>
    <row r="477" spans="1:24" x14ac:dyDescent="0.25">
      <c r="A477" s="3">
        <f>Long!A478</f>
        <v>0</v>
      </c>
      <c r="B477" s="41">
        <f>Long!B478-48.89</f>
        <v>-48.89</v>
      </c>
      <c r="C477" s="40">
        <f>Long!C478-53.31</f>
        <v>-53.31</v>
      </c>
      <c r="D477" s="40">
        <f>Long!D478-52.82</f>
        <v>-52.82</v>
      </c>
      <c r="E477" s="40">
        <f>Long!E478-48.5</f>
        <v>-48.5</v>
      </c>
      <c r="F477" s="40">
        <f>Long!F478-46.99</f>
        <v>-46.99</v>
      </c>
      <c r="G477" s="40">
        <f>Long!G478-40.45</f>
        <v>-40.450000000000003</v>
      </c>
      <c r="H477" s="40">
        <f>Long!H478-60.23</f>
        <v>-60.23</v>
      </c>
      <c r="I477" s="40">
        <f>Long!I478-43.66</f>
        <v>-43.66</v>
      </c>
      <c r="J477" s="40">
        <f>Long!J478-53.75</f>
        <v>-53.75</v>
      </c>
      <c r="K477" s="40">
        <f>Long!K478-54.35</f>
        <v>-54.35</v>
      </c>
      <c r="L477" s="40">
        <f>Long!L478-48.68</f>
        <v>-48.68</v>
      </c>
      <c r="M477" s="40">
        <f>Long!M478-53.03</f>
        <v>-53.03</v>
      </c>
      <c r="N477" s="40">
        <f>Long!N478-34.07</f>
        <v>-34.07</v>
      </c>
      <c r="O477" s="40">
        <f>Long!O478-52.52</f>
        <v>-52.52</v>
      </c>
      <c r="P477" s="40">
        <f>Long!P478-53.24</f>
        <v>-53.24</v>
      </c>
      <c r="Q477" s="40">
        <f>Long!Q478-57.71</f>
        <v>-57.71</v>
      </c>
      <c r="R477" s="40">
        <f>Long!R478-38.57</f>
        <v>-38.57</v>
      </c>
      <c r="S477" s="40">
        <f>Long!S478-64.97</f>
        <v>-64.97</v>
      </c>
      <c r="T477" s="40">
        <f>Long!T478-48.48</f>
        <v>-48.48</v>
      </c>
      <c r="U477" s="11">
        <f>Long!U478-50.364</f>
        <v>-50.363999999999997</v>
      </c>
      <c r="W477" s="15">
        <f>Long!X478</f>
        <v>0</v>
      </c>
      <c r="X477" s="8">
        <f>Long!Y478</f>
        <v>0</v>
      </c>
    </row>
    <row r="478" spans="1:24" x14ac:dyDescent="0.25">
      <c r="A478" s="3">
        <f>Long!A479</f>
        <v>0</v>
      </c>
      <c r="B478" s="41">
        <f>Long!B479-48.89</f>
        <v>-48.89</v>
      </c>
      <c r="C478" s="40">
        <f>Long!C479-53.31</f>
        <v>-53.31</v>
      </c>
      <c r="D478" s="40">
        <f>Long!D479-52.82</f>
        <v>-52.82</v>
      </c>
      <c r="E478" s="40">
        <f>Long!E479-48.5</f>
        <v>-48.5</v>
      </c>
      <c r="F478" s="40">
        <f>Long!F479-46.99</f>
        <v>-46.99</v>
      </c>
      <c r="G478" s="40">
        <f>Long!G479-40.45</f>
        <v>-40.450000000000003</v>
      </c>
      <c r="H478" s="40">
        <f>Long!H479-60.23</f>
        <v>-60.23</v>
      </c>
      <c r="I478" s="40">
        <f>Long!I479-43.66</f>
        <v>-43.66</v>
      </c>
      <c r="J478" s="40">
        <f>Long!J479-53.75</f>
        <v>-53.75</v>
      </c>
      <c r="K478" s="40">
        <f>Long!K479-54.35</f>
        <v>-54.35</v>
      </c>
      <c r="L478" s="40">
        <f>Long!L479-48.68</f>
        <v>-48.68</v>
      </c>
      <c r="M478" s="40">
        <f>Long!M479-53.03</f>
        <v>-53.03</v>
      </c>
      <c r="N478" s="40">
        <f>Long!N479-34.07</f>
        <v>-34.07</v>
      </c>
      <c r="O478" s="40">
        <f>Long!O479-52.52</f>
        <v>-52.52</v>
      </c>
      <c r="P478" s="40">
        <f>Long!P479-53.24</f>
        <v>-53.24</v>
      </c>
      <c r="Q478" s="40">
        <f>Long!Q479-57.71</f>
        <v>-57.71</v>
      </c>
      <c r="R478" s="40">
        <f>Long!R479-38.57</f>
        <v>-38.57</v>
      </c>
      <c r="S478" s="40">
        <f>Long!S479-64.97</f>
        <v>-64.97</v>
      </c>
      <c r="T478" s="40">
        <f>Long!T479-48.48</f>
        <v>-48.48</v>
      </c>
      <c r="U478" s="11">
        <f>Long!U479-50.364</f>
        <v>-50.363999999999997</v>
      </c>
      <c r="W478" s="15">
        <f>Long!X479</f>
        <v>0</v>
      </c>
      <c r="X478" s="8">
        <f>Long!Y479</f>
        <v>0</v>
      </c>
    </row>
    <row r="479" spans="1:24" x14ac:dyDescent="0.25">
      <c r="A479" s="3">
        <f>Long!A480</f>
        <v>0</v>
      </c>
      <c r="B479" s="41">
        <f>Long!B480-48.89</f>
        <v>-48.89</v>
      </c>
      <c r="C479" s="40">
        <f>Long!C480-53.31</f>
        <v>-53.31</v>
      </c>
      <c r="D479" s="40">
        <f>Long!D480-52.82</f>
        <v>-52.82</v>
      </c>
      <c r="E479" s="40">
        <f>Long!E480-48.5</f>
        <v>-48.5</v>
      </c>
      <c r="F479" s="40">
        <f>Long!F480-46.99</f>
        <v>-46.99</v>
      </c>
      <c r="G479" s="40">
        <f>Long!G480-40.45</f>
        <v>-40.450000000000003</v>
      </c>
      <c r="H479" s="40">
        <f>Long!H480-60.23</f>
        <v>-60.23</v>
      </c>
      <c r="I479" s="40">
        <f>Long!I480-43.66</f>
        <v>-43.66</v>
      </c>
      <c r="J479" s="40">
        <f>Long!J480-53.75</f>
        <v>-53.75</v>
      </c>
      <c r="K479" s="40">
        <f>Long!K480-54.35</f>
        <v>-54.35</v>
      </c>
      <c r="L479" s="40">
        <f>Long!L480-48.68</f>
        <v>-48.68</v>
      </c>
      <c r="M479" s="40">
        <f>Long!M480-53.03</f>
        <v>-53.03</v>
      </c>
      <c r="N479" s="40">
        <f>Long!N480-34.07</f>
        <v>-34.07</v>
      </c>
      <c r="O479" s="40">
        <f>Long!O480-52.52</f>
        <v>-52.52</v>
      </c>
      <c r="P479" s="40">
        <f>Long!P480-53.24</f>
        <v>-53.24</v>
      </c>
      <c r="Q479" s="40">
        <f>Long!Q480-57.71</f>
        <v>-57.71</v>
      </c>
      <c r="R479" s="40">
        <f>Long!R480-38.57</f>
        <v>-38.57</v>
      </c>
      <c r="S479" s="40">
        <f>Long!S480-64.97</f>
        <v>-64.97</v>
      </c>
      <c r="T479" s="40">
        <f>Long!T480-48.48</f>
        <v>-48.48</v>
      </c>
      <c r="U479" s="11">
        <f>Long!U480-50.364</f>
        <v>-50.363999999999997</v>
      </c>
      <c r="W479" s="15">
        <f>Long!X480</f>
        <v>0</v>
      </c>
      <c r="X479" s="8">
        <f>Long!Y480</f>
        <v>0</v>
      </c>
    </row>
    <row r="480" spans="1:24" x14ac:dyDescent="0.25">
      <c r="A480" s="3">
        <f>Long!A481</f>
        <v>0</v>
      </c>
      <c r="B480" s="41">
        <f>Long!B481-48.89</f>
        <v>-48.89</v>
      </c>
      <c r="C480" s="40">
        <f>Long!C481-53.31</f>
        <v>-53.31</v>
      </c>
      <c r="D480" s="40">
        <f>Long!D481-52.82</f>
        <v>-52.82</v>
      </c>
      <c r="E480" s="40">
        <f>Long!E481-48.5</f>
        <v>-48.5</v>
      </c>
      <c r="F480" s="40">
        <f>Long!F481-46.99</f>
        <v>-46.99</v>
      </c>
      <c r="G480" s="40">
        <f>Long!G481-40.45</f>
        <v>-40.450000000000003</v>
      </c>
      <c r="H480" s="40">
        <f>Long!H481-60.23</f>
        <v>-60.23</v>
      </c>
      <c r="I480" s="40">
        <f>Long!I481-43.66</f>
        <v>-43.66</v>
      </c>
      <c r="J480" s="40">
        <f>Long!J481-53.75</f>
        <v>-53.75</v>
      </c>
      <c r="K480" s="40">
        <f>Long!K481-54.35</f>
        <v>-54.35</v>
      </c>
      <c r="L480" s="40">
        <f>Long!L481-48.68</f>
        <v>-48.68</v>
      </c>
      <c r="M480" s="40">
        <f>Long!M481-53.03</f>
        <v>-53.03</v>
      </c>
      <c r="N480" s="40">
        <f>Long!N481-34.07</f>
        <v>-34.07</v>
      </c>
      <c r="O480" s="40">
        <f>Long!O481-52.52</f>
        <v>-52.52</v>
      </c>
      <c r="P480" s="40">
        <f>Long!P481-53.24</f>
        <v>-53.24</v>
      </c>
      <c r="Q480" s="40">
        <f>Long!Q481-57.71</f>
        <v>-57.71</v>
      </c>
      <c r="R480" s="40">
        <f>Long!R481-38.57</f>
        <v>-38.57</v>
      </c>
      <c r="S480" s="40">
        <f>Long!S481-64.97</f>
        <v>-64.97</v>
      </c>
      <c r="T480" s="40">
        <f>Long!T481-48.48</f>
        <v>-48.48</v>
      </c>
      <c r="U480" s="11">
        <f>Long!U481-50.364</f>
        <v>-50.363999999999997</v>
      </c>
      <c r="W480" s="15">
        <f>Long!X481</f>
        <v>0</v>
      </c>
      <c r="X480" s="8">
        <f>Long!Y481</f>
        <v>0</v>
      </c>
    </row>
    <row r="481" spans="1:24" x14ac:dyDescent="0.25">
      <c r="A481" s="3">
        <f>Long!A482</f>
        <v>0</v>
      </c>
      <c r="B481" s="41">
        <f>Long!B482-48.89</f>
        <v>-48.89</v>
      </c>
      <c r="C481" s="40">
        <f>Long!C482-53.31</f>
        <v>-53.31</v>
      </c>
      <c r="D481" s="40">
        <f>Long!D482-52.82</f>
        <v>-52.82</v>
      </c>
      <c r="E481" s="40">
        <f>Long!E482-48.5</f>
        <v>-48.5</v>
      </c>
      <c r="F481" s="40">
        <f>Long!F482-46.99</f>
        <v>-46.99</v>
      </c>
      <c r="G481" s="40">
        <f>Long!G482-40.45</f>
        <v>-40.450000000000003</v>
      </c>
      <c r="H481" s="40">
        <f>Long!H482-60.23</f>
        <v>-60.23</v>
      </c>
      <c r="I481" s="40">
        <f>Long!I482-43.66</f>
        <v>-43.66</v>
      </c>
      <c r="J481" s="40">
        <f>Long!J482-53.75</f>
        <v>-53.75</v>
      </c>
      <c r="K481" s="40">
        <f>Long!K482-54.35</f>
        <v>-54.35</v>
      </c>
      <c r="L481" s="40">
        <f>Long!L482-48.68</f>
        <v>-48.68</v>
      </c>
      <c r="M481" s="40">
        <f>Long!M482-53.03</f>
        <v>-53.03</v>
      </c>
      <c r="N481" s="40">
        <f>Long!N482-34.07</f>
        <v>-34.07</v>
      </c>
      <c r="O481" s="40">
        <f>Long!O482-52.52</f>
        <v>-52.52</v>
      </c>
      <c r="P481" s="40">
        <f>Long!P482-53.24</f>
        <v>-53.24</v>
      </c>
      <c r="Q481" s="40">
        <f>Long!Q482-57.71</f>
        <v>-57.71</v>
      </c>
      <c r="R481" s="40">
        <f>Long!R482-38.57</f>
        <v>-38.57</v>
      </c>
      <c r="S481" s="40">
        <f>Long!S482-64.97</f>
        <v>-64.97</v>
      </c>
      <c r="T481" s="40">
        <f>Long!T482-48.48</f>
        <v>-48.48</v>
      </c>
      <c r="U481" s="11">
        <f>Long!U482-50.364</f>
        <v>-50.363999999999997</v>
      </c>
      <c r="W481" s="15">
        <f>Long!X482</f>
        <v>0</v>
      </c>
      <c r="X481" s="8">
        <f>Long!Y482</f>
        <v>0</v>
      </c>
    </row>
    <row r="482" spans="1:24" x14ac:dyDescent="0.25">
      <c r="A482" s="3">
        <f>Long!A483</f>
        <v>0</v>
      </c>
      <c r="B482" s="41">
        <f>Long!B483-48.89</f>
        <v>-48.89</v>
      </c>
      <c r="C482" s="40">
        <f>Long!C483-53.31</f>
        <v>-53.31</v>
      </c>
      <c r="D482" s="40">
        <f>Long!D483-52.82</f>
        <v>-52.82</v>
      </c>
      <c r="E482" s="40">
        <f>Long!E483-48.5</f>
        <v>-48.5</v>
      </c>
      <c r="F482" s="40">
        <f>Long!F483-46.99</f>
        <v>-46.99</v>
      </c>
      <c r="G482" s="40">
        <f>Long!G483-40.45</f>
        <v>-40.450000000000003</v>
      </c>
      <c r="H482" s="40">
        <f>Long!H483-60.23</f>
        <v>-60.23</v>
      </c>
      <c r="I482" s="40">
        <f>Long!I483-43.66</f>
        <v>-43.66</v>
      </c>
      <c r="J482" s="40">
        <f>Long!J483-53.75</f>
        <v>-53.75</v>
      </c>
      <c r="K482" s="40">
        <f>Long!K483-54.35</f>
        <v>-54.35</v>
      </c>
      <c r="L482" s="40">
        <f>Long!L483-48.68</f>
        <v>-48.68</v>
      </c>
      <c r="M482" s="40">
        <f>Long!M483-53.03</f>
        <v>-53.03</v>
      </c>
      <c r="N482" s="40">
        <f>Long!N483-34.07</f>
        <v>-34.07</v>
      </c>
      <c r="O482" s="40">
        <f>Long!O483-52.52</f>
        <v>-52.52</v>
      </c>
      <c r="P482" s="40">
        <f>Long!P483-53.24</f>
        <v>-53.24</v>
      </c>
      <c r="Q482" s="40">
        <f>Long!Q483-57.71</f>
        <v>-57.71</v>
      </c>
      <c r="R482" s="40">
        <f>Long!R483-38.57</f>
        <v>-38.57</v>
      </c>
      <c r="S482" s="40">
        <f>Long!S483-64.97</f>
        <v>-64.97</v>
      </c>
      <c r="T482" s="40">
        <f>Long!T483-48.48</f>
        <v>-48.48</v>
      </c>
      <c r="U482" s="11">
        <f>Long!U483-50.364</f>
        <v>-50.363999999999997</v>
      </c>
      <c r="W482" s="15">
        <f>Long!X483</f>
        <v>0</v>
      </c>
      <c r="X482" s="8">
        <f>Long!Y483</f>
        <v>0</v>
      </c>
    </row>
    <row r="483" spans="1:24" x14ac:dyDescent="0.25">
      <c r="A483" s="3">
        <f>Long!A484</f>
        <v>0</v>
      </c>
      <c r="B483" s="41">
        <f>Long!B484-48.89</f>
        <v>-48.89</v>
      </c>
      <c r="C483" s="40">
        <f>Long!C484-53.31</f>
        <v>-53.31</v>
      </c>
      <c r="D483" s="40">
        <f>Long!D484-52.82</f>
        <v>-52.82</v>
      </c>
      <c r="E483" s="40">
        <f>Long!E484-48.5</f>
        <v>-48.5</v>
      </c>
      <c r="F483" s="40">
        <f>Long!F484-46.99</f>
        <v>-46.99</v>
      </c>
      <c r="G483" s="40">
        <f>Long!G484-40.45</f>
        <v>-40.450000000000003</v>
      </c>
      <c r="H483" s="40">
        <f>Long!H484-60.23</f>
        <v>-60.23</v>
      </c>
      <c r="I483" s="40">
        <f>Long!I484-43.66</f>
        <v>-43.66</v>
      </c>
      <c r="J483" s="40">
        <f>Long!J484-53.75</f>
        <v>-53.75</v>
      </c>
      <c r="K483" s="40">
        <f>Long!K484-54.35</f>
        <v>-54.35</v>
      </c>
      <c r="L483" s="40">
        <f>Long!L484-48.68</f>
        <v>-48.68</v>
      </c>
      <c r="M483" s="40">
        <f>Long!M484-53.03</f>
        <v>-53.03</v>
      </c>
      <c r="N483" s="40">
        <f>Long!N484-34.07</f>
        <v>-34.07</v>
      </c>
      <c r="O483" s="40">
        <f>Long!O484-52.52</f>
        <v>-52.52</v>
      </c>
      <c r="P483" s="40">
        <f>Long!P484-53.24</f>
        <v>-53.24</v>
      </c>
      <c r="Q483" s="40">
        <f>Long!Q484-57.71</f>
        <v>-57.71</v>
      </c>
      <c r="R483" s="40">
        <f>Long!R484-38.57</f>
        <v>-38.57</v>
      </c>
      <c r="S483" s="40">
        <f>Long!S484-64.97</f>
        <v>-64.97</v>
      </c>
      <c r="T483" s="40">
        <f>Long!T484-48.48</f>
        <v>-48.48</v>
      </c>
      <c r="U483" s="11">
        <f>Long!U484-50.364</f>
        <v>-50.363999999999997</v>
      </c>
      <c r="W483" s="15">
        <f>Long!X484</f>
        <v>0</v>
      </c>
      <c r="X483" s="8">
        <f>Long!Y484</f>
        <v>0</v>
      </c>
    </row>
    <row r="484" spans="1:24" x14ac:dyDescent="0.25">
      <c r="A484" s="3">
        <f>Long!A485</f>
        <v>0</v>
      </c>
      <c r="B484" s="41">
        <f>Long!B485-48.89</f>
        <v>-48.89</v>
      </c>
      <c r="C484" s="40">
        <f>Long!C485-53.31</f>
        <v>-53.31</v>
      </c>
      <c r="D484" s="40">
        <f>Long!D485-52.82</f>
        <v>-52.82</v>
      </c>
      <c r="E484" s="40">
        <f>Long!E485-48.5</f>
        <v>-48.5</v>
      </c>
      <c r="F484" s="40">
        <f>Long!F485-46.99</f>
        <v>-46.99</v>
      </c>
      <c r="G484" s="40">
        <f>Long!G485-40.45</f>
        <v>-40.450000000000003</v>
      </c>
      <c r="H484" s="40">
        <f>Long!H485-60.23</f>
        <v>-60.23</v>
      </c>
      <c r="I484" s="40">
        <f>Long!I485-43.66</f>
        <v>-43.66</v>
      </c>
      <c r="J484" s="40">
        <f>Long!J485-53.75</f>
        <v>-53.75</v>
      </c>
      <c r="K484" s="40">
        <f>Long!K485-54.35</f>
        <v>-54.35</v>
      </c>
      <c r="L484" s="40">
        <f>Long!L485-48.68</f>
        <v>-48.68</v>
      </c>
      <c r="M484" s="40">
        <f>Long!M485-53.03</f>
        <v>-53.03</v>
      </c>
      <c r="N484" s="40">
        <f>Long!N485-34.07</f>
        <v>-34.07</v>
      </c>
      <c r="O484" s="40">
        <f>Long!O485-52.52</f>
        <v>-52.52</v>
      </c>
      <c r="P484" s="40">
        <f>Long!P485-53.24</f>
        <v>-53.24</v>
      </c>
      <c r="Q484" s="40">
        <f>Long!Q485-57.71</f>
        <v>-57.71</v>
      </c>
      <c r="R484" s="40">
        <f>Long!R485-38.57</f>
        <v>-38.57</v>
      </c>
      <c r="S484" s="40">
        <f>Long!S485-64.97</f>
        <v>-64.97</v>
      </c>
      <c r="T484" s="40">
        <f>Long!T485-48.48</f>
        <v>-48.48</v>
      </c>
      <c r="U484" s="11">
        <f>Long!U485-50.364</f>
        <v>-50.363999999999997</v>
      </c>
      <c r="W484" s="15">
        <f>Long!X485</f>
        <v>0</v>
      </c>
      <c r="X484" s="8">
        <f>Long!Y485</f>
        <v>0</v>
      </c>
    </row>
    <row r="485" spans="1:24" x14ac:dyDescent="0.25">
      <c r="A485" s="3">
        <f>Long!A486</f>
        <v>0</v>
      </c>
      <c r="B485" s="41">
        <f>Long!B486-48.89</f>
        <v>-48.89</v>
      </c>
      <c r="C485" s="40">
        <f>Long!C486-53.31</f>
        <v>-53.31</v>
      </c>
      <c r="D485" s="40">
        <f>Long!D486-52.82</f>
        <v>-52.82</v>
      </c>
      <c r="E485" s="40">
        <f>Long!E486-48.5</f>
        <v>-48.5</v>
      </c>
      <c r="F485" s="40">
        <f>Long!F486-46.99</f>
        <v>-46.99</v>
      </c>
      <c r="G485" s="40">
        <f>Long!G486-40.45</f>
        <v>-40.450000000000003</v>
      </c>
      <c r="H485" s="40">
        <f>Long!H486-60.23</f>
        <v>-60.23</v>
      </c>
      <c r="I485" s="40">
        <f>Long!I486-43.66</f>
        <v>-43.66</v>
      </c>
      <c r="J485" s="40">
        <f>Long!J486-53.75</f>
        <v>-53.75</v>
      </c>
      <c r="K485" s="40">
        <f>Long!K486-54.35</f>
        <v>-54.35</v>
      </c>
      <c r="L485" s="40">
        <f>Long!L486-48.68</f>
        <v>-48.68</v>
      </c>
      <c r="M485" s="40">
        <f>Long!M486-53.03</f>
        <v>-53.03</v>
      </c>
      <c r="N485" s="40">
        <f>Long!N486-34.07</f>
        <v>-34.07</v>
      </c>
      <c r="O485" s="40">
        <f>Long!O486-52.52</f>
        <v>-52.52</v>
      </c>
      <c r="P485" s="40">
        <f>Long!P486-53.24</f>
        <v>-53.24</v>
      </c>
      <c r="Q485" s="40">
        <f>Long!Q486-57.71</f>
        <v>-57.71</v>
      </c>
      <c r="R485" s="40">
        <f>Long!R486-38.57</f>
        <v>-38.57</v>
      </c>
      <c r="S485" s="40">
        <f>Long!S486-64.97</f>
        <v>-64.97</v>
      </c>
      <c r="T485" s="40">
        <f>Long!T486-48.48</f>
        <v>-48.48</v>
      </c>
      <c r="U485" s="11">
        <f>Long!U486-50.364</f>
        <v>-50.363999999999997</v>
      </c>
      <c r="W485" s="15">
        <f>Long!X486</f>
        <v>0</v>
      </c>
      <c r="X485" s="8">
        <f>Long!Y486</f>
        <v>0</v>
      </c>
    </row>
    <row r="486" spans="1:24" x14ac:dyDescent="0.25">
      <c r="A486" s="3">
        <f>Long!A487</f>
        <v>0</v>
      </c>
      <c r="B486" s="41">
        <f>Long!B487-48.89</f>
        <v>-48.89</v>
      </c>
      <c r="C486" s="40">
        <f>Long!C487-53.31</f>
        <v>-53.31</v>
      </c>
      <c r="D486" s="40">
        <f>Long!D487-52.82</f>
        <v>-52.82</v>
      </c>
      <c r="E486" s="40">
        <f>Long!E487-48.5</f>
        <v>-48.5</v>
      </c>
      <c r="F486" s="40">
        <f>Long!F487-46.99</f>
        <v>-46.99</v>
      </c>
      <c r="G486" s="40">
        <f>Long!G487-40.45</f>
        <v>-40.450000000000003</v>
      </c>
      <c r="H486" s="40">
        <f>Long!H487-60.23</f>
        <v>-60.23</v>
      </c>
      <c r="I486" s="40">
        <f>Long!I487-43.66</f>
        <v>-43.66</v>
      </c>
      <c r="J486" s="40">
        <f>Long!J487-53.75</f>
        <v>-53.75</v>
      </c>
      <c r="K486" s="40">
        <f>Long!K487-54.35</f>
        <v>-54.35</v>
      </c>
      <c r="L486" s="40">
        <f>Long!L487-48.68</f>
        <v>-48.68</v>
      </c>
      <c r="M486" s="40">
        <f>Long!M487-53.03</f>
        <v>-53.03</v>
      </c>
      <c r="N486" s="40">
        <f>Long!N487-34.07</f>
        <v>-34.07</v>
      </c>
      <c r="O486" s="40">
        <f>Long!O487-52.52</f>
        <v>-52.52</v>
      </c>
      <c r="P486" s="40">
        <f>Long!P487-53.24</f>
        <v>-53.24</v>
      </c>
      <c r="Q486" s="40">
        <f>Long!Q487-57.71</f>
        <v>-57.71</v>
      </c>
      <c r="R486" s="40">
        <f>Long!R487-38.57</f>
        <v>-38.57</v>
      </c>
      <c r="S486" s="40">
        <f>Long!S487-64.97</f>
        <v>-64.97</v>
      </c>
      <c r="T486" s="40">
        <f>Long!T487-48.48</f>
        <v>-48.48</v>
      </c>
      <c r="U486" s="11">
        <f>Long!U487-50.364</f>
        <v>-50.363999999999997</v>
      </c>
      <c r="W486" s="15">
        <f>Long!X487</f>
        <v>0</v>
      </c>
      <c r="X486" s="8">
        <f>Long!Y487</f>
        <v>0</v>
      </c>
    </row>
    <row r="487" spans="1:24" x14ac:dyDescent="0.25">
      <c r="A487" s="3">
        <f>Long!A488</f>
        <v>0</v>
      </c>
      <c r="B487" s="41">
        <f>Long!B488-48.89</f>
        <v>-48.89</v>
      </c>
      <c r="C487" s="40">
        <f>Long!C488-53.31</f>
        <v>-53.31</v>
      </c>
      <c r="D487" s="40">
        <f>Long!D488-52.82</f>
        <v>-52.82</v>
      </c>
      <c r="E487" s="40">
        <f>Long!E488-48.5</f>
        <v>-48.5</v>
      </c>
      <c r="F487" s="40">
        <f>Long!F488-46.99</f>
        <v>-46.99</v>
      </c>
      <c r="G487" s="40">
        <f>Long!G488-40.45</f>
        <v>-40.450000000000003</v>
      </c>
      <c r="H487" s="40">
        <f>Long!H488-60.23</f>
        <v>-60.23</v>
      </c>
      <c r="I487" s="40">
        <f>Long!I488-43.66</f>
        <v>-43.66</v>
      </c>
      <c r="J487" s="40">
        <f>Long!J488-53.75</f>
        <v>-53.75</v>
      </c>
      <c r="K487" s="40">
        <f>Long!K488-54.35</f>
        <v>-54.35</v>
      </c>
      <c r="L487" s="40">
        <f>Long!L488-48.68</f>
        <v>-48.68</v>
      </c>
      <c r="M487" s="40">
        <f>Long!M488-53.03</f>
        <v>-53.03</v>
      </c>
      <c r="N487" s="40">
        <f>Long!N488-34.07</f>
        <v>-34.07</v>
      </c>
      <c r="O487" s="40">
        <f>Long!O488-52.52</f>
        <v>-52.52</v>
      </c>
      <c r="P487" s="40">
        <f>Long!P488-53.24</f>
        <v>-53.24</v>
      </c>
      <c r="Q487" s="40">
        <f>Long!Q488-57.71</f>
        <v>-57.71</v>
      </c>
      <c r="R487" s="40">
        <f>Long!R488-38.57</f>
        <v>-38.57</v>
      </c>
      <c r="S487" s="40">
        <f>Long!S488-64.97</f>
        <v>-64.97</v>
      </c>
      <c r="T487" s="40">
        <f>Long!T488-48.48</f>
        <v>-48.48</v>
      </c>
      <c r="U487" s="11">
        <f>Long!U488-50.364</f>
        <v>-50.363999999999997</v>
      </c>
      <c r="W487" s="15">
        <f>Long!X488</f>
        <v>0</v>
      </c>
      <c r="X487" s="8">
        <f>Long!Y488</f>
        <v>0</v>
      </c>
    </row>
    <row r="488" spans="1:24" x14ac:dyDescent="0.25">
      <c r="A488" s="3">
        <f>Long!A489</f>
        <v>0</v>
      </c>
      <c r="B488" s="41">
        <f>Long!B489-48.89</f>
        <v>-48.89</v>
      </c>
      <c r="C488" s="40">
        <f>Long!C489-53.31</f>
        <v>-53.31</v>
      </c>
      <c r="D488" s="40">
        <f>Long!D489-52.82</f>
        <v>-52.82</v>
      </c>
      <c r="E488" s="40">
        <f>Long!E489-48.5</f>
        <v>-48.5</v>
      </c>
      <c r="F488" s="40">
        <f>Long!F489-46.99</f>
        <v>-46.99</v>
      </c>
      <c r="G488" s="40">
        <f>Long!G489-40.45</f>
        <v>-40.450000000000003</v>
      </c>
      <c r="H488" s="40">
        <f>Long!H489-60.23</f>
        <v>-60.23</v>
      </c>
      <c r="I488" s="40">
        <f>Long!I489-43.66</f>
        <v>-43.66</v>
      </c>
      <c r="J488" s="40">
        <f>Long!J489-53.75</f>
        <v>-53.75</v>
      </c>
      <c r="K488" s="40">
        <f>Long!K489-54.35</f>
        <v>-54.35</v>
      </c>
      <c r="L488" s="40">
        <f>Long!L489-48.68</f>
        <v>-48.68</v>
      </c>
      <c r="M488" s="40">
        <f>Long!M489-53.03</f>
        <v>-53.03</v>
      </c>
      <c r="N488" s="40">
        <f>Long!N489-34.07</f>
        <v>-34.07</v>
      </c>
      <c r="O488" s="40">
        <f>Long!O489-52.52</f>
        <v>-52.52</v>
      </c>
      <c r="P488" s="40">
        <f>Long!P489-53.24</f>
        <v>-53.24</v>
      </c>
      <c r="Q488" s="40">
        <f>Long!Q489-57.71</f>
        <v>-57.71</v>
      </c>
      <c r="R488" s="40">
        <f>Long!R489-38.57</f>
        <v>-38.57</v>
      </c>
      <c r="S488" s="40">
        <f>Long!S489-64.97</f>
        <v>-64.97</v>
      </c>
      <c r="T488" s="40">
        <f>Long!T489-48.48</f>
        <v>-48.48</v>
      </c>
      <c r="U488" s="11">
        <f>Long!U489-50.364</f>
        <v>-50.363999999999997</v>
      </c>
      <c r="W488" s="15">
        <f>Long!X489</f>
        <v>0</v>
      </c>
      <c r="X488" s="8">
        <f>Long!Y489</f>
        <v>0</v>
      </c>
    </row>
    <row r="489" spans="1:24" x14ac:dyDescent="0.25">
      <c r="A489" s="3">
        <f>Long!A490</f>
        <v>0</v>
      </c>
      <c r="B489" s="41">
        <f>Long!B490-48.89</f>
        <v>-48.89</v>
      </c>
      <c r="C489" s="40">
        <f>Long!C490-53.31</f>
        <v>-53.31</v>
      </c>
      <c r="D489" s="40">
        <f>Long!D490-52.82</f>
        <v>-52.82</v>
      </c>
      <c r="E489" s="40">
        <f>Long!E490-48.5</f>
        <v>-48.5</v>
      </c>
      <c r="F489" s="40">
        <f>Long!F490-46.99</f>
        <v>-46.99</v>
      </c>
      <c r="G489" s="40">
        <f>Long!G490-40.45</f>
        <v>-40.450000000000003</v>
      </c>
      <c r="H489" s="40">
        <f>Long!H490-60.23</f>
        <v>-60.23</v>
      </c>
      <c r="I489" s="40">
        <f>Long!I490-43.66</f>
        <v>-43.66</v>
      </c>
      <c r="J489" s="40">
        <f>Long!J490-53.75</f>
        <v>-53.75</v>
      </c>
      <c r="K489" s="40">
        <f>Long!K490-54.35</f>
        <v>-54.35</v>
      </c>
      <c r="L489" s="40">
        <f>Long!L490-48.68</f>
        <v>-48.68</v>
      </c>
      <c r="M489" s="40">
        <f>Long!M490-53.03</f>
        <v>-53.03</v>
      </c>
      <c r="N489" s="40">
        <f>Long!N490-34.07</f>
        <v>-34.07</v>
      </c>
      <c r="O489" s="40">
        <f>Long!O490-52.52</f>
        <v>-52.52</v>
      </c>
      <c r="P489" s="40">
        <f>Long!P490-53.24</f>
        <v>-53.24</v>
      </c>
      <c r="Q489" s="40">
        <f>Long!Q490-57.71</f>
        <v>-57.71</v>
      </c>
      <c r="R489" s="40">
        <f>Long!R490-38.57</f>
        <v>-38.57</v>
      </c>
      <c r="S489" s="40">
        <f>Long!S490-64.97</f>
        <v>-64.97</v>
      </c>
      <c r="T489" s="40">
        <f>Long!T490-48.48</f>
        <v>-48.48</v>
      </c>
      <c r="U489" s="11">
        <f>Long!U490-50.364</f>
        <v>-50.363999999999997</v>
      </c>
      <c r="W489" s="15">
        <f>Long!X490</f>
        <v>0</v>
      </c>
      <c r="X489" s="8">
        <f>Long!Y490</f>
        <v>0</v>
      </c>
    </row>
    <row r="490" spans="1:24" x14ac:dyDescent="0.25">
      <c r="A490" s="3">
        <f>Long!A491</f>
        <v>0</v>
      </c>
      <c r="B490" s="41">
        <f>Long!B491-48.89</f>
        <v>-48.89</v>
      </c>
      <c r="C490" s="40">
        <f>Long!C491-53.31</f>
        <v>-53.31</v>
      </c>
      <c r="D490" s="40">
        <f>Long!D491-52.82</f>
        <v>-52.82</v>
      </c>
      <c r="E490" s="40">
        <f>Long!E491-48.5</f>
        <v>-48.5</v>
      </c>
      <c r="F490" s="40">
        <f>Long!F491-46.99</f>
        <v>-46.99</v>
      </c>
      <c r="G490" s="40">
        <f>Long!G491-40.45</f>
        <v>-40.450000000000003</v>
      </c>
      <c r="H490" s="40">
        <f>Long!H491-60.23</f>
        <v>-60.23</v>
      </c>
      <c r="I490" s="40">
        <f>Long!I491-43.66</f>
        <v>-43.66</v>
      </c>
      <c r="J490" s="40">
        <f>Long!J491-53.75</f>
        <v>-53.75</v>
      </c>
      <c r="K490" s="40">
        <f>Long!K491-54.35</f>
        <v>-54.35</v>
      </c>
      <c r="L490" s="40">
        <f>Long!L491-48.68</f>
        <v>-48.68</v>
      </c>
      <c r="M490" s="40">
        <f>Long!M491-53.03</f>
        <v>-53.03</v>
      </c>
      <c r="N490" s="40">
        <f>Long!N491-34.07</f>
        <v>-34.07</v>
      </c>
      <c r="O490" s="40">
        <f>Long!O491-52.52</f>
        <v>-52.52</v>
      </c>
      <c r="P490" s="40">
        <f>Long!P491-53.24</f>
        <v>-53.24</v>
      </c>
      <c r="Q490" s="40">
        <f>Long!Q491-57.71</f>
        <v>-57.71</v>
      </c>
      <c r="R490" s="40">
        <f>Long!R491-38.57</f>
        <v>-38.57</v>
      </c>
      <c r="S490" s="40">
        <f>Long!S491-64.97</f>
        <v>-64.97</v>
      </c>
      <c r="T490" s="40">
        <f>Long!T491-48.48</f>
        <v>-48.48</v>
      </c>
      <c r="U490" s="11">
        <f>Long!U491-50.364</f>
        <v>-50.363999999999997</v>
      </c>
      <c r="W490" s="15">
        <f>Long!X491</f>
        <v>0</v>
      </c>
      <c r="X490" s="8">
        <f>Long!Y491</f>
        <v>0</v>
      </c>
    </row>
    <row r="491" spans="1:24" x14ac:dyDescent="0.25">
      <c r="A491" s="3">
        <f>Long!A492</f>
        <v>0</v>
      </c>
      <c r="B491" s="41">
        <f>Long!B492-48.89</f>
        <v>-48.89</v>
      </c>
      <c r="C491" s="40">
        <f>Long!C492-53.31</f>
        <v>-53.31</v>
      </c>
      <c r="D491" s="40">
        <f>Long!D492-52.82</f>
        <v>-52.82</v>
      </c>
      <c r="E491" s="40">
        <f>Long!E492-48.5</f>
        <v>-48.5</v>
      </c>
      <c r="F491" s="40">
        <f>Long!F492-46.99</f>
        <v>-46.99</v>
      </c>
      <c r="G491" s="40">
        <f>Long!G492-40.45</f>
        <v>-40.450000000000003</v>
      </c>
      <c r="H491" s="40">
        <f>Long!H492-60.23</f>
        <v>-60.23</v>
      </c>
      <c r="I491" s="40">
        <f>Long!I492-43.66</f>
        <v>-43.66</v>
      </c>
      <c r="J491" s="40">
        <f>Long!J492-53.75</f>
        <v>-53.75</v>
      </c>
      <c r="K491" s="40">
        <f>Long!K492-54.35</f>
        <v>-54.35</v>
      </c>
      <c r="L491" s="40">
        <f>Long!L492-48.68</f>
        <v>-48.68</v>
      </c>
      <c r="M491" s="40">
        <f>Long!M492-53.03</f>
        <v>-53.03</v>
      </c>
      <c r="N491" s="40">
        <f>Long!N492-34.07</f>
        <v>-34.07</v>
      </c>
      <c r="O491" s="40">
        <f>Long!O492-52.52</f>
        <v>-52.52</v>
      </c>
      <c r="P491" s="40">
        <f>Long!P492-53.24</f>
        <v>-53.24</v>
      </c>
      <c r="Q491" s="40">
        <f>Long!Q492-57.71</f>
        <v>-57.71</v>
      </c>
      <c r="R491" s="40">
        <f>Long!R492-38.57</f>
        <v>-38.57</v>
      </c>
      <c r="S491" s="40">
        <f>Long!S492-64.97</f>
        <v>-64.97</v>
      </c>
      <c r="T491" s="40">
        <f>Long!T492-48.48</f>
        <v>-48.48</v>
      </c>
      <c r="U491" s="11">
        <f>Long!U492-50.364</f>
        <v>-50.363999999999997</v>
      </c>
      <c r="W491" s="15">
        <f>Long!X492</f>
        <v>0</v>
      </c>
      <c r="X491" s="8">
        <f>Long!Y492</f>
        <v>0</v>
      </c>
    </row>
    <row r="492" spans="1:24" x14ac:dyDescent="0.25">
      <c r="A492" s="3">
        <f>Long!A493</f>
        <v>0</v>
      </c>
      <c r="B492" s="41">
        <f>Long!B493-48.89</f>
        <v>-48.89</v>
      </c>
      <c r="C492" s="40">
        <f>Long!C493-53.31</f>
        <v>-53.31</v>
      </c>
      <c r="D492" s="40">
        <f>Long!D493-52.82</f>
        <v>-52.82</v>
      </c>
      <c r="E492" s="40">
        <f>Long!E493-48.5</f>
        <v>-48.5</v>
      </c>
      <c r="F492" s="40">
        <f>Long!F493-46.99</f>
        <v>-46.99</v>
      </c>
      <c r="G492" s="40">
        <f>Long!G493-40.45</f>
        <v>-40.450000000000003</v>
      </c>
      <c r="H492" s="40">
        <f>Long!H493-60.23</f>
        <v>-60.23</v>
      </c>
      <c r="I492" s="40">
        <f>Long!I493-43.66</f>
        <v>-43.66</v>
      </c>
      <c r="J492" s="40">
        <f>Long!J493-53.75</f>
        <v>-53.75</v>
      </c>
      <c r="K492" s="40">
        <f>Long!K493-54.35</f>
        <v>-54.35</v>
      </c>
      <c r="L492" s="40">
        <f>Long!L493-48.68</f>
        <v>-48.68</v>
      </c>
      <c r="M492" s="40">
        <f>Long!M493-53.03</f>
        <v>-53.03</v>
      </c>
      <c r="N492" s="40">
        <f>Long!N493-34.07</f>
        <v>-34.07</v>
      </c>
      <c r="O492" s="40">
        <f>Long!O493-52.52</f>
        <v>-52.52</v>
      </c>
      <c r="P492" s="40">
        <f>Long!P493-53.24</f>
        <v>-53.24</v>
      </c>
      <c r="Q492" s="40">
        <f>Long!Q493-57.71</f>
        <v>-57.71</v>
      </c>
      <c r="R492" s="40">
        <f>Long!R493-38.57</f>
        <v>-38.57</v>
      </c>
      <c r="S492" s="40">
        <f>Long!S493-64.97</f>
        <v>-64.97</v>
      </c>
      <c r="T492" s="40">
        <f>Long!T493-48.48</f>
        <v>-48.48</v>
      </c>
      <c r="U492" s="11">
        <f>Long!U493-50.364</f>
        <v>-50.363999999999997</v>
      </c>
      <c r="W492" s="15">
        <f>Long!X493</f>
        <v>0</v>
      </c>
      <c r="X492" s="8">
        <f>Long!Y493</f>
        <v>0</v>
      </c>
    </row>
    <row r="493" spans="1:24" x14ac:dyDescent="0.25">
      <c r="A493" s="3">
        <f>Long!A494</f>
        <v>0</v>
      </c>
      <c r="B493" s="41">
        <f>Long!B494-48.89</f>
        <v>-48.89</v>
      </c>
      <c r="C493" s="40">
        <f>Long!C494-53.31</f>
        <v>-53.31</v>
      </c>
      <c r="D493" s="40">
        <f>Long!D494-52.82</f>
        <v>-52.82</v>
      </c>
      <c r="E493" s="40">
        <f>Long!E494-48.5</f>
        <v>-48.5</v>
      </c>
      <c r="F493" s="40">
        <f>Long!F494-46.99</f>
        <v>-46.99</v>
      </c>
      <c r="G493" s="40">
        <f>Long!G494-40.45</f>
        <v>-40.450000000000003</v>
      </c>
      <c r="H493" s="40">
        <f>Long!H494-60.23</f>
        <v>-60.23</v>
      </c>
      <c r="I493" s="40">
        <f>Long!I494-43.66</f>
        <v>-43.66</v>
      </c>
      <c r="J493" s="40">
        <f>Long!J494-53.75</f>
        <v>-53.75</v>
      </c>
      <c r="K493" s="40">
        <f>Long!K494-54.35</f>
        <v>-54.35</v>
      </c>
      <c r="L493" s="40">
        <f>Long!L494-48.68</f>
        <v>-48.68</v>
      </c>
      <c r="M493" s="40">
        <f>Long!M494-53.03</f>
        <v>-53.03</v>
      </c>
      <c r="N493" s="40">
        <f>Long!N494-34.07</f>
        <v>-34.07</v>
      </c>
      <c r="O493" s="40">
        <f>Long!O494-52.52</f>
        <v>-52.52</v>
      </c>
      <c r="P493" s="40">
        <f>Long!P494-53.24</f>
        <v>-53.24</v>
      </c>
      <c r="Q493" s="40">
        <f>Long!Q494-57.71</f>
        <v>-57.71</v>
      </c>
      <c r="R493" s="40">
        <f>Long!R494-38.57</f>
        <v>-38.57</v>
      </c>
      <c r="S493" s="40">
        <f>Long!S494-64.97</f>
        <v>-64.97</v>
      </c>
      <c r="T493" s="40">
        <f>Long!T494-48.48</f>
        <v>-48.48</v>
      </c>
      <c r="U493" s="11">
        <f>Long!U494-50.364</f>
        <v>-50.363999999999997</v>
      </c>
      <c r="W493" s="15">
        <f>Long!X494</f>
        <v>0</v>
      </c>
      <c r="X493" s="8">
        <f>Long!Y494</f>
        <v>0</v>
      </c>
    </row>
    <row r="494" spans="1:24" x14ac:dyDescent="0.25">
      <c r="A494" s="3">
        <f>Long!A495</f>
        <v>0</v>
      </c>
      <c r="B494" s="41">
        <f>Long!B495-48.89</f>
        <v>-48.89</v>
      </c>
      <c r="C494" s="40">
        <f>Long!C495-53.31</f>
        <v>-53.31</v>
      </c>
      <c r="D494" s="40">
        <f>Long!D495-52.82</f>
        <v>-52.82</v>
      </c>
      <c r="E494" s="40">
        <f>Long!E495-48.5</f>
        <v>-48.5</v>
      </c>
      <c r="F494" s="40">
        <f>Long!F495-46.99</f>
        <v>-46.99</v>
      </c>
      <c r="G494" s="40">
        <f>Long!G495-40.45</f>
        <v>-40.450000000000003</v>
      </c>
      <c r="H494" s="40">
        <f>Long!H495-60.23</f>
        <v>-60.23</v>
      </c>
      <c r="I494" s="40">
        <f>Long!I495-43.66</f>
        <v>-43.66</v>
      </c>
      <c r="J494" s="40">
        <f>Long!J495-53.75</f>
        <v>-53.75</v>
      </c>
      <c r="K494" s="40">
        <f>Long!K495-54.35</f>
        <v>-54.35</v>
      </c>
      <c r="L494" s="40">
        <f>Long!L495-48.68</f>
        <v>-48.68</v>
      </c>
      <c r="M494" s="40">
        <f>Long!M495-53.03</f>
        <v>-53.03</v>
      </c>
      <c r="N494" s="40">
        <f>Long!N495-34.07</f>
        <v>-34.07</v>
      </c>
      <c r="O494" s="40">
        <f>Long!O495-52.52</f>
        <v>-52.52</v>
      </c>
      <c r="P494" s="40">
        <f>Long!P495-53.24</f>
        <v>-53.24</v>
      </c>
      <c r="Q494" s="40">
        <f>Long!Q495-57.71</f>
        <v>-57.71</v>
      </c>
      <c r="R494" s="40">
        <f>Long!R495-38.57</f>
        <v>-38.57</v>
      </c>
      <c r="S494" s="40">
        <f>Long!S495-64.97</f>
        <v>-64.97</v>
      </c>
      <c r="T494" s="40">
        <f>Long!T495-48.48</f>
        <v>-48.48</v>
      </c>
      <c r="U494" s="11">
        <f>Long!U495-50.364</f>
        <v>-50.363999999999997</v>
      </c>
      <c r="W494" s="15">
        <f>Long!X495</f>
        <v>0</v>
      </c>
      <c r="X494" s="8">
        <f>Long!Y495</f>
        <v>0</v>
      </c>
    </row>
    <row r="495" spans="1:24" x14ac:dyDescent="0.25">
      <c r="A495" s="3">
        <f>Long!A496</f>
        <v>0</v>
      </c>
      <c r="B495" s="41">
        <f>Long!B496-48.89</f>
        <v>-48.89</v>
      </c>
      <c r="C495" s="40">
        <f>Long!C496-53.31</f>
        <v>-53.31</v>
      </c>
      <c r="D495" s="40">
        <f>Long!D496-52.82</f>
        <v>-52.82</v>
      </c>
      <c r="E495" s="40">
        <f>Long!E496-48.5</f>
        <v>-48.5</v>
      </c>
      <c r="F495" s="40">
        <f>Long!F496-46.99</f>
        <v>-46.99</v>
      </c>
      <c r="G495" s="40">
        <f>Long!G496-40.45</f>
        <v>-40.450000000000003</v>
      </c>
      <c r="H495" s="40">
        <f>Long!H496-60.23</f>
        <v>-60.23</v>
      </c>
      <c r="I495" s="40">
        <f>Long!I496-43.66</f>
        <v>-43.66</v>
      </c>
      <c r="J495" s="40">
        <f>Long!J496-53.75</f>
        <v>-53.75</v>
      </c>
      <c r="K495" s="40">
        <f>Long!K496-54.35</f>
        <v>-54.35</v>
      </c>
      <c r="L495" s="40">
        <f>Long!L496-48.68</f>
        <v>-48.68</v>
      </c>
      <c r="M495" s="40">
        <f>Long!M496-53.03</f>
        <v>-53.03</v>
      </c>
      <c r="N495" s="40">
        <f>Long!N496-34.07</f>
        <v>-34.07</v>
      </c>
      <c r="O495" s="40">
        <f>Long!O496-52.52</f>
        <v>-52.52</v>
      </c>
      <c r="P495" s="40">
        <f>Long!P496-53.24</f>
        <v>-53.24</v>
      </c>
      <c r="Q495" s="40">
        <f>Long!Q496-57.71</f>
        <v>-57.71</v>
      </c>
      <c r="R495" s="40">
        <f>Long!R496-38.57</f>
        <v>-38.57</v>
      </c>
      <c r="S495" s="40">
        <f>Long!S496-64.97</f>
        <v>-64.97</v>
      </c>
      <c r="T495" s="40">
        <f>Long!T496-48.48</f>
        <v>-48.48</v>
      </c>
      <c r="U495" s="11">
        <f>Long!U496-50.364</f>
        <v>-50.363999999999997</v>
      </c>
      <c r="W495" s="15">
        <f>Long!X496</f>
        <v>0</v>
      </c>
      <c r="X495" s="8">
        <f>Long!Y496</f>
        <v>0</v>
      </c>
    </row>
    <row r="496" spans="1:24" x14ac:dyDescent="0.25">
      <c r="A496" s="3">
        <f>Long!A497</f>
        <v>0</v>
      </c>
      <c r="B496" s="41">
        <f>Long!B497-48.89</f>
        <v>-48.89</v>
      </c>
      <c r="C496" s="40">
        <f>Long!C497-53.31</f>
        <v>-53.31</v>
      </c>
      <c r="D496" s="40">
        <f>Long!D497-52.82</f>
        <v>-52.82</v>
      </c>
      <c r="E496" s="40">
        <f>Long!E497-48.5</f>
        <v>-48.5</v>
      </c>
      <c r="F496" s="40">
        <f>Long!F497-46.99</f>
        <v>-46.99</v>
      </c>
      <c r="G496" s="40">
        <f>Long!G497-40.45</f>
        <v>-40.450000000000003</v>
      </c>
      <c r="H496" s="40">
        <f>Long!H497-60.23</f>
        <v>-60.23</v>
      </c>
      <c r="I496" s="40">
        <f>Long!I497-43.66</f>
        <v>-43.66</v>
      </c>
      <c r="J496" s="40">
        <f>Long!J497-53.75</f>
        <v>-53.75</v>
      </c>
      <c r="K496" s="40">
        <f>Long!K497-54.35</f>
        <v>-54.35</v>
      </c>
      <c r="L496" s="40">
        <f>Long!L497-48.68</f>
        <v>-48.68</v>
      </c>
      <c r="M496" s="40">
        <f>Long!M497-53.03</f>
        <v>-53.03</v>
      </c>
      <c r="N496" s="40">
        <f>Long!N497-34.07</f>
        <v>-34.07</v>
      </c>
      <c r="O496" s="40">
        <f>Long!O497-52.52</f>
        <v>-52.52</v>
      </c>
      <c r="P496" s="40">
        <f>Long!P497-53.24</f>
        <v>-53.24</v>
      </c>
      <c r="Q496" s="40">
        <f>Long!Q497-57.71</f>
        <v>-57.71</v>
      </c>
      <c r="R496" s="40">
        <f>Long!R497-38.57</f>
        <v>-38.57</v>
      </c>
      <c r="S496" s="40">
        <f>Long!S497-64.97</f>
        <v>-64.97</v>
      </c>
      <c r="T496" s="40">
        <f>Long!T497-48.48</f>
        <v>-48.48</v>
      </c>
      <c r="U496" s="11">
        <f>Long!U497-50.364</f>
        <v>-50.363999999999997</v>
      </c>
      <c r="W496" s="15">
        <f>Long!X497</f>
        <v>0</v>
      </c>
      <c r="X496" s="8">
        <f>Long!Y497</f>
        <v>0</v>
      </c>
    </row>
    <row r="497" spans="1:24" x14ac:dyDescent="0.25">
      <c r="A497" s="3">
        <f>Long!A498</f>
        <v>0</v>
      </c>
      <c r="B497" s="41">
        <f>Long!B498-48.89</f>
        <v>-48.89</v>
      </c>
      <c r="C497" s="40">
        <f>Long!C498-53.31</f>
        <v>-53.31</v>
      </c>
      <c r="D497" s="40">
        <f>Long!D498-52.82</f>
        <v>-52.82</v>
      </c>
      <c r="E497" s="40">
        <f>Long!E498-48.5</f>
        <v>-48.5</v>
      </c>
      <c r="F497" s="40">
        <f>Long!F498-46.99</f>
        <v>-46.99</v>
      </c>
      <c r="G497" s="40">
        <f>Long!G498-40.45</f>
        <v>-40.450000000000003</v>
      </c>
      <c r="H497" s="40">
        <f>Long!H498-60.23</f>
        <v>-60.23</v>
      </c>
      <c r="I497" s="40">
        <f>Long!I498-43.66</f>
        <v>-43.66</v>
      </c>
      <c r="J497" s="40">
        <f>Long!J498-53.75</f>
        <v>-53.75</v>
      </c>
      <c r="K497" s="40">
        <f>Long!K498-54.35</f>
        <v>-54.35</v>
      </c>
      <c r="L497" s="40">
        <f>Long!L498-48.68</f>
        <v>-48.68</v>
      </c>
      <c r="M497" s="40">
        <f>Long!M498-53.03</f>
        <v>-53.03</v>
      </c>
      <c r="N497" s="40">
        <f>Long!N498-34.07</f>
        <v>-34.07</v>
      </c>
      <c r="O497" s="40">
        <f>Long!O498-52.52</f>
        <v>-52.52</v>
      </c>
      <c r="P497" s="40">
        <f>Long!P498-53.24</f>
        <v>-53.24</v>
      </c>
      <c r="Q497" s="40">
        <f>Long!Q498-57.71</f>
        <v>-57.71</v>
      </c>
      <c r="R497" s="40">
        <f>Long!R498-38.57</f>
        <v>-38.57</v>
      </c>
      <c r="S497" s="40">
        <f>Long!S498-64.97</f>
        <v>-64.97</v>
      </c>
      <c r="T497" s="40">
        <f>Long!T498-48.48</f>
        <v>-48.48</v>
      </c>
      <c r="U497" s="11">
        <f>Long!U498-50.364</f>
        <v>-50.363999999999997</v>
      </c>
      <c r="W497" s="15">
        <f>Long!X498</f>
        <v>0</v>
      </c>
      <c r="X497" s="8">
        <f>Long!Y498</f>
        <v>0</v>
      </c>
    </row>
    <row r="498" spans="1:24" x14ac:dyDescent="0.25">
      <c r="A498" s="3">
        <f>Long!A499</f>
        <v>0</v>
      </c>
      <c r="B498" s="41">
        <f>Long!B499-48.89</f>
        <v>-48.89</v>
      </c>
      <c r="C498" s="40">
        <f>Long!C499-53.31</f>
        <v>-53.31</v>
      </c>
      <c r="D498" s="40">
        <f>Long!D499-52.82</f>
        <v>-52.82</v>
      </c>
      <c r="E498" s="40">
        <f>Long!E499-48.5</f>
        <v>-48.5</v>
      </c>
      <c r="F498" s="40">
        <f>Long!F499-46.99</f>
        <v>-46.99</v>
      </c>
      <c r="G498" s="40">
        <f>Long!G499-40.45</f>
        <v>-40.450000000000003</v>
      </c>
      <c r="H498" s="40">
        <f>Long!H499-60.23</f>
        <v>-60.23</v>
      </c>
      <c r="I498" s="40">
        <f>Long!I499-43.66</f>
        <v>-43.66</v>
      </c>
      <c r="J498" s="40">
        <f>Long!J499-53.75</f>
        <v>-53.75</v>
      </c>
      <c r="K498" s="40">
        <f>Long!K499-54.35</f>
        <v>-54.35</v>
      </c>
      <c r="L498" s="40">
        <f>Long!L499-48.68</f>
        <v>-48.68</v>
      </c>
      <c r="M498" s="40">
        <f>Long!M499-53.03</f>
        <v>-53.03</v>
      </c>
      <c r="N498" s="40">
        <f>Long!N499-34.07</f>
        <v>-34.07</v>
      </c>
      <c r="O498" s="40">
        <f>Long!O499-52.52</f>
        <v>-52.52</v>
      </c>
      <c r="P498" s="40">
        <f>Long!P499-53.24</f>
        <v>-53.24</v>
      </c>
      <c r="Q498" s="40">
        <f>Long!Q499-57.71</f>
        <v>-57.71</v>
      </c>
      <c r="R498" s="40">
        <f>Long!R499-38.57</f>
        <v>-38.57</v>
      </c>
      <c r="S498" s="40">
        <f>Long!S499-64.97</f>
        <v>-64.97</v>
      </c>
      <c r="T498" s="40">
        <f>Long!T499-48.48</f>
        <v>-48.48</v>
      </c>
      <c r="U498" s="11">
        <f>Long!U499-50.364</f>
        <v>-50.363999999999997</v>
      </c>
      <c r="W498" s="15">
        <f>Long!X499</f>
        <v>0</v>
      </c>
      <c r="X498" s="8">
        <f>Long!Y499</f>
        <v>0</v>
      </c>
    </row>
    <row r="499" spans="1:24" x14ac:dyDescent="0.25">
      <c r="A499" s="3">
        <f>Long!A500</f>
        <v>0</v>
      </c>
      <c r="B499" s="41">
        <f>Long!B500-48.89</f>
        <v>-48.89</v>
      </c>
      <c r="C499" s="40">
        <f>Long!C500-53.31</f>
        <v>-53.31</v>
      </c>
      <c r="D499" s="40">
        <f>Long!D500-52.82</f>
        <v>-52.82</v>
      </c>
      <c r="E499" s="40">
        <f>Long!E500-48.5</f>
        <v>-48.5</v>
      </c>
      <c r="F499" s="40">
        <f>Long!F500-46.99</f>
        <v>-46.99</v>
      </c>
      <c r="G499" s="40">
        <f>Long!G500-40.45</f>
        <v>-40.450000000000003</v>
      </c>
      <c r="H499" s="40">
        <f>Long!H500-60.23</f>
        <v>-60.23</v>
      </c>
      <c r="I499" s="40">
        <f>Long!I500-43.66</f>
        <v>-43.66</v>
      </c>
      <c r="J499" s="40">
        <f>Long!J500-53.75</f>
        <v>-53.75</v>
      </c>
      <c r="K499" s="40">
        <f>Long!K500-54.35</f>
        <v>-54.35</v>
      </c>
      <c r="L499" s="40">
        <f>Long!L500-48.68</f>
        <v>-48.68</v>
      </c>
      <c r="M499" s="40">
        <f>Long!M500-53.03</f>
        <v>-53.03</v>
      </c>
      <c r="N499" s="40">
        <f>Long!N500-34.07</f>
        <v>-34.07</v>
      </c>
      <c r="O499" s="40">
        <f>Long!O500-52.52</f>
        <v>-52.52</v>
      </c>
      <c r="P499" s="40">
        <f>Long!P500-53.24</f>
        <v>-53.24</v>
      </c>
      <c r="Q499" s="40">
        <f>Long!Q500-57.71</f>
        <v>-57.71</v>
      </c>
      <c r="R499" s="40">
        <f>Long!R500-38.57</f>
        <v>-38.57</v>
      </c>
      <c r="S499" s="40">
        <f>Long!S500-64.97</f>
        <v>-64.97</v>
      </c>
      <c r="T499" s="40">
        <f>Long!T500-48.48</f>
        <v>-48.48</v>
      </c>
      <c r="U499" s="11">
        <f>Long!U500-50.364</f>
        <v>-50.363999999999997</v>
      </c>
      <c r="W499" s="15">
        <f>Long!X500</f>
        <v>0</v>
      </c>
      <c r="X499" s="8">
        <f>Long!Y500</f>
        <v>0</v>
      </c>
    </row>
    <row r="500" spans="1:24" x14ac:dyDescent="0.25">
      <c r="A500" s="3">
        <f>Long!A501</f>
        <v>0</v>
      </c>
      <c r="B500" s="41">
        <f>Long!B501-48.89</f>
        <v>-48.89</v>
      </c>
      <c r="C500" s="40">
        <f>Long!C501-53.31</f>
        <v>-53.31</v>
      </c>
      <c r="D500" s="40">
        <f>Long!D501-52.82</f>
        <v>-52.82</v>
      </c>
      <c r="E500" s="40">
        <f>Long!E501-48.5</f>
        <v>-48.5</v>
      </c>
      <c r="F500" s="40">
        <f>Long!F501-46.99</f>
        <v>-46.99</v>
      </c>
      <c r="G500" s="40">
        <f>Long!G501-40.45</f>
        <v>-40.450000000000003</v>
      </c>
      <c r="H500" s="40">
        <f>Long!H501-60.23</f>
        <v>-60.23</v>
      </c>
      <c r="I500" s="40">
        <f>Long!I501-43.66</f>
        <v>-43.66</v>
      </c>
      <c r="J500" s="40">
        <f>Long!J501-53.75</f>
        <v>-53.75</v>
      </c>
      <c r="K500" s="40">
        <f>Long!K501-54.35</f>
        <v>-54.35</v>
      </c>
      <c r="L500" s="40">
        <f>Long!L501-48.68</f>
        <v>-48.68</v>
      </c>
      <c r="M500" s="40">
        <f>Long!M501-53.03</f>
        <v>-53.03</v>
      </c>
      <c r="N500" s="40">
        <f>Long!N501-34.07</f>
        <v>-34.07</v>
      </c>
      <c r="O500" s="40">
        <f>Long!O501-52.52</f>
        <v>-52.52</v>
      </c>
      <c r="P500" s="40">
        <f>Long!P501-53.24</f>
        <v>-53.24</v>
      </c>
      <c r="Q500" s="40">
        <f>Long!Q501-57.71</f>
        <v>-57.71</v>
      </c>
      <c r="R500" s="40">
        <f>Long!R501-38.57</f>
        <v>-38.57</v>
      </c>
      <c r="S500" s="40">
        <f>Long!S501-64.97</f>
        <v>-64.97</v>
      </c>
      <c r="T500" s="40">
        <f>Long!T501-48.48</f>
        <v>-48.48</v>
      </c>
      <c r="U500" s="11">
        <f>Long!U501-50.364</f>
        <v>-50.363999999999997</v>
      </c>
      <c r="W500" s="15">
        <f>Long!X501</f>
        <v>0</v>
      </c>
      <c r="X500" s="8">
        <f>Long!Y501</f>
        <v>0</v>
      </c>
    </row>
    <row r="501" spans="1:24" x14ac:dyDescent="0.25">
      <c r="A501" s="3">
        <f>Long!A502</f>
        <v>0</v>
      </c>
      <c r="B501" s="41">
        <f>Long!B502-48.89</f>
        <v>-48.89</v>
      </c>
      <c r="C501" s="40">
        <f>Long!C502-53.31</f>
        <v>-53.31</v>
      </c>
      <c r="D501" s="40">
        <f>Long!D502-52.82</f>
        <v>-52.82</v>
      </c>
      <c r="E501" s="40">
        <f>Long!E502-48.5</f>
        <v>-48.5</v>
      </c>
      <c r="F501" s="40">
        <f>Long!F502-46.99</f>
        <v>-46.99</v>
      </c>
      <c r="G501" s="40">
        <f>Long!G502-40.45</f>
        <v>-40.450000000000003</v>
      </c>
      <c r="H501" s="40">
        <f>Long!H502-60.23</f>
        <v>-60.23</v>
      </c>
      <c r="I501" s="40">
        <f>Long!I502-43.66</f>
        <v>-43.66</v>
      </c>
      <c r="J501" s="40">
        <f>Long!J502-53.75</f>
        <v>-53.75</v>
      </c>
      <c r="K501" s="40">
        <f>Long!K502-54.35</f>
        <v>-54.35</v>
      </c>
      <c r="L501" s="40">
        <f>Long!L502-48.68</f>
        <v>-48.68</v>
      </c>
      <c r="M501" s="40">
        <f>Long!M502-53.03</f>
        <v>-53.03</v>
      </c>
      <c r="N501" s="40">
        <f>Long!N502-34.07</f>
        <v>-34.07</v>
      </c>
      <c r="O501" s="40">
        <f>Long!O502-52.52</f>
        <v>-52.52</v>
      </c>
      <c r="P501" s="40">
        <f>Long!P502-53.24</f>
        <v>-53.24</v>
      </c>
      <c r="Q501" s="40">
        <f>Long!Q502-57.71</f>
        <v>-57.71</v>
      </c>
      <c r="R501" s="40">
        <f>Long!R502-38.57</f>
        <v>-38.57</v>
      </c>
      <c r="S501" s="40">
        <f>Long!S502-64.97</f>
        <v>-64.97</v>
      </c>
      <c r="T501" s="40">
        <f>Long!T502-48.48</f>
        <v>-48.48</v>
      </c>
      <c r="U501" s="11">
        <f>Long!U502-50.364</f>
        <v>-50.363999999999997</v>
      </c>
      <c r="W501" s="15">
        <f>Long!X502</f>
        <v>0</v>
      </c>
      <c r="X501" s="8">
        <f>Long!Y502</f>
        <v>0</v>
      </c>
    </row>
    <row r="502" spans="1:24" x14ac:dyDescent="0.25">
      <c r="A502" s="3">
        <f>Long!A503</f>
        <v>0</v>
      </c>
      <c r="B502" s="41">
        <f>Long!B503-48.89</f>
        <v>-48.89</v>
      </c>
      <c r="C502" s="40">
        <f>Long!C503-53.31</f>
        <v>-53.31</v>
      </c>
      <c r="D502" s="40">
        <f>Long!D503-52.82</f>
        <v>-52.82</v>
      </c>
      <c r="E502" s="40">
        <f>Long!E503-48.5</f>
        <v>-48.5</v>
      </c>
      <c r="F502" s="40">
        <f>Long!F503-46.99</f>
        <v>-46.99</v>
      </c>
      <c r="G502" s="40">
        <f>Long!G503-40.45</f>
        <v>-40.450000000000003</v>
      </c>
      <c r="H502" s="40">
        <f>Long!H503-60.23</f>
        <v>-60.23</v>
      </c>
      <c r="I502" s="40">
        <f>Long!I503-43.66</f>
        <v>-43.66</v>
      </c>
      <c r="J502" s="40">
        <f>Long!J503-53.75</f>
        <v>-53.75</v>
      </c>
      <c r="K502" s="40">
        <f>Long!K503-54.35</f>
        <v>-54.35</v>
      </c>
      <c r="L502" s="40">
        <f>Long!L503-48.68</f>
        <v>-48.68</v>
      </c>
      <c r="M502" s="40">
        <f>Long!M503-53.03</f>
        <v>-53.03</v>
      </c>
      <c r="N502" s="40">
        <f>Long!N503-34.07</f>
        <v>-34.07</v>
      </c>
      <c r="O502" s="40">
        <f>Long!O503-52.52</f>
        <v>-52.52</v>
      </c>
      <c r="P502" s="40">
        <f>Long!P503-53.24</f>
        <v>-53.24</v>
      </c>
      <c r="Q502" s="40">
        <f>Long!Q503-57.71</f>
        <v>-57.71</v>
      </c>
      <c r="R502" s="40">
        <f>Long!R503-38.57</f>
        <v>-38.57</v>
      </c>
      <c r="S502" s="40">
        <f>Long!S503-64.97</f>
        <v>-64.97</v>
      </c>
      <c r="T502" s="40">
        <f>Long!T503-48.48</f>
        <v>-48.48</v>
      </c>
      <c r="U502" s="11">
        <f>Long!U503-50.364</f>
        <v>-50.363999999999997</v>
      </c>
      <c r="W502" s="15">
        <f>Long!X503</f>
        <v>0</v>
      </c>
      <c r="X502" s="8">
        <f>Long!Y503</f>
        <v>0</v>
      </c>
    </row>
    <row r="503" spans="1:24" x14ac:dyDescent="0.25">
      <c r="A503" s="3">
        <f>Long!A504</f>
        <v>0</v>
      </c>
      <c r="B503" s="41">
        <f>Long!B504-48.89</f>
        <v>-48.89</v>
      </c>
      <c r="C503" s="40">
        <f>Long!C504-53.31</f>
        <v>-53.31</v>
      </c>
      <c r="D503" s="40">
        <f>Long!D504-52.82</f>
        <v>-52.82</v>
      </c>
      <c r="E503" s="40">
        <f>Long!E504-48.5</f>
        <v>-48.5</v>
      </c>
      <c r="F503" s="40">
        <f>Long!F504-46.99</f>
        <v>-46.99</v>
      </c>
      <c r="G503" s="40">
        <f>Long!G504-40.45</f>
        <v>-40.450000000000003</v>
      </c>
      <c r="H503" s="40">
        <f>Long!H504-60.23</f>
        <v>-60.23</v>
      </c>
      <c r="I503" s="40">
        <f>Long!I504-43.66</f>
        <v>-43.66</v>
      </c>
      <c r="J503" s="40">
        <f>Long!J504-53.75</f>
        <v>-53.75</v>
      </c>
      <c r="K503" s="40">
        <f>Long!K504-54.35</f>
        <v>-54.35</v>
      </c>
      <c r="L503" s="40">
        <f>Long!L504-48.68</f>
        <v>-48.68</v>
      </c>
      <c r="M503" s="40">
        <f>Long!M504-53.03</f>
        <v>-53.03</v>
      </c>
      <c r="N503" s="40">
        <f>Long!N504-34.07</f>
        <v>-34.07</v>
      </c>
      <c r="O503" s="40">
        <f>Long!O504-52.52</f>
        <v>-52.52</v>
      </c>
      <c r="P503" s="40">
        <f>Long!P504-53.24</f>
        <v>-53.24</v>
      </c>
      <c r="Q503" s="40">
        <f>Long!Q504-57.71</f>
        <v>-57.71</v>
      </c>
      <c r="R503" s="40">
        <f>Long!R504-38.57</f>
        <v>-38.57</v>
      </c>
      <c r="S503" s="40">
        <f>Long!S504-64.97</f>
        <v>-64.97</v>
      </c>
      <c r="T503" s="40">
        <f>Long!T504-48.48</f>
        <v>-48.48</v>
      </c>
      <c r="U503" s="11">
        <f>Long!U504-50.364</f>
        <v>-50.363999999999997</v>
      </c>
      <c r="W503" s="15">
        <f>Long!X504</f>
        <v>0</v>
      </c>
      <c r="X503" s="8">
        <f>Long!Y504</f>
        <v>0</v>
      </c>
    </row>
    <row r="504" spans="1:24" x14ac:dyDescent="0.25">
      <c r="A504" s="3">
        <f>Long!A505</f>
        <v>0</v>
      </c>
      <c r="B504" s="41">
        <f>Long!B505-48.89</f>
        <v>-48.89</v>
      </c>
      <c r="C504" s="40">
        <f>Long!C505-53.31</f>
        <v>-53.31</v>
      </c>
      <c r="D504" s="40">
        <f>Long!D505-52.82</f>
        <v>-52.82</v>
      </c>
      <c r="E504" s="40">
        <f>Long!E505-48.5</f>
        <v>-48.5</v>
      </c>
      <c r="F504" s="40">
        <f>Long!F505-46.99</f>
        <v>-46.99</v>
      </c>
      <c r="G504" s="40">
        <f>Long!G505-40.45</f>
        <v>-40.450000000000003</v>
      </c>
      <c r="H504" s="40">
        <f>Long!H505-60.23</f>
        <v>-60.23</v>
      </c>
      <c r="I504" s="40">
        <f>Long!I505-43.66</f>
        <v>-43.66</v>
      </c>
      <c r="J504" s="40">
        <f>Long!J505-53.75</f>
        <v>-53.75</v>
      </c>
      <c r="K504" s="40">
        <f>Long!K505-54.35</f>
        <v>-54.35</v>
      </c>
      <c r="L504" s="40">
        <f>Long!L505-48.68</f>
        <v>-48.68</v>
      </c>
      <c r="M504" s="40">
        <f>Long!M505-53.03</f>
        <v>-53.03</v>
      </c>
      <c r="N504" s="40">
        <f>Long!N505-34.07</f>
        <v>-34.07</v>
      </c>
      <c r="O504" s="40">
        <f>Long!O505-52.52</f>
        <v>-52.52</v>
      </c>
      <c r="P504" s="40">
        <f>Long!P505-53.24</f>
        <v>-53.24</v>
      </c>
      <c r="Q504" s="40">
        <f>Long!Q505-57.71</f>
        <v>-57.71</v>
      </c>
      <c r="R504" s="40">
        <f>Long!R505-38.57</f>
        <v>-38.57</v>
      </c>
      <c r="S504" s="40">
        <f>Long!S505-64.97</f>
        <v>-64.97</v>
      </c>
      <c r="T504" s="40">
        <f>Long!T505-48.48</f>
        <v>-48.48</v>
      </c>
      <c r="U504" s="11">
        <f>Long!U505-50.364</f>
        <v>-50.363999999999997</v>
      </c>
      <c r="W504" s="15">
        <f>Long!X505</f>
        <v>0</v>
      </c>
      <c r="X504" s="8">
        <f>Long!Y505</f>
        <v>0</v>
      </c>
    </row>
    <row r="505" spans="1:24" x14ac:dyDescent="0.25">
      <c r="A505" s="3">
        <f>Long!A506</f>
        <v>0</v>
      </c>
      <c r="B505" s="41">
        <f>Long!B506-48.89</f>
        <v>-48.89</v>
      </c>
      <c r="C505" s="40">
        <f>Long!C506-53.31</f>
        <v>-53.31</v>
      </c>
      <c r="D505" s="40">
        <f>Long!D506-52.82</f>
        <v>-52.82</v>
      </c>
      <c r="E505" s="40">
        <f>Long!E506-48.5</f>
        <v>-48.5</v>
      </c>
      <c r="F505" s="40">
        <f>Long!F506-46.99</f>
        <v>-46.99</v>
      </c>
      <c r="G505" s="40">
        <f>Long!G506-40.45</f>
        <v>-40.450000000000003</v>
      </c>
      <c r="H505" s="40">
        <f>Long!H506-60.23</f>
        <v>-60.23</v>
      </c>
      <c r="I505" s="40">
        <f>Long!I506-43.66</f>
        <v>-43.66</v>
      </c>
      <c r="J505" s="40">
        <f>Long!J506-53.75</f>
        <v>-53.75</v>
      </c>
      <c r="K505" s="40">
        <f>Long!K506-54.35</f>
        <v>-54.35</v>
      </c>
      <c r="L505" s="40">
        <f>Long!L506-48.68</f>
        <v>-48.68</v>
      </c>
      <c r="M505" s="40">
        <f>Long!M506-53.03</f>
        <v>-53.03</v>
      </c>
      <c r="N505" s="40">
        <f>Long!N506-34.07</f>
        <v>-34.07</v>
      </c>
      <c r="O505" s="40">
        <f>Long!O506-52.52</f>
        <v>-52.52</v>
      </c>
      <c r="P505" s="40">
        <f>Long!P506-53.24</f>
        <v>-53.24</v>
      </c>
      <c r="Q505" s="40">
        <f>Long!Q506-57.71</f>
        <v>-57.71</v>
      </c>
      <c r="R505" s="40">
        <f>Long!R506-38.57</f>
        <v>-38.57</v>
      </c>
      <c r="S505" s="40">
        <f>Long!S506-64.97</f>
        <v>-64.97</v>
      </c>
      <c r="T505" s="40">
        <f>Long!T506-48.48</f>
        <v>-48.48</v>
      </c>
      <c r="U505" s="11">
        <f>Long!U506-50.364</f>
        <v>-50.363999999999997</v>
      </c>
      <c r="W505" s="15">
        <f>Long!X506</f>
        <v>0</v>
      </c>
      <c r="X505" s="8">
        <f>Long!Y506</f>
        <v>0</v>
      </c>
    </row>
    <row r="506" spans="1:24" x14ac:dyDescent="0.25">
      <c r="A506" s="3">
        <f>Long!A507</f>
        <v>0</v>
      </c>
      <c r="B506" s="41">
        <f>Long!B507-48.89</f>
        <v>-48.89</v>
      </c>
      <c r="C506" s="40">
        <f>Long!C507-53.31</f>
        <v>-53.31</v>
      </c>
      <c r="D506" s="40">
        <f>Long!D507-52.82</f>
        <v>-52.82</v>
      </c>
      <c r="E506" s="40">
        <f>Long!E507-48.5</f>
        <v>-48.5</v>
      </c>
      <c r="F506" s="40">
        <f>Long!F507-46.99</f>
        <v>-46.99</v>
      </c>
      <c r="G506" s="40">
        <f>Long!G507-40.45</f>
        <v>-40.450000000000003</v>
      </c>
      <c r="H506" s="40">
        <f>Long!H507-60.23</f>
        <v>-60.23</v>
      </c>
      <c r="I506" s="40">
        <f>Long!I507-43.66</f>
        <v>-43.66</v>
      </c>
      <c r="J506" s="40">
        <f>Long!J507-53.75</f>
        <v>-53.75</v>
      </c>
      <c r="K506" s="40">
        <f>Long!K507-54.35</f>
        <v>-54.35</v>
      </c>
      <c r="L506" s="40">
        <f>Long!L507-48.68</f>
        <v>-48.68</v>
      </c>
      <c r="M506" s="40">
        <f>Long!M507-53.03</f>
        <v>-53.03</v>
      </c>
      <c r="N506" s="40">
        <f>Long!N507-34.07</f>
        <v>-34.07</v>
      </c>
      <c r="O506" s="40">
        <f>Long!O507-52.52</f>
        <v>-52.52</v>
      </c>
      <c r="P506" s="40">
        <f>Long!P507-53.24</f>
        <v>-53.24</v>
      </c>
      <c r="Q506" s="40">
        <f>Long!Q507-57.71</f>
        <v>-57.71</v>
      </c>
      <c r="R506" s="40">
        <f>Long!R507-38.57</f>
        <v>-38.57</v>
      </c>
      <c r="S506" s="40">
        <f>Long!S507-64.97</f>
        <v>-64.97</v>
      </c>
      <c r="T506" s="40">
        <f>Long!T507-48.48</f>
        <v>-48.48</v>
      </c>
      <c r="U506" s="11">
        <f>Long!U507-50.364</f>
        <v>-50.363999999999997</v>
      </c>
      <c r="W506" s="15">
        <f>Long!X507</f>
        <v>0</v>
      </c>
      <c r="X506" s="8">
        <f>Long!Y507</f>
        <v>0</v>
      </c>
    </row>
    <row r="507" spans="1:24" x14ac:dyDescent="0.25">
      <c r="A507" s="3">
        <f>Long!A508</f>
        <v>0</v>
      </c>
      <c r="B507" s="41">
        <f>Long!B508-48.89</f>
        <v>-48.89</v>
      </c>
      <c r="C507" s="40">
        <f>Long!C508-53.31</f>
        <v>-53.31</v>
      </c>
      <c r="D507" s="40">
        <f>Long!D508-52.82</f>
        <v>-52.82</v>
      </c>
      <c r="E507" s="40">
        <f>Long!E508-48.5</f>
        <v>-48.5</v>
      </c>
      <c r="F507" s="40">
        <f>Long!F508-46.99</f>
        <v>-46.99</v>
      </c>
      <c r="G507" s="40">
        <f>Long!G508-40.45</f>
        <v>-40.450000000000003</v>
      </c>
      <c r="H507" s="40">
        <f>Long!H508-60.23</f>
        <v>-60.23</v>
      </c>
      <c r="I507" s="40">
        <f>Long!I508-43.66</f>
        <v>-43.66</v>
      </c>
      <c r="J507" s="40">
        <f>Long!J508-53.75</f>
        <v>-53.75</v>
      </c>
      <c r="K507" s="40">
        <f>Long!K508-54.35</f>
        <v>-54.35</v>
      </c>
      <c r="L507" s="40">
        <f>Long!L508-48.68</f>
        <v>-48.68</v>
      </c>
      <c r="M507" s="40">
        <f>Long!M508-53.03</f>
        <v>-53.03</v>
      </c>
      <c r="N507" s="40">
        <f>Long!N508-34.07</f>
        <v>-34.07</v>
      </c>
      <c r="O507" s="40">
        <f>Long!O508-52.52</f>
        <v>-52.52</v>
      </c>
      <c r="P507" s="40">
        <f>Long!P508-53.24</f>
        <v>-53.24</v>
      </c>
      <c r="Q507" s="40">
        <f>Long!Q508-57.71</f>
        <v>-57.71</v>
      </c>
      <c r="R507" s="40">
        <f>Long!R508-38.57</f>
        <v>-38.57</v>
      </c>
      <c r="S507" s="40">
        <f>Long!S508-64.97</f>
        <v>-64.97</v>
      </c>
      <c r="T507" s="40">
        <f>Long!T508-48.48</f>
        <v>-48.48</v>
      </c>
      <c r="U507" s="11">
        <f>Long!U508-50.364</f>
        <v>-50.363999999999997</v>
      </c>
      <c r="W507" s="15">
        <f>Long!X508</f>
        <v>0</v>
      </c>
      <c r="X507" s="8">
        <f>Long!Y508</f>
        <v>0</v>
      </c>
    </row>
    <row r="508" spans="1:24" x14ac:dyDescent="0.25">
      <c r="A508" s="3">
        <f>Long!A509</f>
        <v>0</v>
      </c>
      <c r="B508" s="41">
        <f>Long!B509-48.89</f>
        <v>-48.89</v>
      </c>
      <c r="C508" s="40">
        <f>Long!C509-53.31</f>
        <v>-53.31</v>
      </c>
      <c r="D508" s="40">
        <f>Long!D509-52.82</f>
        <v>-52.82</v>
      </c>
      <c r="E508" s="40">
        <f>Long!E509-48.5</f>
        <v>-48.5</v>
      </c>
      <c r="F508" s="40">
        <f>Long!F509-46.99</f>
        <v>-46.99</v>
      </c>
      <c r="G508" s="40">
        <f>Long!G509-40.45</f>
        <v>-40.450000000000003</v>
      </c>
      <c r="H508" s="40">
        <f>Long!H509-60.23</f>
        <v>-60.23</v>
      </c>
      <c r="I508" s="40">
        <f>Long!I509-43.66</f>
        <v>-43.66</v>
      </c>
      <c r="J508" s="40">
        <f>Long!J509-53.75</f>
        <v>-53.75</v>
      </c>
      <c r="K508" s="40">
        <f>Long!K509-54.35</f>
        <v>-54.35</v>
      </c>
      <c r="L508" s="40">
        <f>Long!L509-48.68</f>
        <v>-48.68</v>
      </c>
      <c r="M508" s="40">
        <f>Long!M509-53.03</f>
        <v>-53.03</v>
      </c>
      <c r="N508" s="40">
        <f>Long!N509-34.07</f>
        <v>-34.07</v>
      </c>
      <c r="O508" s="40">
        <f>Long!O509-52.52</f>
        <v>-52.52</v>
      </c>
      <c r="P508" s="40">
        <f>Long!P509-53.24</f>
        <v>-53.24</v>
      </c>
      <c r="Q508" s="40">
        <f>Long!Q509-57.71</f>
        <v>-57.71</v>
      </c>
      <c r="R508" s="40">
        <f>Long!R509-38.57</f>
        <v>-38.57</v>
      </c>
      <c r="S508" s="40">
        <f>Long!S509-64.97</f>
        <v>-64.97</v>
      </c>
      <c r="T508" s="40">
        <f>Long!T509-48.48</f>
        <v>-48.48</v>
      </c>
      <c r="U508" s="11">
        <f>Long!U509-50.364</f>
        <v>-50.363999999999997</v>
      </c>
      <c r="W508" s="15">
        <f>Long!X509</f>
        <v>0</v>
      </c>
      <c r="X508" s="8">
        <f>Long!Y509</f>
        <v>0</v>
      </c>
    </row>
    <row r="509" spans="1:24" x14ac:dyDescent="0.25">
      <c r="A509" s="3">
        <f>Long!A510</f>
        <v>0</v>
      </c>
      <c r="B509" s="41">
        <f>Long!B510-48.89</f>
        <v>-48.89</v>
      </c>
      <c r="C509" s="40">
        <f>Long!C510-53.31</f>
        <v>-53.31</v>
      </c>
      <c r="D509" s="40">
        <f>Long!D510-52.82</f>
        <v>-52.82</v>
      </c>
      <c r="E509" s="40">
        <f>Long!E510-48.5</f>
        <v>-48.5</v>
      </c>
      <c r="F509" s="40">
        <f>Long!F510-46.99</f>
        <v>-46.99</v>
      </c>
      <c r="G509" s="40">
        <f>Long!G510-40.45</f>
        <v>-40.450000000000003</v>
      </c>
      <c r="H509" s="40">
        <f>Long!H510-60.23</f>
        <v>-60.23</v>
      </c>
      <c r="I509" s="40">
        <f>Long!I510-43.66</f>
        <v>-43.66</v>
      </c>
      <c r="J509" s="40">
        <f>Long!J510-53.75</f>
        <v>-53.75</v>
      </c>
      <c r="K509" s="40">
        <f>Long!K510-54.35</f>
        <v>-54.35</v>
      </c>
      <c r="L509" s="40">
        <f>Long!L510-48.68</f>
        <v>-48.68</v>
      </c>
      <c r="M509" s="40">
        <f>Long!M510-53.03</f>
        <v>-53.03</v>
      </c>
      <c r="N509" s="40">
        <f>Long!N510-34.07</f>
        <v>-34.07</v>
      </c>
      <c r="O509" s="40">
        <f>Long!O510-52.52</f>
        <v>-52.52</v>
      </c>
      <c r="P509" s="40">
        <f>Long!P510-53.24</f>
        <v>-53.24</v>
      </c>
      <c r="Q509" s="40">
        <f>Long!Q510-57.71</f>
        <v>-57.71</v>
      </c>
      <c r="R509" s="40">
        <f>Long!R510-38.57</f>
        <v>-38.57</v>
      </c>
      <c r="S509" s="40">
        <f>Long!S510-64.97</f>
        <v>-64.97</v>
      </c>
      <c r="T509" s="40">
        <f>Long!T510-48.48</f>
        <v>-48.48</v>
      </c>
      <c r="U509" s="11">
        <f>Long!U510-50.364</f>
        <v>-50.363999999999997</v>
      </c>
      <c r="W509" s="15">
        <f>Long!X510</f>
        <v>0</v>
      </c>
      <c r="X509" s="8">
        <f>Long!Y510</f>
        <v>0</v>
      </c>
    </row>
    <row r="510" spans="1:24" x14ac:dyDescent="0.25">
      <c r="A510" s="3">
        <f>Long!A511</f>
        <v>0</v>
      </c>
      <c r="B510" s="41">
        <f>Long!B511-48.89</f>
        <v>-48.89</v>
      </c>
      <c r="C510" s="40">
        <f>Long!C511-53.31</f>
        <v>-53.31</v>
      </c>
      <c r="D510" s="40">
        <f>Long!D511-52.82</f>
        <v>-52.82</v>
      </c>
      <c r="E510" s="40">
        <f>Long!E511-48.5</f>
        <v>-48.5</v>
      </c>
      <c r="F510" s="40">
        <f>Long!F511-46.99</f>
        <v>-46.99</v>
      </c>
      <c r="G510" s="40">
        <f>Long!G511-40.45</f>
        <v>-40.450000000000003</v>
      </c>
      <c r="H510" s="40">
        <f>Long!H511-60.23</f>
        <v>-60.23</v>
      </c>
      <c r="I510" s="40">
        <f>Long!I511-43.66</f>
        <v>-43.66</v>
      </c>
      <c r="J510" s="40">
        <f>Long!J511-53.75</f>
        <v>-53.75</v>
      </c>
      <c r="K510" s="40">
        <f>Long!K511-54.35</f>
        <v>-54.35</v>
      </c>
      <c r="L510" s="40">
        <f>Long!L511-48.68</f>
        <v>-48.68</v>
      </c>
      <c r="M510" s="40">
        <f>Long!M511-53.03</f>
        <v>-53.03</v>
      </c>
      <c r="N510" s="40">
        <f>Long!N511-34.07</f>
        <v>-34.07</v>
      </c>
      <c r="O510" s="40">
        <f>Long!O511-52.52</f>
        <v>-52.52</v>
      </c>
      <c r="P510" s="40">
        <f>Long!P511-53.24</f>
        <v>-53.24</v>
      </c>
      <c r="Q510" s="40">
        <f>Long!Q511-57.71</f>
        <v>-57.71</v>
      </c>
      <c r="R510" s="40">
        <f>Long!R511-38.57</f>
        <v>-38.57</v>
      </c>
      <c r="S510" s="40">
        <f>Long!S511-64.97</f>
        <v>-64.97</v>
      </c>
      <c r="T510" s="40">
        <f>Long!T511-48.48</f>
        <v>-48.48</v>
      </c>
      <c r="U510" s="11">
        <f>Long!U511-50.364</f>
        <v>-50.363999999999997</v>
      </c>
      <c r="W510" s="15">
        <f>Long!X511</f>
        <v>0</v>
      </c>
      <c r="X510" s="8">
        <f>Long!Y511</f>
        <v>0</v>
      </c>
    </row>
    <row r="511" spans="1:24" x14ac:dyDescent="0.25">
      <c r="A511" s="3">
        <f>Long!A512</f>
        <v>0</v>
      </c>
      <c r="B511" s="41">
        <f>Long!B512-48.89</f>
        <v>-48.89</v>
      </c>
      <c r="C511" s="40">
        <f>Long!C512-53.31</f>
        <v>-53.31</v>
      </c>
      <c r="D511" s="40">
        <f>Long!D512-52.82</f>
        <v>-52.82</v>
      </c>
      <c r="E511" s="40">
        <f>Long!E512-48.5</f>
        <v>-48.5</v>
      </c>
      <c r="F511" s="40">
        <f>Long!F512-46.99</f>
        <v>-46.99</v>
      </c>
      <c r="G511" s="40">
        <f>Long!G512-40.45</f>
        <v>-40.450000000000003</v>
      </c>
      <c r="H511" s="40">
        <f>Long!H512-60.23</f>
        <v>-60.23</v>
      </c>
      <c r="I511" s="40">
        <f>Long!I512-43.66</f>
        <v>-43.66</v>
      </c>
      <c r="J511" s="40">
        <f>Long!J512-53.75</f>
        <v>-53.75</v>
      </c>
      <c r="K511" s="40">
        <f>Long!K512-54.35</f>
        <v>-54.35</v>
      </c>
      <c r="L511" s="40">
        <f>Long!L512-48.68</f>
        <v>-48.68</v>
      </c>
      <c r="M511" s="40">
        <f>Long!M512-53.03</f>
        <v>-53.03</v>
      </c>
      <c r="N511" s="40">
        <f>Long!N512-34.07</f>
        <v>-34.07</v>
      </c>
      <c r="O511" s="40">
        <f>Long!O512-52.52</f>
        <v>-52.52</v>
      </c>
      <c r="P511" s="40">
        <f>Long!P512-53.24</f>
        <v>-53.24</v>
      </c>
      <c r="Q511" s="40">
        <f>Long!Q512-57.71</f>
        <v>-57.71</v>
      </c>
      <c r="R511" s="40">
        <f>Long!R512-38.57</f>
        <v>-38.57</v>
      </c>
      <c r="S511" s="40">
        <f>Long!S512-64.97</f>
        <v>-64.97</v>
      </c>
      <c r="T511" s="40">
        <f>Long!T512-48.48</f>
        <v>-48.48</v>
      </c>
      <c r="U511" s="11">
        <f>Long!U512-50.364</f>
        <v>-50.363999999999997</v>
      </c>
      <c r="W511" s="15">
        <f>Long!X512</f>
        <v>0</v>
      </c>
      <c r="X511" s="8">
        <f>Long!Y512</f>
        <v>0</v>
      </c>
    </row>
    <row r="512" spans="1:24" x14ac:dyDescent="0.25">
      <c r="A512" s="3">
        <f>Long!A513</f>
        <v>0</v>
      </c>
      <c r="B512" s="41">
        <f>Long!B513-48.89</f>
        <v>-48.89</v>
      </c>
      <c r="C512" s="40">
        <f>Long!C513-53.31</f>
        <v>-53.31</v>
      </c>
      <c r="D512" s="40">
        <f>Long!D513-52.82</f>
        <v>-52.82</v>
      </c>
      <c r="E512" s="40">
        <f>Long!E513-48.5</f>
        <v>-48.5</v>
      </c>
      <c r="F512" s="40">
        <f>Long!F513-46.99</f>
        <v>-46.99</v>
      </c>
      <c r="G512" s="40">
        <f>Long!G513-40.45</f>
        <v>-40.450000000000003</v>
      </c>
      <c r="H512" s="40">
        <f>Long!H513-60.23</f>
        <v>-60.23</v>
      </c>
      <c r="I512" s="40">
        <f>Long!I513-43.66</f>
        <v>-43.66</v>
      </c>
      <c r="J512" s="40">
        <f>Long!J513-53.75</f>
        <v>-53.75</v>
      </c>
      <c r="K512" s="40">
        <f>Long!K513-54.35</f>
        <v>-54.35</v>
      </c>
      <c r="L512" s="40">
        <f>Long!L513-48.68</f>
        <v>-48.68</v>
      </c>
      <c r="M512" s="40">
        <f>Long!M513-53.03</f>
        <v>-53.03</v>
      </c>
      <c r="N512" s="40">
        <f>Long!N513-34.07</f>
        <v>-34.07</v>
      </c>
      <c r="O512" s="40">
        <f>Long!O513-52.52</f>
        <v>-52.52</v>
      </c>
      <c r="P512" s="40">
        <f>Long!P513-53.24</f>
        <v>-53.24</v>
      </c>
      <c r="Q512" s="40">
        <f>Long!Q513-57.71</f>
        <v>-57.71</v>
      </c>
      <c r="R512" s="40">
        <f>Long!R513-38.57</f>
        <v>-38.57</v>
      </c>
      <c r="S512" s="40">
        <f>Long!S513-64.97</f>
        <v>-64.97</v>
      </c>
      <c r="T512" s="40">
        <f>Long!T513-48.48</f>
        <v>-48.48</v>
      </c>
      <c r="U512" s="11">
        <f>Long!U513-50.364</f>
        <v>-50.363999999999997</v>
      </c>
      <c r="W512" s="15">
        <f>Long!X513</f>
        <v>0</v>
      </c>
      <c r="X512" s="8">
        <f>Long!Y513</f>
        <v>0</v>
      </c>
    </row>
    <row r="513" spans="1:24" x14ac:dyDescent="0.25">
      <c r="A513" s="3">
        <f>Long!A514</f>
        <v>0</v>
      </c>
      <c r="B513" s="41">
        <f>Long!B514-48.89</f>
        <v>-48.89</v>
      </c>
      <c r="C513" s="40">
        <f>Long!C514-53.31</f>
        <v>-53.31</v>
      </c>
      <c r="D513" s="40">
        <f>Long!D514-52.82</f>
        <v>-52.82</v>
      </c>
      <c r="E513" s="40">
        <f>Long!E514-48.5</f>
        <v>-48.5</v>
      </c>
      <c r="F513" s="40">
        <f>Long!F514-46.99</f>
        <v>-46.99</v>
      </c>
      <c r="G513" s="40">
        <f>Long!G514-40.45</f>
        <v>-40.450000000000003</v>
      </c>
      <c r="H513" s="40">
        <f>Long!H514-60.23</f>
        <v>-60.23</v>
      </c>
      <c r="I513" s="40">
        <f>Long!I514-43.66</f>
        <v>-43.66</v>
      </c>
      <c r="J513" s="40">
        <f>Long!J514-53.75</f>
        <v>-53.75</v>
      </c>
      <c r="K513" s="40">
        <f>Long!K514-54.35</f>
        <v>-54.35</v>
      </c>
      <c r="L513" s="40">
        <f>Long!L514-48.68</f>
        <v>-48.68</v>
      </c>
      <c r="M513" s="40">
        <f>Long!M514-53.03</f>
        <v>-53.03</v>
      </c>
      <c r="N513" s="40">
        <f>Long!N514-34.07</f>
        <v>-34.07</v>
      </c>
      <c r="O513" s="40">
        <f>Long!O514-52.52</f>
        <v>-52.52</v>
      </c>
      <c r="P513" s="40">
        <f>Long!P514-53.24</f>
        <v>-53.24</v>
      </c>
      <c r="Q513" s="40">
        <f>Long!Q514-57.71</f>
        <v>-57.71</v>
      </c>
      <c r="R513" s="40">
        <f>Long!R514-38.57</f>
        <v>-38.57</v>
      </c>
      <c r="S513" s="40">
        <f>Long!S514-64.97</f>
        <v>-64.97</v>
      </c>
      <c r="T513" s="40">
        <f>Long!T514-48.48</f>
        <v>-48.48</v>
      </c>
      <c r="U513" s="11">
        <f>Long!U514-50.364</f>
        <v>-50.363999999999997</v>
      </c>
      <c r="W513" s="15">
        <f>Long!X514</f>
        <v>0</v>
      </c>
      <c r="X513" s="8">
        <f>Long!Y514</f>
        <v>0</v>
      </c>
    </row>
    <row r="514" spans="1:24" x14ac:dyDescent="0.25">
      <c r="A514" s="3">
        <f>Long!A515</f>
        <v>0</v>
      </c>
      <c r="B514" s="41">
        <f>Long!B515-48.89</f>
        <v>-48.89</v>
      </c>
      <c r="C514" s="40">
        <f>Long!C515-53.31</f>
        <v>-53.31</v>
      </c>
      <c r="D514" s="40">
        <f>Long!D515-52.82</f>
        <v>-52.82</v>
      </c>
      <c r="E514" s="40">
        <f>Long!E515-48.5</f>
        <v>-48.5</v>
      </c>
      <c r="F514" s="40">
        <f>Long!F515-46.99</f>
        <v>-46.99</v>
      </c>
      <c r="G514" s="40">
        <f>Long!G515-40.45</f>
        <v>-40.450000000000003</v>
      </c>
      <c r="H514" s="40">
        <f>Long!H515-60.23</f>
        <v>-60.23</v>
      </c>
      <c r="I514" s="40">
        <f>Long!I515-43.66</f>
        <v>-43.66</v>
      </c>
      <c r="J514" s="40">
        <f>Long!J515-53.75</f>
        <v>-53.75</v>
      </c>
      <c r="K514" s="40">
        <f>Long!K515-54.35</f>
        <v>-54.35</v>
      </c>
      <c r="L514" s="40">
        <f>Long!L515-48.68</f>
        <v>-48.68</v>
      </c>
      <c r="M514" s="40">
        <f>Long!M515-53.03</f>
        <v>-53.03</v>
      </c>
      <c r="N514" s="40">
        <f>Long!N515-34.07</f>
        <v>-34.07</v>
      </c>
      <c r="O514" s="40">
        <f>Long!O515-52.52</f>
        <v>-52.52</v>
      </c>
      <c r="P514" s="40">
        <f>Long!P515-53.24</f>
        <v>-53.24</v>
      </c>
      <c r="Q514" s="40">
        <f>Long!Q515-57.71</f>
        <v>-57.71</v>
      </c>
      <c r="R514" s="40">
        <f>Long!R515-38.57</f>
        <v>-38.57</v>
      </c>
      <c r="S514" s="40">
        <f>Long!S515-64.97</f>
        <v>-64.97</v>
      </c>
      <c r="T514" s="40">
        <f>Long!T515-48.48</f>
        <v>-48.48</v>
      </c>
      <c r="U514" s="11">
        <f>Long!U515-50.364</f>
        <v>-50.363999999999997</v>
      </c>
      <c r="W514" s="15">
        <f>Long!X515</f>
        <v>0</v>
      </c>
      <c r="X514" s="8">
        <f>Long!Y515</f>
        <v>0</v>
      </c>
    </row>
    <row r="515" spans="1:24" x14ac:dyDescent="0.25">
      <c r="A515" s="3">
        <f>Long!A516</f>
        <v>0</v>
      </c>
      <c r="B515" s="41">
        <f>Long!B516-48.89</f>
        <v>-48.89</v>
      </c>
      <c r="C515" s="40">
        <f>Long!C516-53.31</f>
        <v>-53.31</v>
      </c>
      <c r="D515" s="40">
        <f>Long!D516-52.82</f>
        <v>-52.82</v>
      </c>
      <c r="E515" s="40">
        <f>Long!E516-48.5</f>
        <v>-48.5</v>
      </c>
      <c r="F515" s="40">
        <f>Long!F516-46.99</f>
        <v>-46.99</v>
      </c>
      <c r="G515" s="40">
        <f>Long!G516-40.45</f>
        <v>-40.450000000000003</v>
      </c>
      <c r="H515" s="40">
        <f>Long!H516-60.23</f>
        <v>-60.23</v>
      </c>
      <c r="I515" s="40">
        <f>Long!I516-43.66</f>
        <v>-43.66</v>
      </c>
      <c r="J515" s="40">
        <f>Long!J516-53.75</f>
        <v>-53.75</v>
      </c>
      <c r="K515" s="40">
        <f>Long!K516-54.35</f>
        <v>-54.35</v>
      </c>
      <c r="L515" s="40">
        <f>Long!L516-48.68</f>
        <v>-48.68</v>
      </c>
      <c r="M515" s="40">
        <f>Long!M516-53.03</f>
        <v>-53.03</v>
      </c>
      <c r="N515" s="40">
        <f>Long!N516-34.07</f>
        <v>-34.07</v>
      </c>
      <c r="O515" s="40">
        <f>Long!O516-52.52</f>
        <v>-52.52</v>
      </c>
      <c r="P515" s="40">
        <f>Long!P516-53.24</f>
        <v>-53.24</v>
      </c>
      <c r="Q515" s="40">
        <f>Long!Q516-57.71</f>
        <v>-57.71</v>
      </c>
      <c r="R515" s="40">
        <f>Long!R516-38.57</f>
        <v>-38.57</v>
      </c>
      <c r="S515" s="40">
        <f>Long!S516-64.97</f>
        <v>-64.97</v>
      </c>
      <c r="T515" s="40">
        <f>Long!T516-48.48</f>
        <v>-48.48</v>
      </c>
      <c r="U515" s="11">
        <f>Long!U516-50.364</f>
        <v>-50.363999999999997</v>
      </c>
      <c r="W515" s="15">
        <f>Long!X516</f>
        <v>0</v>
      </c>
      <c r="X515" s="8">
        <f>Long!Y516</f>
        <v>0</v>
      </c>
    </row>
    <row r="516" spans="1:24" x14ac:dyDescent="0.25">
      <c r="A516" s="3">
        <f>Long!A517</f>
        <v>0</v>
      </c>
      <c r="B516" s="41">
        <f>Long!B517-48.89</f>
        <v>-48.89</v>
      </c>
      <c r="C516" s="40">
        <f>Long!C517-53.31</f>
        <v>-53.31</v>
      </c>
      <c r="D516" s="40">
        <f>Long!D517-52.82</f>
        <v>-52.82</v>
      </c>
      <c r="E516" s="40">
        <f>Long!E517-48.5</f>
        <v>-48.5</v>
      </c>
      <c r="F516" s="40">
        <f>Long!F517-46.99</f>
        <v>-46.99</v>
      </c>
      <c r="G516" s="40">
        <f>Long!G517-40.45</f>
        <v>-40.450000000000003</v>
      </c>
      <c r="H516" s="40">
        <f>Long!H517-60.23</f>
        <v>-60.23</v>
      </c>
      <c r="I516" s="40">
        <f>Long!I517-43.66</f>
        <v>-43.66</v>
      </c>
      <c r="J516" s="40">
        <f>Long!J517-53.75</f>
        <v>-53.75</v>
      </c>
      <c r="K516" s="40">
        <f>Long!K517-54.35</f>
        <v>-54.35</v>
      </c>
      <c r="L516" s="40">
        <f>Long!L517-48.68</f>
        <v>-48.68</v>
      </c>
      <c r="M516" s="40">
        <f>Long!M517-53.03</f>
        <v>-53.03</v>
      </c>
      <c r="N516" s="40">
        <f>Long!N517-34.07</f>
        <v>-34.07</v>
      </c>
      <c r="O516" s="40">
        <f>Long!O517-52.52</f>
        <v>-52.52</v>
      </c>
      <c r="P516" s="40">
        <f>Long!P517-53.24</f>
        <v>-53.24</v>
      </c>
      <c r="Q516" s="40">
        <f>Long!Q517-57.71</f>
        <v>-57.71</v>
      </c>
      <c r="R516" s="40">
        <f>Long!R517-38.57</f>
        <v>-38.57</v>
      </c>
      <c r="S516" s="40">
        <f>Long!S517-64.97</f>
        <v>-64.97</v>
      </c>
      <c r="T516" s="40">
        <f>Long!T517-48.48</f>
        <v>-48.48</v>
      </c>
      <c r="U516" s="11">
        <f>Long!U517-50.364</f>
        <v>-50.363999999999997</v>
      </c>
      <c r="W516" s="15">
        <f>Long!X517</f>
        <v>0</v>
      </c>
      <c r="X516" s="8">
        <f>Long!Y517</f>
        <v>0</v>
      </c>
    </row>
    <row r="517" spans="1:24" x14ac:dyDescent="0.25">
      <c r="A517" s="3">
        <f>Long!A518</f>
        <v>0</v>
      </c>
      <c r="B517" s="41">
        <f>Long!B518-48.89</f>
        <v>-48.89</v>
      </c>
      <c r="C517" s="40">
        <f>Long!C518-53.31</f>
        <v>-53.31</v>
      </c>
      <c r="D517" s="40">
        <f>Long!D518-52.82</f>
        <v>-52.82</v>
      </c>
      <c r="E517" s="40">
        <f>Long!E518-48.5</f>
        <v>-48.5</v>
      </c>
      <c r="F517" s="40">
        <f>Long!F518-46.99</f>
        <v>-46.99</v>
      </c>
      <c r="G517" s="40">
        <f>Long!G518-40.45</f>
        <v>-40.450000000000003</v>
      </c>
      <c r="H517" s="40">
        <f>Long!H518-60.23</f>
        <v>-60.23</v>
      </c>
      <c r="I517" s="40">
        <f>Long!I518-43.66</f>
        <v>-43.66</v>
      </c>
      <c r="J517" s="40">
        <f>Long!J518-53.75</f>
        <v>-53.75</v>
      </c>
      <c r="K517" s="40">
        <f>Long!K518-54.35</f>
        <v>-54.35</v>
      </c>
      <c r="L517" s="40">
        <f>Long!L518-48.68</f>
        <v>-48.68</v>
      </c>
      <c r="M517" s="40">
        <f>Long!M518-53.03</f>
        <v>-53.03</v>
      </c>
      <c r="N517" s="40">
        <f>Long!N518-34.07</f>
        <v>-34.07</v>
      </c>
      <c r="O517" s="40">
        <f>Long!O518-52.52</f>
        <v>-52.52</v>
      </c>
      <c r="P517" s="40">
        <f>Long!P518-53.24</f>
        <v>-53.24</v>
      </c>
      <c r="Q517" s="40">
        <f>Long!Q518-57.71</f>
        <v>-57.71</v>
      </c>
      <c r="R517" s="40">
        <f>Long!R518-38.57</f>
        <v>-38.57</v>
      </c>
      <c r="S517" s="40">
        <f>Long!S518-64.97</f>
        <v>-64.97</v>
      </c>
      <c r="T517" s="40">
        <f>Long!T518-48.48</f>
        <v>-48.48</v>
      </c>
      <c r="U517" s="11">
        <f>Long!U518-50.364</f>
        <v>-50.363999999999997</v>
      </c>
      <c r="W517" s="15">
        <f>Long!X518</f>
        <v>0</v>
      </c>
      <c r="X517" s="8">
        <f>Long!Y518</f>
        <v>0</v>
      </c>
    </row>
    <row r="518" spans="1:24" x14ac:dyDescent="0.25">
      <c r="A518" s="3">
        <f>Long!A519</f>
        <v>0</v>
      </c>
      <c r="B518" s="41">
        <f>Long!B519-48.89</f>
        <v>-48.89</v>
      </c>
      <c r="C518" s="40">
        <f>Long!C519-53.31</f>
        <v>-53.31</v>
      </c>
      <c r="D518" s="40">
        <f>Long!D519-52.82</f>
        <v>-52.82</v>
      </c>
      <c r="E518" s="40">
        <f>Long!E519-48.5</f>
        <v>-48.5</v>
      </c>
      <c r="F518" s="40">
        <f>Long!F519-46.99</f>
        <v>-46.99</v>
      </c>
      <c r="G518" s="40">
        <f>Long!G519-40.45</f>
        <v>-40.450000000000003</v>
      </c>
      <c r="H518" s="40">
        <f>Long!H519-60.23</f>
        <v>-60.23</v>
      </c>
      <c r="I518" s="40">
        <f>Long!I519-43.66</f>
        <v>-43.66</v>
      </c>
      <c r="J518" s="40">
        <f>Long!J519-53.75</f>
        <v>-53.75</v>
      </c>
      <c r="K518" s="40">
        <f>Long!K519-54.35</f>
        <v>-54.35</v>
      </c>
      <c r="L518" s="40">
        <f>Long!L519-48.68</f>
        <v>-48.68</v>
      </c>
      <c r="M518" s="40">
        <f>Long!M519-53.03</f>
        <v>-53.03</v>
      </c>
      <c r="N518" s="40">
        <f>Long!N519-34.07</f>
        <v>-34.07</v>
      </c>
      <c r="O518" s="40">
        <f>Long!O519-52.52</f>
        <v>-52.52</v>
      </c>
      <c r="P518" s="40">
        <f>Long!P519-53.24</f>
        <v>-53.24</v>
      </c>
      <c r="Q518" s="40">
        <f>Long!Q519-57.71</f>
        <v>-57.71</v>
      </c>
      <c r="R518" s="40">
        <f>Long!R519-38.57</f>
        <v>-38.57</v>
      </c>
      <c r="S518" s="40">
        <f>Long!S519-64.97</f>
        <v>-64.97</v>
      </c>
      <c r="T518" s="40">
        <f>Long!T519-48.48</f>
        <v>-48.48</v>
      </c>
      <c r="U518" s="11">
        <f>Long!U519-50.364</f>
        <v>-50.363999999999997</v>
      </c>
      <c r="W518" s="15">
        <f>Long!X519</f>
        <v>0</v>
      </c>
      <c r="X518" s="8">
        <f>Long!Y519</f>
        <v>0</v>
      </c>
    </row>
    <row r="519" spans="1:24" x14ac:dyDescent="0.25">
      <c r="A519" s="3">
        <f>Long!A520</f>
        <v>0</v>
      </c>
      <c r="B519" s="41">
        <f>Long!B520-48.89</f>
        <v>-48.89</v>
      </c>
      <c r="C519" s="40">
        <f>Long!C520-53.31</f>
        <v>-53.31</v>
      </c>
      <c r="D519" s="40">
        <f>Long!D520-52.82</f>
        <v>-52.82</v>
      </c>
      <c r="E519" s="40">
        <f>Long!E520-48.5</f>
        <v>-48.5</v>
      </c>
      <c r="F519" s="40">
        <f>Long!F520-46.99</f>
        <v>-46.99</v>
      </c>
      <c r="G519" s="40">
        <f>Long!G520-40.45</f>
        <v>-40.450000000000003</v>
      </c>
      <c r="H519" s="40">
        <f>Long!H520-60.23</f>
        <v>-60.23</v>
      </c>
      <c r="I519" s="40">
        <f>Long!I520-43.66</f>
        <v>-43.66</v>
      </c>
      <c r="J519" s="40">
        <f>Long!J520-53.75</f>
        <v>-53.75</v>
      </c>
      <c r="K519" s="40">
        <f>Long!K520-54.35</f>
        <v>-54.35</v>
      </c>
      <c r="L519" s="40">
        <f>Long!L520-48.68</f>
        <v>-48.68</v>
      </c>
      <c r="M519" s="40">
        <f>Long!M520-53.03</f>
        <v>-53.03</v>
      </c>
      <c r="N519" s="40">
        <f>Long!N520-34.07</f>
        <v>-34.07</v>
      </c>
      <c r="O519" s="40">
        <f>Long!O520-52.52</f>
        <v>-52.52</v>
      </c>
      <c r="P519" s="40">
        <f>Long!P520-53.24</f>
        <v>-53.24</v>
      </c>
      <c r="Q519" s="40">
        <f>Long!Q520-57.71</f>
        <v>-57.71</v>
      </c>
      <c r="R519" s="40">
        <f>Long!R520-38.57</f>
        <v>-38.57</v>
      </c>
      <c r="S519" s="40">
        <f>Long!S520-64.97</f>
        <v>-64.97</v>
      </c>
      <c r="T519" s="40">
        <f>Long!T520-48.48</f>
        <v>-48.48</v>
      </c>
      <c r="U519" s="11">
        <f>Long!U520-50.364</f>
        <v>-50.363999999999997</v>
      </c>
      <c r="W519" s="15">
        <f>Long!X520</f>
        <v>0</v>
      </c>
      <c r="X519" s="8">
        <f>Long!Y520</f>
        <v>0</v>
      </c>
    </row>
    <row r="520" spans="1:24" x14ac:dyDescent="0.25">
      <c r="A520" s="3">
        <f>Long!A521</f>
        <v>0</v>
      </c>
      <c r="B520" s="41">
        <f>Long!B521-48.89</f>
        <v>-48.89</v>
      </c>
      <c r="C520" s="40">
        <f>Long!C521-53.31</f>
        <v>-53.31</v>
      </c>
      <c r="D520" s="40">
        <f>Long!D521-52.82</f>
        <v>-52.82</v>
      </c>
      <c r="E520" s="40">
        <f>Long!E521-48.5</f>
        <v>-48.5</v>
      </c>
      <c r="F520" s="40">
        <f>Long!F521-46.99</f>
        <v>-46.99</v>
      </c>
      <c r="G520" s="40">
        <f>Long!G521-40.45</f>
        <v>-40.450000000000003</v>
      </c>
      <c r="H520" s="40">
        <f>Long!H521-60.23</f>
        <v>-60.23</v>
      </c>
      <c r="I520" s="40">
        <f>Long!I521-43.66</f>
        <v>-43.66</v>
      </c>
      <c r="J520" s="40">
        <f>Long!J521-53.75</f>
        <v>-53.75</v>
      </c>
      <c r="K520" s="40">
        <f>Long!K521-54.35</f>
        <v>-54.35</v>
      </c>
      <c r="L520" s="40">
        <f>Long!L521-48.68</f>
        <v>-48.68</v>
      </c>
      <c r="M520" s="40">
        <f>Long!M521-53.03</f>
        <v>-53.03</v>
      </c>
      <c r="N520" s="40">
        <f>Long!N521-34.07</f>
        <v>-34.07</v>
      </c>
      <c r="O520" s="40">
        <f>Long!O521-52.52</f>
        <v>-52.52</v>
      </c>
      <c r="P520" s="40">
        <f>Long!P521-53.24</f>
        <v>-53.24</v>
      </c>
      <c r="Q520" s="40">
        <f>Long!Q521-57.71</f>
        <v>-57.71</v>
      </c>
      <c r="R520" s="40">
        <f>Long!R521-38.57</f>
        <v>-38.57</v>
      </c>
      <c r="S520" s="40">
        <f>Long!S521-64.97</f>
        <v>-64.97</v>
      </c>
      <c r="T520" s="40">
        <f>Long!T521-48.48</f>
        <v>-48.48</v>
      </c>
      <c r="U520" s="11">
        <f>Long!U521-50.364</f>
        <v>-50.363999999999997</v>
      </c>
      <c r="W520" s="15">
        <f>Long!X521</f>
        <v>0</v>
      </c>
      <c r="X520" s="8">
        <f>Long!Y521</f>
        <v>0</v>
      </c>
    </row>
    <row r="521" spans="1:24" x14ac:dyDescent="0.25">
      <c r="A521" s="3">
        <f>Long!A522</f>
        <v>0</v>
      </c>
      <c r="B521" s="41">
        <f>Long!B522-48.89</f>
        <v>-48.89</v>
      </c>
      <c r="C521" s="40">
        <f>Long!C522-53.31</f>
        <v>-53.31</v>
      </c>
      <c r="D521" s="40">
        <f>Long!D522-52.82</f>
        <v>-52.82</v>
      </c>
      <c r="E521" s="40">
        <f>Long!E522-48.5</f>
        <v>-48.5</v>
      </c>
      <c r="F521" s="40">
        <f>Long!F522-46.99</f>
        <v>-46.99</v>
      </c>
      <c r="G521" s="40">
        <f>Long!G522-40.45</f>
        <v>-40.450000000000003</v>
      </c>
      <c r="H521" s="40">
        <f>Long!H522-60.23</f>
        <v>-60.23</v>
      </c>
      <c r="I521" s="40">
        <f>Long!I522-43.66</f>
        <v>-43.66</v>
      </c>
      <c r="J521" s="40">
        <f>Long!J522-53.75</f>
        <v>-53.75</v>
      </c>
      <c r="K521" s="40">
        <f>Long!K522-54.35</f>
        <v>-54.35</v>
      </c>
      <c r="L521" s="40">
        <f>Long!L522-48.68</f>
        <v>-48.68</v>
      </c>
      <c r="M521" s="40">
        <f>Long!M522-53.03</f>
        <v>-53.03</v>
      </c>
      <c r="N521" s="40">
        <f>Long!N522-34.07</f>
        <v>-34.07</v>
      </c>
      <c r="O521" s="40">
        <f>Long!O522-52.52</f>
        <v>-52.52</v>
      </c>
      <c r="P521" s="40">
        <f>Long!P522-53.24</f>
        <v>-53.24</v>
      </c>
      <c r="Q521" s="40">
        <f>Long!Q522-57.71</f>
        <v>-57.71</v>
      </c>
      <c r="R521" s="40">
        <f>Long!R522-38.57</f>
        <v>-38.57</v>
      </c>
      <c r="S521" s="40">
        <f>Long!S522-64.97</f>
        <v>-64.97</v>
      </c>
      <c r="T521" s="40">
        <f>Long!T522-48.48</f>
        <v>-48.48</v>
      </c>
      <c r="U521" s="11">
        <f>Long!U522-50.364</f>
        <v>-50.363999999999997</v>
      </c>
      <c r="W521" s="15">
        <f>Long!X522</f>
        <v>0</v>
      </c>
      <c r="X521" s="8">
        <f>Long!Y522</f>
        <v>0</v>
      </c>
    </row>
    <row r="522" spans="1:24" x14ac:dyDescent="0.25">
      <c r="A522" s="3">
        <f>Long!A523</f>
        <v>0</v>
      </c>
      <c r="B522" s="41">
        <f>Long!B523-48.89</f>
        <v>-48.89</v>
      </c>
      <c r="C522" s="40">
        <f>Long!C523-53.31</f>
        <v>-53.31</v>
      </c>
      <c r="D522" s="40">
        <f>Long!D523-52.82</f>
        <v>-52.82</v>
      </c>
      <c r="E522" s="40">
        <f>Long!E523-48.5</f>
        <v>-48.5</v>
      </c>
      <c r="F522" s="40">
        <f>Long!F523-46.99</f>
        <v>-46.99</v>
      </c>
      <c r="G522" s="40">
        <f>Long!G523-40.45</f>
        <v>-40.450000000000003</v>
      </c>
      <c r="H522" s="40">
        <f>Long!H523-60.23</f>
        <v>-60.23</v>
      </c>
      <c r="I522" s="40">
        <f>Long!I523-43.66</f>
        <v>-43.66</v>
      </c>
      <c r="J522" s="40">
        <f>Long!J523-53.75</f>
        <v>-53.75</v>
      </c>
      <c r="K522" s="40">
        <f>Long!K523-54.35</f>
        <v>-54.35</v>
      </c>
      <c r="L522" s="40">
        <f>Long!L523-48.68</f>
        <v>-48.68</v>
      </c>
      <c r="M522" s="40">
        <f>Long!M523-53.03</f>
        <v>-53.03</v>
      </c>
      <c r="N522" s="40">
        <f>Long!N523-34.07</f>
        <v>-34.07</v>
      </c>
      <c r="O522" s="40">
        <f>Long!O523-52.52</f>
        <v>-52.52</v>
      </c>
      <c r="P522" s="40">
        <f>Long!P523-53.24</f>
        <v>-53.24</v>
      </c>
      <c r="Q522" s="40">
        <f>Long!Q523-57.71</f>
        <v>-57.71</v>
      </c>
      <c r="R522" s="40">
        <f>Long!R523-38.57</f>
        <v>-38.57</v>
      </c>
      <c r="S522" s="40">
        <f>Long!S523-64.97</f>
        <v>-64.97</v>
      </c>
      <c r="T522" s="40">
        <f>Long!T523-48.48</f>
        <v>-48.48</v>
      </c>
      <c r="U522" s="11">
        <f>Long!U523-50.364</f>
        <v>-50.363999999999997</v>
      </c>
      <c r="W522" s="15">
        <f>Long!X523</f>
        <v>0</v>
      </c>
      <c r="X522" s="8">
        <f>Long!Y523</f>
        <v>0</v>
      </c>
    </row>
    <row r="523" spans="1:24" x14ac:dyDescent="0.25">
      <c r="A523" s="3">
        <f>Long!A524</f>
        <v>0</v>
      </c>
      <c r="B523" s="41">
        <f>Long!B524-48.89</f>
        <v>-48.89</v>
      </c>
      <c r="C523" s="40">
        <f>Long!C524-53.31</f>
        <v>-53.31</v>
      </c>
      <c r="D523" s="40">
        <f>Long!D524-52.82</f>
        <v>-52.82</v>
      </c>
      <c r="E523" s="40">
        <f>Long!E524-48.5</f>
        <v>-48.5</v>
      </c>
      <c r="F523" s="40">
        <f>Long!F524-46.99</f>
        <v>-46.99</v>
      </c>
      <c r="G523" s="40">
        <f>Long!G524-40.45</f>
        <v>-40.450000000000003</v>
      </c>
      <c r="H523" s="40">
        <f>Long!H524-60.23</f>
        <v>-60.23</v>
      </c>
      <c r="I523" s="40">
        <f>Long!I524-43.66</f>
        <v>-43.66</v>
      </c>
      <c r="J523" s="40">
        <f>Long!J524-53.75</f>
        <v>-53.75</v>
      </c>
      <c r="K523" s="40">
        <f>Long!K524-54.35</f>
        <v>-54.35</v>
      </c>
      <c r="L523" s="40">
        <f>Long!L524-48.68</f>
        <v>-48.68</v>
      </c>
      <c r="M523" s="40">
        <f>Long!M524-53.03</f>
        <v>-53.03</v>
      </c>
      <c r="N523" s="40">
        <f>Long!N524-34.07</f>
        <v>-34.07</v>
      </c>
      <c r="O523" s="40">
        <f>Long!O524-52.52</f>
        <v>-52.52</v>
      </c>
      <c r="P523" s="40">
        <f>Long!P524-53.24</f>
        <v>-53.24</v>
      </c>
      <c r="Q523" s="40">
        <f>Long!Q524-57.71</f>
        <v>-57.71</v>
      </c>
      <c r="R523" s="40">
        <f>Long!R524-38.57</f>
        <v>-38.57</v>
      </c>
      <c r="S523" s="40">
        <f>Long!S524-64.97</f>
        <v>-64.97</v>
      </c>
      <c r="T523" s="40">
        <f>Long!T524-48.48</f>
        <v>-48.48</v>
      </c>
      <c r="U523" s="11">
        <f>Long!U524-50.364</f>
        <v>-50.363999999999997</v>
      </c>
      <c r="W523" s="15">
        <f>Long!X524</f>
        <v>0</v>
      </c>
      <c r="X523" s="8">
        <f>Long!Y524</f>
        <v>0</v>
      </c>
    </row>
    <row r="524" spans="1:24" x14ac:dyDescent="0.25">
      <c r="A524" s="3">
        <f>Long!A525</f>
        <v>0</v>
      </c>
      <c r="B524" s="41">
        <f>Long!B525-48.89</f>
        <v>-48.89</v>
      </c>
      <c r="C524" s="40">
        <f>Long!C525-53.31</f>
        <v>-53.31</v>
      </c>
      <c r="D524" s="40">
        <f>Long!D525-52.82</f>
        <v>-52.82</v>
      </c>
      <c r="E524" s="40">
        <f>Long!E525-48.5</f>
        <v>-48.5</v>
      </c>
      <c r="F524" s="40">
        <f>Long!F525-46.99</f>
        <v>-46.99</v>
      </c>
      <c r="G524" s="40">
        <f>Long!G525-40.45</f>
        <v>-40.450000000000003</v>
      </c>
      <c r="H524" s="40">
        <f>Long!H525-60.23</f>
        <v>-60.23</v>
      </c>
      <c r="I524" s="40">
        <f>Long!I525-43.66</f>
        <v>-43.66</v>
      </c>
      <c r="J524" s="40">
        <f>Long!J525-53.75</f>
        <v>-53.75</v>
      </c>
      <c r="K524" s="40">
        <f>Long!K525-54.35</f>
        <v>-54.35</v>
      </c>
      <c r="L524" s="40">
        <f>Long!L525-48.68</f>
        <v>-48.68</v>
      </c>
      <c r="M524" s="40">
        <f>Long!M525-53.03</f>
        <v>-53.03</v>
      </c>
      <c r="N524" s="40">
        <f>Long!N525-34.07</f>
        <v>-34.07</v>
      </c>
      <c r="O524" s="40">
        <f>Long!O525-52.52</f>
        <v>-52.52</v>
      </c>
      <c r="P524" s="40">
        <f>Long!P525-53.24</f>
        <v>-53.24</v>
      </c>
      <c r="Q524" s="40">
        <f>Long!Q525-57.71</f>
        <v>-57.71</v>
      </c>
      <c r="R524" s="40">
        <f>Long!R525-38.57</f>
        <v>-38.57</v>
      </c>
      <c r="S524" s="40">
        <f>Long!S525-64.97</f>
        <v>-64.97</v>
      </c>
      <c r="T524" s="40">
        <f>Long!T525-48.48</f>
        <v>-48.48</v>
      </c>
      <c r="U524" s="11">
        <f>Long!U525-50.364</f>
        <v>-50.363999999999997</v>
      </c>
      <c r="W524" s="15">
        <f>Long!X525</f>
        <v>0</v>
      </c>
      <c r="X524" s="8">
        <f>Long!Y525</f>
        <v>0</v>
      </c>
    </row>
    <row r="525" spans="1:24" x14ac:dyDescent="0.25">
      <c r="A525" s="3">
        <f>Long!A526</f>
        <v>0</v>
      </c>
      <c r="B525" s="41">
        <f>Long!B526-48.89</f>
        <v>-48.89</v>
      </c>
      <c r="C525" s="40">
        <f>Long!C526-53.31</f>
        <v>-53.31</v>
      </c>
      <c r="D525" s="40">
        <f>Long!D526-52.82</f>
        <v>-52.82</v>
      </c>
      <c r="E525" s="40">
        <f>Long!E526-48.5</f>
        <v>-48.5</v>
      </c>
      <c r="F525" s="40">
        <f>Long!F526-46.99</f>
        <v>-46.99</v>
      </c>
      <c r="G525" s="40">
        <f>Long!G526-40.45</f>
        <v>-40.450000000000003</v>
      </c>
      <c r="H525" s="40">
        <f>Long!H526-60.23</f>
        <v>-60.23</v>
      </c>
      <c r="I525" s="40">
        <f>Long!I526-43.66</f>
        <v>-43.66</v>
      </c>
      <c r="J525" s="40">
        <f>Long!J526-53.75</f>
        <v>-53.75</v>
      </c>
      <c r="K525" s="40">
        <f>Long!K526-54.35</f>
        <v>-54.35</v>
      </c>
      <c r="L525" s="40">
        <f>Long!L526-48.68</f>
        <v>-48.68</v>
      </c>
      <c r="M525" s="40">
        <f>Long!M526-53.03</f>
        <v>-53.03</v>
      </c>
      <c r="N525" s="40">
        <f>Long!N526-34.07</f>
        <v>-34.07</v>
      </c>
      <c r="O525" s="40">
        <f>Long!O526-52.52</f>
        <v>-52.52</v>
      </c>
      <c r="P525" s="40">
        <f>Long!P526-53.24</f>
        <v>-53.24</v>
      </c>
      <c r="Q525" s="40">
        <f>Long!Q526-57.71</f>
        <v>-57.71</v>
      </c>
      <c r="R525" s="40">
        <f>Long!R526-38.57</f>
        <v>-38.57</v>
      </c>
      <c r="S525" s="40">
        <f>Long!S526-64.97</f>
        <v>-64.97</v>
      </c>
      <c r="T525" s="40">
        <f>Long!T526-48.48</f>
        <v>-48.48</v>
      </c>
      <c r="U525" s="11">
        <f>Long!U526-50.364</f>
        <v>-50.363999999999997</v>
      </c>
      <c r="W525" s="15">
        <f>Long!X526</f>
        <v>0</v>
      </c>
      <c r="X525" s="8">
        <f>Long!Y526</f>
        <v>0</v>
      </c>
    </row>
    <row r="526" spans="1:24" x14ac:dyDescent="0.25">
      <c r="A526" s="3">
        <f>Long!A527</f>
        <v>0</v>
      </c>
      <c r="B526" s="41">
        <f>Long!B527-48.89</f>
        <v>-48.89</v>
      </c>
      <c r="C526" s="40">
        <f>Long!C527-53.31</f>
        <v>-53.31</v>
      </c>
      <c r="D526" s="40">
        <f>Long!D527-52.82</f>
        <v>-52.82</v>
      </c>
      <c r="E526" s="40">
        <f>Long!E527-48.5</f>
        <v>-48.5</v>
      </c>
      <c r="F526" s="40">
        <f>Long!F527-46.99</f>
        <v>-46.99</v>
      </c>
      <c r="G526" s="40">
        <f>Long!G527-40.45</f>
        <v>-40.450000000000003</v>
      </c>
      <c r="H526" s="40">
        <f>Long!H527-60.23</f>
        <v>-60.23</v>
      </c>
      <c r="I526" s="40">
        <f>Long!I527-43.66</f>
        <v>-43.66</v>
      </c>
      <c r="J526" s="40">
        <f>Long!J527-53.75</f>
        <v>-53.75</v>
      </c>
      <c r="K526" s="40">
        <f>Long!K527-54.35</f>
        <v>-54.35</v>
      </c>
      <c r="L526" s="40">
        <f>Long!L527-48.68</f>
        <v>-48.68</v>
      </c>
      <c r="M526" s="40">
        <f>Long!M527-53.03</f>
        <v>-53.03</v>
      </c>
      <c r="N526" s="40">
        <f>Long!N527-34.07</f>
        <v>-34.07</v>
      </c>
      <c r="O526" s="40">
        <f>Long!O527-52.52</f>
        <v>-52.52</v>
      </c>
      <c r="P526" s="40">
        <f>Long!P527-53.24</f>
        <v>-53.24</v>
      </c>
      <c r="Q526" s="40">
        <f>Long!Q527-57.71</f>
        <v>-57.71</v>
      </c>
      <c r="R526" s="40">
        <f>Long!R527-38.57</f>
        <v>-38.57</v>
      </c>
      <c r="S526" s="40">
        <f>Long!S527-64.97</f>
        <v>-64.97</v>
      </c>
      <c r="T526" s="40">
        <f>Long!T527-48.48</f>
        <v>-48.48</v>
      </c>
      <c r="U526" s="11">
        <f>Long!U527-50.364</f>
        <v>-50.363999999999997</v>
      </c>
      <c r="W526" s="15">
        <f>Long!X527</f>
        <v>0</v>
      </c>
      <c r="X526" s="8">
        <f>Long!Y527</f>
        <v>0</v>
      </c>
    </row>
    <row r="527" spans="1:24" x14ac:dyDescent="0.25">
      <c r="A527" s="3">
        <f>Long!A528</f>
        <v>0</v>
      </c>
      <c r="B527" s="41">
        <f>Long!B528-48.89</f>
        <v>-48.89</v>
      </c>
      <c r="C527" s="40">
        <f>Long!C528-53.31</f>
        <v>-53.31</v>
      </c>
      <c r="D527" s="40">
        <f>Long!D528-52.82</f>
        <v>-52.82</v>
      </c>
      <c r="E527" s="40">
        <f>Long!E528-48.5</f>
        <v>-48.5</v>
      </c>
      <c r="F527" s="40">
        <f>Long!F528-46.99</f>
        <v>-46.99</v>
      </c>
      <c r="G527" s="40">
        <f>Long!G528-40.45</f>
        <v>-40.450000000000003</v>
      </c>
      <c r="H527" s="40">
        <f>Long!H528-60.23</f>
        <v>-60.23</v>
      </c>
      <c r="I527" s="40">
        <f>Long!I528-43.66</f>
        <v>-43.66</v>
      </c>
      <c r="J527" s="40">
        <f>Long!J528-53.75</f>
        <v>-53.75</v>
      </c>
      <c r="K527" s="40">
        <f>Long!K528-54.35</f>
        <v>-54.35</v>
      </c>
      <c r="L527" s="40">
        <f>Long!L528-48.68</f>
        <v>-48.68</v>
      </c>
      <c r="M527" s="40">
        <f>Long!M528-53.03</f>
        <v>-53.03</v>
      </c>
      <c r="N527" s="40">
        <f>Long!N528-34.07</f>
        <v>-34.07</v>
      </c>
      <c r="O527" s="40">
        <f>Long!O528-52.52</f>
        <v>-52.52</v>
      </c>
      <c r="P527" s="40">
        <f>Long!P528-53.24</f>
        <v>-53.24</v>
      </c>
      <c r="Q527" s="40">
        <f>Long!Q528-57.71</f>
        <v>-57.71</v>
      </c>
      <c r="R527" s="40">
        <f>Long!R528-38.57</f>
        <v>-38.57</v>
      </c>
      <c r="S527" s="40">
        <f>Long!S528-64.97</f>
        <v>-64.97</v>
      </c>
      <c r="T527" s="40">
        <f>Long!T528-48.48</f>
        <v>-48.48</v>
      </c>
      <c r="U527" s="11">
        <f>Long!U528-50.364</f>
        <v>-50.363999999999997</v>
      </c>
      <c r="W527" s="15">
        <f>Long!X528</f>
        <v>0</v>
      </c>
      <c r="X527" s="8">
        <f>Long!Y528</f>
        <v>0</v>
      </c>
    </row>
    <row r="528" spans="1:24" x14ac:dyDescent="0.25">
      <c r="A528" s="3">
        <f>Long!A529</f>
        <v>0</v>
      </c>
      <c r="B528" s="41">
        <f>Long!B529-48.89</f>
        <v>-48.89</v>
      </c>
      <c r="C528" s="40">
        <f>Long!C529-53.31</f>
        <v>-53.31</v>
      </c>
      <c r="D528" s="40">
        <f>Long!D529-52.82</f>
        <v>-52.82</v>
      </c>
      <c r="E528" s="40">
        <f>Long!E529-48.5</f>
        <v>-48.5</v>
      </c>
      <c r="F528" s="40">
        <f>Long!F529-46.99</f>
        <v>-46.99</v>
      </c>
      <c r="G528" s="40">
        <f>Long!G529-40.45</f>
        <v>-40.450000000000003</v>
      </c>
      <c r="H528" s="40">
        <f>Long!H529-60.23</f>
        <v>-60.23</v>
      </c>
      <c r="I528" s="40">
        <f>Long!I529-43.66</f>
        <v>-43.66</v>
      </c>
      <c r="J528" s="40">
        <f>Long!J529-53.75</f>
        <v>-53.75</v>
      </c>
      <c r="K528" s="40">
        <f>Long!K529-54.35</f>
        <v>-54.35</v>
      </c>
      <c r="L528" s="40">
        <f>Long!L529-48.68</f>
        <v>-48.68</v>
      </c>
      <c r="M528" s="40">
        <f>Long!M529-53.03</f>
        <v>-53.03</v>
      </c>
      <c r="N528" s="40">
        <f>Long!N529-34.07</f>
        <v>-34.07</v>
      </c>
      <c r="O528" s="40">
        <f>Long!O529-52.52</f>
        <v>-52.52</v>
      </c>
      <c r="P528" s="40">
        <f>Long!P529-53.24</f>
        <v>-53.24</v>
      </c>
      <c r="Q528" s="40">
        <f>Long!Q529-57.71</f>
        <v>-57.71</v>
      </c>
      <c r="R528" s="40">
        <f>Long!R529-38.57</f>
        <v>-38.57</v>
      </c>
      <c r="S528" s="40">
        <f>Long!S529-64.97</f>
        <v>-64.97</v>
      </c>
      <c r="T528" s="40">
        <f>Long!T529-48.48</f>
        <v>-48.48</v>
      </c>
      <c r="U528" s="11">
        <f>Long!U529-50.364</f>
        <v>-50.363999999999997</v>
      </c>
      <c r="W528" s="15">
        <f>Long!X529</f>
        <v>0</v>
      </c>
      <c r="X528" s="8">
        <f>Long!Y529</f>
        <v>0</v>
      </c>
    </row>
    <row r="529" spans="1:24" x14ac:dyDescent="0.25">
      <c r="A529" s="3">
        <f>Long!A530</f>
        <v>0</v>
      </c>
      <c r="B529" s="41">
        <f>Long!B530-48.89</f>
        <v>-48.89</v>
      </c>
      <c r="C529" s="40">
        <f>Long!C530-53.31</f>
        <v>-53.31</v>
      </c>
      <c r="D529" s="40">
        <f>Long!D530-52.82</f>
        <v>-52.82</v>
      </c>
      <c r="E529" s="40">
        <f>Long!E530-48.5</f>
        <v>-48.5</v>
      </c>
      <c r="F529" s="40">
        <f>Long!F530-46.99</f>
        <v>-46.99</v>
      </c>
      <c r="G529" s="40">
        <f>Long!G530-40.45</f>
        <v>-40.450000000000003</v>
      </c>
      <c r="H529" s="40">
        <f>Long!H530-60.23</f>
        <v>-60.23</v>
      </c>
      <c r="I529" s="40">
        <f>Long!I530-43.66</f>
        <v>-43.66</v>
      </c>
      <c r="J529" s="40">
        <f>Long!J530-53.75</f>
        <v>-53.75</v>
      </c>
      <c r="K529" s="40">
        <f>Long!K530-54.35</f>
        <v>-54.35</v>
      </c>
      <c r="L529" s="40">
        <f>Long!L530-48.68</f>
        <v>-48.68</v>
      </c>
      <c r="M529" s="40">
        <f>Long!M530-53.03</f>
        <v>-53.03</v>
      </c>
      <c r="N529" s="40">
        <f>Long!N530-34.07</f>
        <v>-34.07</v>
      </c>
      <c r="O529" s="40">
        <f>Long!O530-52.52</f>
        <v>-52.52</v>
      </c>
      <c r="P529" s="40">
        <f>Long!P530-53.24</f>
        <v>-53.24</v>
      </c>
      <c r="Q529" s="40">
        <f>Long!Q530-57.71</f>
        <v>-57.71</v>
      </c>
      <c r="R529" s="40">
        <f>Long!R530-38.57</f>
        <v>-38.57</v>
      </c>
      <c r="S529" s="40">
        <f>Long!S530-64.97</f>
        <v>-64.97</v>
      </c>
      <c r="T529" s="40">
        <f>Long!T530-48.48</f>
        <v>-48.48</v>
      </c>
      <c r="U529" s="11">
        <f>Long!U530-50.364</f>
        <v>-50.363999999999997</v>
      </c>
      <c r="W529" s="15">
        <f>Long!X530</f>
        <v>0</v>
      </c>
      <c r="X529" s="8">
        <f>Long!Y530</f>
        <v>0</v>
      </c>
    </row>
    <row r="530" spans="1:24" x14ac:dyDescent="0.25">
      <c r="A530" s="3">
        <f>Long!A531</f>
        <v>0</v>
      </c>
      <c r="B530" s="41">
        <f>Long!B531-48.89</f>
        <v>-48.89</v>
      </c>
      <c r="C530" s="40">
        <f>Long!C531-53.31</f>
        <v>-53.31</v>
      </c>
      <c r="D530" s="40">
        <f>Long!D531-52.82</f>
        <v>-52.82</v>
      </c>
      <c r="E530" s="40">
        <f>Long!E531-48.5</f>
        <v>-48.5</v>
      </c>
      <c r="F530" s="40">
        <f>Long!F531-46.99</f>
        <v>-46.99</v>
      </c>
      <c r="G530" s="40">
        <f>Long!G531-40.45</f>
        <v>-40.450000000000003</v>
      </c>
      <c r="H530" s="40">
        <f>Long!H531-60.23</f>
        <v>-60.23</v>
      </c>
      <c r="I530" s="40">
        <f>Long!I531-43.66</f>
        <v>-43.66</v>
      </c>
      <c r="J530" s="40">
        <f>Long!J531-53.75</f>
        <v>-53.75</v>
      </c>
      <c r="K530" s="40">
        <f>Long!K531-54.35</f>
        <v>-54.35</v>
      </c>
      <c r="L530" s="40">
        <f>Long!L531-48.68</f>
        <v>-48.68</v>
      </c>
      <c r="M530" s="40">
        <f>Long!M531-53.03</f>
        <v>-53.03</v>
      </c>
      <c r="N530" s="40">
        <f>Long!N531-34.07</f>
        <v>-34.07</v>
      </c>
      <c r="O530" s="40">
        <f>Long!O531-52.52</f>
        <v>-52.52</v>
      </c>
      <c r="P530" s="40">
        <f>Long!P531-53.24</f>
        <v>-53.24</v>
      </c>
      <c r="Q530" s="40">
        <f>Long!Q531-57.71</f>
        <v>-57.71</v>
      </c>
      <c r="R530" s="40">
        <f>Long!R531-38.57</f>
        <v>-38.57</v>
      </c>
      <c r="S530" s="40">
        <f>Long!S531-64.97</f>
        <v>-64.97</v>
      </c>
      <c r="T530" s="40">
        <f>Long!T531-48.48</f>
        <v>-48.48</v>
      </c>
      <c r="U530" s="11">
        <f>Long!U531-50.364</f>
        <v>-50.363999999999997</v>
      </c>
      <c r="W530" s="15">
        <f>Long!X531</f>
        <v>0</v>
      </c>
      <c r="X530" s="8">
        <f>Long!Y531</f>
        <v>0</v>
      </c>
    </row>
    <row r="531" spans="1:24" x14ac:dyDescent="0.25">
      <c r="A531" s="3">
        <f>Long!A532</f>
        <v>0</v>
      </c>
      <c r="B531" s="41">
        <f>Long!B532-48.89</f>
        <v>-48.89</v>
      </c>
      <c r="C531" s="40">
        <f>Long!C532-53.31</f>
        <v>-53.31</v>
      </c>
      <c r="D531" s="40">
        <f>Long!D532-52.82</f>
        <v>-52.82</v>
      </c>
      <c r="E531" s="40">
        <f>Long!E532-48.5</f>
        <v>-48.5</v>
      </c>
      <c r="F531" s="40">
        <f>Long!F532-46.99</f>
        <v>-46.99</v>
      </c>
      <c r="G531" s="40">
        <f>Long!G532-40.45</f>
        <v>-40.450000000000003</v>
      </c>
      <c r="H531" s="40">
        <f>Long!H532-60.23</f>
        <v>-60.23</v>
      </c>
      <c r="I531" s="40">
        <f>Long!I532-43.66</f>
        <v>-43.66</v>
      </c>
      <c r="J531" s="40">
        <f>Long!J532-53.75</f>
        <v>-53.75</v>
      </c>
      <c r="K531" s="40">
        <f>Long!K532-54.35</f>
        <v>-54.35</v>
      </c>
      <c r="L531" s="40">
        <f>Long!L532-48.68</f>
        <v>-48.68</v>
      </c>
      <c r="M531" s="40">
        <f>Long!M532-53.03</f>
        <v>-53.03</v>
      </c>
      <c r="N531" s="40">
        <f>Long!N532-34.07</f>
        <v>-34.07</v>
      </c>
      <c r="O531" s="40">
        <f>Long!O532-52.52</f>
        <v>-52.52</v>
      </c>
      <c r="P531" s="40">
        <f>Long!P532-53.24</f>
        <v>-53.24</v>
      </c>
      <c r="Q531" s="40">
        <f>Long!Q532-57.71</f>
        <v>-57.71</v>
      </c>
      <c r="R531" s="40">
        <f>Long!R532-38.57</f>
        <v>-38.57</v>
      </c>
      <c r="S531" s="40">
        <f>Long!S532-64.97</f>
        <v>-64.97</v>
      </c>
      <c r="T531" s="40">
        <f>Long!T532-48.48</f>
        <v>-48.48</v>
      </c>
      <c r="U531" s="11">
        <f>Long!U532-50.364</f>
        <v>-50.363999999999997</v>
      </c>
      <c r="W531" s="15">
        <f>Long!X532</f>
        <v>0</v>
      </c>
      <c r="X531" s="8">
        <f>Long!Y532</f>
        <v>0</v>
      </c>
    </row>
    <row r="532" spans="1:24" x14ac:dyDescent="0.25">
      <c r="A532" s="3">
        <f>Long!A533</f>
        <v>0</v>
      </c>
      <c r="B532" s="41">
        <f>Long!B533-48.89</f>
        <v>-48.89</v>
      </c>
      <c r="C532" s="40">
        <f>Long!C533-53.31</f>
        <v>-53.31</v>
      </c>
      <c r="D532" s="40">
        <f>Long!D533-52.82</f>
        <v>-52.82</v>
      </c>
      <c r="E532" s="40">
        <f>Long!E533-48.5</f>
        <v>-48.5</v>
      </c>
      <c r="F532" s="40">
        <f>Long!F533-46.99</f>
        <v>-46.99</v>
      </c>
      <c r="G532" s="40">
        <f>Long!G533-40.45</f>
        <v>-40.450000000000003</v>
      </c>
      <c r="H532" s="40">
        <f>Long!H533-60.23</f>
        <v>-60.23</v>
      </c>
      <c r="I532" s="40">
        <f>Long!I533-43.66</f>
        <v>-43.66</v>
      </c>
      <c r="J532" s="40">
        <f>Long!J533-53.75</f>
        <v>-53.75</v>
      </c>
      <c r="K532" s="40">
        <f>Long!K533-54.35</f>
        <v>-54.35</v>
      </c>
      <c r="L532" s="40">
        <f>Long!L533-48.68</f>
        <v>-48.68</v>
      </c>
      <c r="M532" s="40">
        <f>Long!M533-53.03</f>
        <v>-53.03</v>
      </c>
      <c r="N532" s="40">
        <f>Long!N533-34.07</f>
        <v>-34.07</v>
      </c>
      <c r="O532" s="40">
        <f>Long!O533-52.52</f>
        <v>-52.52</v>
      </c>
      <c r="P532" s="40">
        <f>Long!P533-53.24</f>
        <v>-53.24</v>
      </c>
      <c r="Q532" s="40">
        <f>Long!Q533-57.71</f>
        <v>-57.71</v>
      </c>
      <c r="R532" s="40">
        <f>Long!R533-38.57</f>
        <v>-38.57</v>
      </c>
      <c r="S532" s="40">
        <f>Long!S533-64.97</f>
        <v>-64.97</v>
      </c>
      <c r="T532" s="40">
        <f>Long!T533-48.48</f>
        <v>-48.48</v>
      </c>
      <c r="U532" s="11">
        <f>Long!U533-50.364</f>
        <v>-50.363999999999997</v>
      </c>
      <c r="W532" s="15">
        <f>Long!X533</f>
        <v>0</v>
      </c>
      <c r="X532" s="8">
        <f>Long!Y533</f>
        <v>0</v>
      </c>
    </row>
    <row r="533" spans="1:24" x14ac:dyDescent="0.25">
      <c r="A533" s="3">
        <f>Long!A534</f>
        <v>0</v>
      </c>
      <c r="B533" s="41">
        <f>Long!B534-48.89</f>
        <v>-48.89</v>
      </c>
      <c r="C533" s="40">
        <f>Long!C534-53.31</f>
        <v>-53.31</v>
      </c>
      <c r="D533" s="40">
        <f>Long!D534-52.82</f>
        <v>-52.82</v>
      </c>
      <c r="E533" s="40">
        <f>Long!E534-48.5</f>
        <v>-48.5</v>
      </c>
      <c r="F533" s="40">
        <f>Long!F534-46.99</f>
        <v>-46.99</v>
      </c>
      <c r="G533" s="40">
        <f>Long!G534-40.45</f>
        <v>-40.450000000000003</v>
      </c>
      <c r="H533" s="40">
        <f>Long!H534-60.23</f>
        <v>-60.23</v>
      </c>
      <c r="I533" s="40">
        <f>Long!I534-43.66</f>
        <v>-43.66</v>
      </c>
      <c r="J533" s="40">
        <f>Long!J534-53.75</f>
        <v>-53.75</v>
      </c>
      <c r="K533" s="40">
        <f>Long!K534-54.35</f>
        <v>-54.35</v>
      </c>
      <c r="L533" s="40">
        <f>Long!L534-48.68</f>
        <v>-48.68</v>
      </c>
      <c r="M533" s="40">
        <f>Long!M534-53.03</f>
        <v>-53.03</v>
      </c>
      <c r="N533" s="40">
        <f>Long!N534-34.07</f>
        <v>-34.07</v>
      </c>
      <c r="O533" s="40">
        <f>Long!O534-52.52</f>
        <v>-52.52</v>
      </c>
      <c r="P533" s="40">
        <f>Long!P534-53.24</f>
        <v>-53.24</v>
      </c>
      <c r="Q533" s="40">
        <f>Long!Q534-57.71</f>
        <v>-57.71</v>
      </c>
      <c r="R533" s="40">
        <f>Long!R534-38.57</f>
        <v>-38.57</v>
      </c>
      <c r="S533" s="40">
        <f>Long!S534-64.97</f>
        <v>-64.97</v>
      </c>
      <c r="T533" s="40">
        <f>Long!T534-48.48</f>
        <v>-48.48</v>
      </c>
      <c r="U533" s="11">
        <f>Long!U534-50.364</f>
        <v>-50.363999999999997</v>
      </c>
      <c r="W533" s="15">
        <f>Long!X534</f>
        <v>0</v>
      </c>
      <c r="X533" s="8">
        <f>Long!Y534</f>
        <v>0</v>
      </c>
    </row>
    <row r="534" spans="1:24" x14ac:dyDescent="0.25">
      <c r="A534" s="3">
        <f>Long!A535</f>
        <v>0</v>
      </c>
      <c r="B534" s="41">
        <f>Long!B535-48.89</f>
        <v>-48.89</v>
      </c>
      <c r="C534" s="40">
        <f>Long!C535-53.31</f>
        <v>-53.31</v>
      </c>
      <c r="D534" s="40">
        <f>Long!D535-52.82</f>
        <v>-52.82</v>
      </c>
      <c r="E534" s="40">
        <f>Long!E535-48.5</f>
        <v>-48.5</v>
      </c>
      <c r="F534" s="40">
        <f>Long!F535-46.99</f>
        <v>-46.99</v>
      </c>
      <c r="G534" s="40">
        <f>Long!G535-40.45</f>
        <v>-40.450000000000003</v>
      </c>
      <c r="H534" s="40">
        <f>Long!H535-60.23</f>
        <v>-60.23</v>
      </c>
      <c r="I534" s="40">
        <f>Long!I535-43.66</f>
        <v>-43.66</v>
      </c>
      <c r="J534" s="40">
        <f>Long!J535-53.75</f>
        <v>-53.75</v>
      </c>
      <c r="K534" s="40">
        <f>Long!K535-54.35</f>
        <v>-54.35</v>
      </c>
      <c r="L534" s="40">
        <f>Long!L535-48.68</f>
        <v>-48.68</v>
      </c>
      <c r="M534" s="40">
        <f>Long!M535-53.03</f>
        <v>-53.03</v>
      </c>
      <c r="N534" s="40">
        <f>Long!N535-34.07</f>
        <v>-34.07</v>
      </c>
      <c r="O534" s="40">
        <f>Long!O535-52.52</f>
        <v>-52.52</v>
      </c>
      <c r="P534" s="40">
        <f>Long!P535-53.24</f>
        <v>-53.24</v>
      </c>
      <c r="Q534" s="40">
        <f>Long!Q535-57.71</f>
        <v>-57.71</v>
      </c>
      <c r="R534" s="40">
        <f>Long!R535-38.57</f>
        <v>-38.57</v>
      </c>
      <c r="S534" s="40">
        <f>Long!S535-64.97</f>
        <v>-64.97</v>
      </c>
      <c r="T534" s="40">
        <f>Long!T535-48.48</f>
        <v>-48.48</v>
      </c>
      <c r="U534" s="11">
        <f>Long!U535-50.364</f>
        <v>-50.363999999999997</v>
      </c>
      <c r="W534" s="15">
        <f>Long!X535</f>
        <v>0</v>
      </c>
      <c r="X534" s="8">
        <f>Long!Y535</f>
        <v>0</v>
      </c>
    </row>
    <row r="535" spans="1:24" x14ac:dyDescent="0.25">
      <c r="A535" s="3">
        <f>Long!A536</f>
        <v>0</v>
      </c>
      <c r="B535" s="41">
        <f>Long!B536-48.89</f>
        <v>-48.89</v>
      </c>
      <c r="C535" s="40">
        <f>Long!C536-53.31</f>
        <v>-53.31</v>
      </c>
      <c r="D535" s="40">
        <f>Long!D536-52.82</f>
        <v>-52.82</v>
      </c>
      <c r="E535" s="40">
        <f>Long!E536-48.5</f>
        <v>-48.5</v>
      </c>
      <c r="F535" s="40">
        <f>Long!F536-46.99</f>
        <v>-46.99</v>
      </c>
      <c r="G535" s="40">
        <f>Long!G536-40.45</f>
        <v>-40.450000000000003</v>
      </c>
      <c r="H535" s="40">
        <f>Long!H536-60.23</f>
        <v>-60.23</v>
      </c>
      <c r="I535" s="40">
        <f>Long!I536-43.66</f>
        <v>-43.66</v>
      </c>
      <c r="J535" s="40">
        <f>Long!J536-53.75</f>
        <v>-53.75</v>
      </c>
      <c r="K535" s="40">
        <f>Long!K536-54.35</f>
        <v>-54.35</v>
      </c>
      <c r="L535" s="40">
        <f>Long!L536-48.68</f>
        <v>-48.68</v>
      </c>
      <c r="M535" s="40">
        <f>Long!M536-53.03</f>
        <v>-53.03</v>
      </c>
      <c r="N535" s="40">
        <f>Long!N536-34.07</f>
        <v>-34.07</v>
      </c>
      <c r="O535" s="40">
        <f>Long!O536-52.52</f>
        <v>-52.52</v>
      </c>
      <c r="P535" s="40">
        <f>Long!P536-53.24</f>
        <v>-53.24</v>
      </c>
      <c r="Q535" s="40">
        <f>Long!Q536-57.71</f>
        <v>-57.71</v>
      </c>
      <c r="R535" s="40">
        <f>Long!R536-38.57</f>
        <v>-38.57</v>
      </c>
      <c r="S535" s="40">
        <f>Long!S536-64.97</f>
        <v>-64.97</v>
      </c>
      <c r="T535" s="40">
        <f>Long!T536-48.48</f>
        <v>-48.48</v>
      </c>
      <c r="U535" s="11">
        <f>Long!U536-50.364</f>
        <v>-50.363999999999997</v>
      </c>
      <c r="W535" s="15">
        <f>Long!X536</f>
        <v>0</v>
      </c>
      <c r="X535" s="8">
        <f>Long!Y536</f>
        <v>0</v>
      </c>
    </row>
    <row r="536" spans="1:24" x14ac:dyDescent="0.25">
      <c r="A536" s="3">
        <f>Long!A537</f>
        <v>0</v>
      </c>
      <c r="B536" s="41">
        <f>Long!B537-48.89</f>
        <v>-48.89</v>
      </c>
      <c r="C536" s="40">
        <f>Long!C537-53.31</f>
        <v>-53.31</v>
      </c>
      <c r="D536" s="40">
        <f>Long!D537-52.82</f>
        <v>-52.82</v>
      </c>
      <c r="E536" s="40">
        <f>Long!E537-48.5</f>
        <v>-48.5</v>
      </c>
      <c r="F536" s="40">
        <f>Long!F537-46.99</f>
        <v>-46.99</v>
      </c>
      <c r="G536" s="40">
        <f>Long!G537-40.45</f>
        <v>-40.450000000000003</v>
      </c>
      <c r="H536" s="40">
        <f>Long!H537-60.23</f>
        <v>-60.23</v>
      </c>
      <c r="I536" s="40">
        <f>Long!I537-43.66</f>
        <v>-43.66</v>
      </c>
      <c r="J536" s="40">
        <f>Long!J537-53.75</f>
        <v>-53.75</v>
      </c>
      <c r="K536" s="40">
        <f>Long!K537-54.35</f>
        <v>-54.35</v>
      </c>
      <c r="L536" s="40">
        <f>Long!L537-48.68</f>
        <v>-48.68</v>
      </c>
      <c r="M536" s="40">
        <f>Long!M537-53.03</f>
        <v>-53.03</v>
      </c>
      <c r="N536" s="40">
        <f>Long!N537-34.07</f>
        <v>-34.07</v>
      </c>
      <c r="O536" s="40">
        <f>Long!O537-52.52</f>
        <v>-52.52</v>
      </c>
      <c r="P536" s="40">
        <f>Long!P537-53.24</f>
        <v>-53.24</v>
      </c>
      <c r="Q536" s="40">
        <f>Long!Q537-57.71</f>
        <v>-57.71</v>
      </c>
      <c r="R536" s="40">
        <f>Long!R537-38.57</f>
        <v>-38.57</v>
      </c>
      <c r="S536" s="40">
        <f>Long!S537-64.97</f>
        <v>-64.97</v>
      </c>
      <c r="T536" s="40">
        <f>Long!T537-48.48</f>
        <v>-48.48</v>
      </c>
      <c r="U536" s="11">
        <f>Long!U537-50.364</f>
        <v>-50.363999999999997</v>
      </c>
      <c r="W536" s="15">
        <f>Long!X537</f>
        <v>0</v>
      </c>
      <c r="X536" s="8">
        <f>Long!Y537</f>
        <v>0</v>
      </c>
    </row>
    <row r="537" spans="1:24" x14ac:dyDescent="0.25">
      <c r="A537" s="3">
        <f>Long!A538</f>
        <v>0</v>
      </c>
      <c r="B537" s="41">
        <f>Long!B538-48.89</f>
        <v>-48.89</v>
      </c>
      <c r="C537" s="40">
        <f>Long!C538-53.31</f>
        <v>-53.31</v>
      </c>
      <c r="D537" s="40">
        <f>Long!D538-52.82</f>
        <v>-52.82</v>
      </c>
      <c r="E537" s="40">
        <f>Long!E538-48.5</f>
        <v>-48.5</v>
      </c>
      <c r="F537" s="40">
        <f>Long!F538-46.99</f>
        <v>-46.99</v>
      </c>
      <c r="G537" s="40">
        <f>Long!G538-40.45</f>
        <v>-40.450000000000003</v>
      </c>
      <c r="H537" s="40">
        <f>Long!H538-60.23</f>
        <v>-60.23</v>
      </c>
      <c r="I537" s="40">
        <f>Long!I538-43.66</f>
        <v>-43.66</v>
      </c>
      <c r="J537" s="40">
        <f>Long!J538-53.75</f>
        <v>-53.75</v>
      </c>
      <c r="K537" s="40">
        <f>Long!K538-54.35</f>
        <v>-54.35</v>
      </c>
      <c r="L537" s="40">
        <f>Long!L538-48.68</f>
        <v>-48.68</v>
      </c>
      <c r="M537" s="40">
        <f>Long!M538-53.03</f>
        <v>-53.03</v>
      </c>
      <c r="N537" s="40">
        <f>Long!N538-34.07</f>
        <v>-34.07</v>
      </c>
      <c r="O537" s="40">
        <f>Long!O538-52.52</f>
        <v>-52.52</v>
      </c>
      <c r="P537" s="40">
        <f>Long!P538-53.24</f>
        <v>-53.24</v>
      </c>
      <c r="Q537" s="40">
        <f>Long!Q538-57.71</f>
        <v>-57.71</v>
      </c>
      <c r="R537" s="40">
        <f>Long!R538-38.57</f>
        <v>-38.57</v>
      </c>
      <c r="S537" s="40">
        <f>Long!S538-64.97</f>
        <v>-64.97</v>
      </c>
      <c r="T537" s="40">
        <f>Long!T538-48.48</f>
        <v>-48.48</v>
      </c>
      <c r="U537" s="11">
        <f>Long!U538-50.364</f>
        <v>-50.363999999999997</v>
      </c>
      <c r="W537" s="15">
        <f>Long!X538</f>
        <v>0</v>
      </c>
      <c r="X537" s="8">
        <f>Long!Y538</f>
        <v>0</v>
      </c>
    </row>
    <row r="538" spans="1:24" x14ac:dyDescent="0.25">
      <c r="A538" s="3">
        <f>Long!A539</f>
        <v>0</v>
      </c>
      <c r="B538" s="41">
        <f>Long!B539-48.89</f>
        <v>-48.89</v>
      </c>
      <c r="C538" s="40">
        <f>Long!C539-53.31</f>
        <v>-53.31</v>
      </c>
      <c r="D538" s="40">
        <f>Long!D539-52.82</f>
        <v>-52.82</v>
      </c>
      <c r="E538" s="40">
        <f>Long!E539-48.5</f>
        <v>-48.5</v>
      </c>
      <c r="F538" s="40">
        <f>Long!F539-46.99</f>
        <v>-46.99</v>
      </c>
      <c r="G538" s="40">
        <f>Long!G539-40.45</f>
        <v>-40.450000000000003</v>
      </c>
      <c r="H538" s="40">
        <f>Long!H539-60.23</f>
        <v>-60.23</v>
      </c>
      <c r="I538" s="40">
        <f>Long!I539-43.66</f>
        <v>-43.66</v>
      </c>
      <c r="J538" s="40">
        <f>Long!J539-53.75</f>
        <v>-53.75</v>
      </c>
      <c r="K538" s="40">
        <f>Long!K539-54.35</f>
        <v>-54.35</v>
      </c>
      <c r="L538" s="40">
        <f>Long!L539-48.68</f>
        <v>-48.68</v>
      </c>
      <c r="M538" s="40">
        <f>Long!M539-53.03</f>
        <v>-53.03</v>
      </c>
      <c r="N538" s="40">
        <f>Long!N539-34.07</f>
        <v>-34.07</v>
      </c>
      <c r="O538" s="40">
        <f>Long!O539-52.52</f>
        <v>-52.52</v>
      </c>
      <c r="P538" s="40">
        <f>Long!P539-53.24</f>
        <v>-53.24</v>
      </c>
      <c r="Q538" s="40">
        <f>Long!Q539-57.71</f>
        <v>-57.71</v>
      </c>
      <c r="R538" s="40">
        <f>Long!R539-38.57</f>
        <v>-38.57</v>
      </c>
      <c r="S538" s="40">
        <f>Long!S539-64.97</f>
        <v>-64.97</v>
      </c>
      <c r="T538" s="40">
        <f>Long!T539-48.48</f>
        <v>-48.48</v>
      </c>
      <c r="U538" s="11">
        <f>Long!U539-50.364</f>
        <v>-50.363999999999997</v>
      </c>
      <c r="W538" s="15">
        <f>Long!X539</f>
        <v>0</v>
      </c>
      <c r="X538" s="8">
        <f>Long!Y539</f>
        <v>0</v>
      </c>
    </row>
    <row r="539" spans="1:24" x14ac:dyDescent="0.25">
      <c r="A539" s="3">
        <f>Long!A540</f>
        <v>0</v>
      </c>
      <c r="B539" s="41">
        <f>Long!B540-48.89</f>
        <v>-48.89</v>
      </c>
      <c r="C539" s="40">
        <f>Long!C540-53.31</f>
        <v>-53.31</v>
      </c>
      <c r="D539" s="40">
        <f>Long!D540-52.82</f>
        <v>-52.82</v>
      </c>
      <c r="E539" s="40">
        <f>Long!E540-48.5</f>
        <v>-48.5</v>
      </c>
      <c r="F539" s="40">
        <f>Long!F540-46.99</f>
        <v>-46.99</v>
      </c>
      <c r="G539" s="40">
        <f>Long!G540-40.45</f>
        <v>-40.450000000000003</v>
      </c>
      <c r="H539" s="40">
        <f>Long!H540-60.23</f>
        <v>-60.23</v>
      </c>
      <c r="I539" s="40">
        <f>Long!I540-43.66</f>
        <v>-43.66</v>
      </c>
      <c r="J539" s="40">
        <f>Long!J540-53.75</f>
        <v>-53.75</v>
      </c>
      <c r="K539" s="40">
        <f>Long!K540-54.35</f>
        <v>-54.35</v>
      </c>
      <c r="L539" s="40">
        <f>Long!L540-48.68</f>
        <v>-48.68</v>
      </c>
      <c r="M539" s="40">
        <f>Long!M540-53.03</f>
        <v>-53.03</v>
      </c>
      <c r="N539" s="40">
        <f>Long!N540-34.07</f>
        <v>-34.07</v>
      </c>
      <c r="O539" s="40">
        <f>Long!O540-52.52</f>
        <v>-52.52</v>
      </c>
      <c r="P539" s="40">
        <f>Long!P540-53.24</f>
        <v>-53.24</v>
      </c>
      <c r="Q539" s="40">
        <f>Long!Q540-57.71</f>
        <v>-57.71</v>
      </c>
      <c r="R539" s="40">
        <f>Long!R540-38.57</f>
        <v>-38.57</v>
      </c>
      <c r="S539" s="40">
        <f>Long!S540-64.97</f>
        <v>-64.97</v>
      </c>
      <c r="T539" s="40">
        <f>Long!T540-48.48</f>
        <v>-48.48</v>
      </c>
      <c r="U539" s="11">
        <f>Long!U540-50.364</f>
        <v>-50.363999999999997</v>
      </c>
      <c r="W539" s="15">
        <f>Long!X540</f>
        <v>0</v>
      </c>
      <c r="X539" s="8">
        <f>Long!Y540</f>
        <v>0</v>
      </c>
    </row>
    <row r="540" spans="1:24" x14ac:dyDescent="0.25">
      <c r="A540" s="3">
        <f>Long!A541</f>
        <v>0</v>
      </c>
      <c r="B540" s="41">
        <f>Long!B541-48.89</f>
        <v>-48.89</v>
      </c>
      <c r="C540" s="40">
        <f>Long!C541-53.31</f>
        <v>-53.31</v>
      </c>
      <c r="D540" s="40">
        <f>Long!D541-52.82</f>
        <v>-52.82</v>
      </c>
      <c r="E540" s="40">
        <f>Long!E541-48.5</f>
        <v>-48.5</v>
      </c>
      <c r="F540" s="40">
        <f>Long!F541-46.99</f>
        <v>-46.99</v>
      </c>
      <c r="G540" s="40">
        <f>Long!G541-40.45</f>
        <v>-40.450000000000003</v>
      </c>
      <c r="H540" s="40">
        <f>Long!H541-60.23</f>
        <v>-60.23</v>
      </c>
      <c r="I540" s="40">
        <f>Long!I541-43.66</f>
        <v>-43.66</v>
      </c>
      <c r="J540" s="40">
        <f>Long!J541-53.75</f>
        <v>-53.75</v>
      </c>
      <c r="K540" s="40">
        <f>Long!K541-54.35</f>
        <v>-54.35</v>
      </c>
      <c r="L540" s="40">
        <f>Long!L541-48.68</f>
        <v>-48.68</v>
      </c>
      <c r="M540" s="40">
        <f>Long!M541-53.03</f>
        <v>-53.03</v>
      </c>
      <c r="N540" s="40">
        <f>Long!N541-34.07</f>
        <v>-34.07</v>
      </c>
      <c r="O540" s="40">
        <f>Long!O541-52.52</f>
        <v>-52.52</v>
      </c>
      <c r="P540" s="40">
        <f>Long!P541-53.24</f>
        <v>-53.24</v>
      </c>
      <c r="Q540" s="40">
        <f>Long!Q541-57.71</f>
        <v>-57.71</v>
      </c>
      <c r="R540" s="40">
        <f>Long!R541-38.57</f>
        <v>-38.57</v>
      </c>
      <c r="S540" s="40">
        <f>Long!S541-64.97</f>
        <v>-64.97</v>
      </c>
      <c r="T540" s="40">
        <f>Long!T541-48.48</f>
        <v>-48.48</v>
      </c>
      <c r="U540" s="11">
        <f>Long!U541-50.364</f>
        <v>-50.363999999999997</v>
      </c>
      <c r="W540" s="15">
        <f>Long!X541</f>
        <v>0</v>
      </c>
      <c r="X540" s="8">
        <f>Long!Y541</f>
        <v>0</v>
      </c>
    </row>
    <row r="541" spans="1:24" x14ac:dyDescent="0.25">
      <c r="A541" s="3">
        <f>Long!A542</f>
        <v>0</v>
      </c>
      <c r="B541" s="41">
        <f>Long!B542-48.89</f>
        <v>-48.89</v>
      </c>
      <c r="C541" s="40">
        <f>Long!C542-53.31</f>
        <v>-53.31</v>
      </c>
      <c r="D541" s="40">
        <f>Long!D542-52.82</f>
        <v>-52.82</v>
      </c>
      <c r="E541" s="40">
        <f>Long!E542-48.5</f>
        <v>-48.5</v>
      </c>
      <c r="F541" s="40">
        <f>Long!F542-46.99</f>
        <v>-46.99</v>
      </c>
      <c r="G541" s="40">
        <f>Long!G542-40.45</f>
        <v>-40.450000000000003</v>
      </c>
      <c r="H541" s="40">
        <f>Long!H542-60.23</f>
        <v>-60.23</v>
      </c>
      <c r="I541" s="40">
        <f>Long!I542-43.66</f>
        <v>-43.66</v>
      </c>
      <c r="J541" s="40">
        <f>Long!J542-53.75</f>
        <v>-53.75</v>
      </c>
      <c r="K541" s="40">
        <f>Long!K542-54.35</f>
        <v>-54.35</v>
      </c>
      <c r="L541" s="40">
        <f>Long!L542-48.68</f>
        <v>-48.68</v>
      </c>
      <c r="M541" s="40">
        <f>Long!M542-53.03</f>
        <v>-53.03</v>
      </c>
      <c r="N541" s="40">
        <f>Long!N542-34.07</f>
        <v>-34.07</v>
      </c>
      <c r="O541" s="40">
        <f>Long!O542-52.52</f>
        <v>-52.52</v>
      </c>
      <c r="P541" s="40">
        <f>Long!P542-53.24</f>
        <v>-53.24</v>
      </c>
      <c r="Q541" s="40">
        <f>Long!Q542-57.71</f>
        <v>-57.71</v>
      </c>
      <c r="R541" s="40">
        <f>Long!R542-38.57</f>
        <v>-38.57</v>
      </c>
      <c r="S541" s="40">
        <f>Long!S542-64.97</f>
        <v>-64.97</v>
      </c>
      <c r="T541" s="40">
        <f>Long!T542-48.48</f>
        <v>-48.48</v>
      </c>
      <c r="U541" s="11">
        <f>Long!U542-50.364</f>
        <v>-50.363999999999997</v>
      </c>
      <c r="W541" s="15">
        <f>Long!X542</f>
        <v>0</v>
      </c>
      <c r="X541" s="8">
        <f>Long!Y542</f>
        <v>0</v>
      </c>
    </row>
    <row r="542" spans="1:24" x14ac:dyDescent="0.25">
      <c r="A542" s="3">
        <f>Long!A543</f>
        <v>0</v>
      </c>
      <c r="B542" s="41">
        <f>Long!B543-48.89</f>
        <v>-48.89</v>
      </c>
      <c r="C542" s="40">
        <f>Long!C543-53.31</f>
        <v>-53.31</v>
      </c>
      <c r="D542" s="40">
        <f>Long!D543-52.82</f>
        <v>-52.82</v>
      </c>
      <c r="E542" s="40">
        <f>Long!E543-48.5</f>
        <v>-48.5</v>
      </c>
      <c r="F542" s="40">
        <f>Long!F543-46.99</f>
        <v>-46.99</v>
      </c>
      <c r="G542" s="40">
        <f>Long!G543-40.45</f>
        <v>-40.450000000000003</v>
      </c>
      <c r="H542" s="40">
        <f>Long!H543-60.23</f>
        <v>-60.23</v>
      </c>
      <c r="I542" s="40">
        <f>Long!I543-43.66</f>
        <v>-43.66</v>
      </c>
      <c r="J542" s="40">
        <f>Long!J543-53.75</f>
        <v>-53.75</v>
      </c>
      <c r="K542" s="40">
        <f>Long!K543-54.35</f>
        <v>-54.35</v>
      </c>
      <c r="L542" s="40">
        <f>Long!L543-48.68</f>
        <v>-48.68</v>
      </c>
      <c r="M542" s="40">
        <f>Long!M543-53.03</f>
        <v>-53.03</v>
      </c>
      <c r="N542" s="40">
        <f>Long!N543-34.07</f>
        <v>-34.07</v>
      </c>
      <c r="O542" s="40">
        <f>Long!O543-52.52</f>
        <v>-52.52</v>
      </c>
      <c r="P542" s="40">
        <f>Long!P543-53.24</f>
        <v>-53.24</v>
      </c>
      <c r="Q542" s="40">
        <f>Long!Q543-57.71</f>
        <v>-57.71</v>
      </c>
      <c r="R542" s="40">
        <f>Long!R543-38.57</f>
        <v>-38.57</v>
      </c>
      <c r="S542" s="40">
        <f>Long!S543-64.97</f>
        <v>-64.97</v>
      </c>
      <c r="T542" s="40">
        <f>Long!T543-48.48</f>
        <v>-48.48</v>
      </c>
      <c r="U542" s="11">
        <f>Long!U543-50.364</f>
        <v>-50.363999999999997</v>
      </c>
      <c r="W542" s="15">
        <f>Long!X543</f>
        <v>0</v>
      </c>
      <c r="X542" s="8">
        <f>Long!Y543</f>
        <v>0</v>
      </c>
    </row>
    <row r="543" spans="1:24" x14ac:dyDescent="0.25">
      <c r="A543" s="3">
        <f>Long!A544</f>
        <v>0</v>
      </c>
      <c r="B543" s="41">
        <f>Long!B544-48.89</f>
        <v>-48.89</v>
      </c>
      <c r="C543" s="40">
        <f>Long!C544-53.31</f>
        <v>-53.31</v>
      </c>
      <c r="D543" s="40">
        <f>Long!D544-52.82</f>
        <v>-52.82</v>
      </c>
      <c r="E543" s="40">
        <f>Long!E544-48.5</f>
        <v>-48.5</v>
      </c>
      <c r="F543" s="40">
        <f>Long!F544-46.99</f>
        <v>-46.99</v>
      </c>
      <c r="G543" s="40">
        <f>Long!G544-40.45</f>
        <v>-40.450000000000003</v>
      </c>
      <c r="H543" s="40">
        <f>Long!H544-60.23</f>
        <v>-60.23</v>
      </c>
      <c r="I543" s="40">
        <f>Long!I544-43.66</f>
        <v>-43.66</v>
      </c>
      <c r="J543" s="40">
        <f>Long!J544-53.75</f>
        <v>-53.75</v>
      </c>
      <c r="K543" s="40">
        <f>Long!K544-54.35</f>
        <v>-54.35</v>
      </c>
      <c r="L543" s="40">
        <f>Long!L544-48.68</f>
        <v>-48.68</v>
      </c>
      <c r="M543" s="40">
        <f>Long!M544-53.03</f>
        <v>-53.03</v>
      </c>
      <c r="N543" s="40">
        <f>Long!N544-34.07</f>
        <v>-34.07</v>
      </c>
      <c r="O543" s="40">
        <f>Long!O544-52.52</f>
        <v>-52.52</v>
      </c>
      <c r="P543" s="40">
        <f>Long!P544-53.24</f>
        <v>-53.24</v>
      </c>
      <c r="Q543" s="40">
        <f>Long!Q544-57.71</f>
        <v>-57.71</v>
      </c>
      <c r="R543" s="40">
        <f>Long!R544-38.57</f>
        <v>-38.57</v>
      </c>
      <c r="S543" s="40">
        <f>Long!S544-64.97</f>
        <v>-64.97</v>
      </c>
      <c r="T543" s="40">
        <f>Long!T544-48.48</f>
        <v>-48.48</v>
      </c>
      <c r="U543" s="11">
        <f>Long!U544-50.364</f>
        <v>-50.363999999999997</v>
      </c>
      <c r="W543" s="15">
        <f>Long!X544</f>
        <v>0</v>
      </c>
      <c r="X543" s="8">
        <f>Long!Y544</f>
        <v>0</v>
      </c>
    </row>
    <row r="544" spans="1:24" x14ac:dyDescent="0.25">
      <c r="A544" s="3">
        <f>Long!A545</f>
        <v>0</v>
      </c>
      <c r="B544" s="41">
        <f>Long!B545-48.89</f>
        <v>-48.89</v>
      </c>
      <c r="C544" s="40">
        <f>Long!C545-53.31</f>
        <v>-53.31</v>
      </c>
      <c r="D544" s="40">
        <f>Long!D545-52.82</f>
        <v>-52.82</v>
      </c>
      <c r="E544" s="40">
        <f>Long!E545-48.5</f>
        <v>-48.5</v>
      </c>
      <c r="F544" s="40">
        <f>Long!F545-46.99</f>
        <v>-46.99</v>
      </c>
      <c r="G544" s="40">
        <f>Long!G545-40.45</f>
        <v>-40.450000000000003</v>
      </c>
      <c r="H544" s="40">
        <f>Long!H545-60.23</f>
        <v>-60.23</v>
      </c>
      <c r="I544" s="40">
        <f>Long!I545-43.66</f>
        <v>-43.66</v>
      </c>
      <c r="J544" s="40">
        <f>Long!J545-53.75</f>
        <v>-53.75</v>
      </c>
      <c r="K544" s="40">
        <f>Long!K545-54.35</f>
        <v>-54.35</v>
      </c>
      <c r="L544" s="40">
        <f>Long!L545-48.68</f>
        <v>-48.68</v>
      </c>
      <c r="M544" s="40">
        <f>Long!M545-53.03</f>
        <v>-53.03</v>
      </c>
      <c r="N544" s="40">
        <f>Long!N545-34.07</f>
        <v>-34.07</v>
      </c>
      <c r="O544" s="40">
        <f>Long!O545-52.52</f>
        <v>-52.52</v>
      </c>
      <c r="P544" s="40">
        <f>Long!P545-53.24</f>
        <v>-53.24</v>
      </c>
      <c r="Q544" s="40">
        <f>Long!Q545-57.71</f>
        <v>-57.71</v>
      </c>
      <c r="R544" s="40">
        <f>Long!R545-38.57</f>
        <v>-38.57</v>
      </c>
      <c r="S544" s="40">
        <f>Long!S545-64.97</f>
        <v>-64.97</v>
      </c>
      <c r="T544" s="40">
        <f>Long!T545-48.48</f>
        <v>-48.48</v>
      </c>
      <c r="U544" s="11">
        <f>Long!U545-50.364</f>
        <v>-50.363999999999997</v>
      </c>
      <c r="W544" s="15">
        <f>Long!X545</f>
        <v>0</v>
      </c>
      <c r="X544" s="8">
        <f>Long!Y545</f>
        <v>0</v>
      </c>
    </row>
    <row r="545" spans="1:24" x14ac:dyDescent="0.25">
      <c r="A545" s="3">
        <f>Long!A546</f>
        <v>0</v>
      </c>
      <c r="B545" s="41">
        <f>Long!B546-48.89</f>
        <v>-48.89</v>
      </c>
      <c r="C545" s="40">
        <f>Long!C546-53.31</f>
        <v>-53.31</v>
      </c>
      <c r="D545" s="40">
        <f>Long!D546-52.82</f>
        <v>-52.82</v>
      </c>
      <c r="E545" s="40">
        <f>Long!E546-48.5</f>
        <v>-48.5</v>
      </c>
      <c r="F545" s="40">
        <f>Long!F546-46.99</f>
        <v>-46.99</v>
      </c>
      <c r="G545" s="40">
        <f>Long!G546-40.45</f>
        <v>-40.450000000000003</v>
      </c>
      <c r="H545" s="40">
        <f>Long!H546-60.23</f>
        <v>-60.23</v>
      </c>
      <c r="I545" s="40">
        <f>Long!I546-43.66</f>
        <v>-43.66</v>
      </c>
      <c r="J545" s="40">
        <f>Long!J546-53.75</f>
        <v>-53.75</v>
      </c>
      <c r="K545" s="40">
        <f>Long!K546-54.35</f>
        <v>-54.35</v>
      </c>
      <c r="L545" s="40">
        <f>Long!L546-48.68</f>
        <v>-48.68</v>
      </c>
      <c r="M545" s="40">
        <f>Long!M546-53.03</f>
        <v>-53.03</v>
      </c>
      <c r="N545" s="40">
        <f>Long!N546-34.07</f>
        <v>-34.07</v>
      </c>
      <c r="O545" s="40">
        <f>Long!O546-52.52</f>
        <v>-52.52</v>
      </c>
      <c r="P545" s="40">
        <f>Long!P546-53.24</f>
        <v>-53.24</v>
      </c>
      <c r="Q545" s="40">
        <f>Long!Q546-57.71</f>
        <v>-57.71</v>
      </c>
      <c r="R545" s="40">
        <f>Long!R546-38.57</f>
        <v>-38.57</v>
      </c>
      <c r="S545" s="40">
        <f>Long!S546-64.97</f>
        <v>-64.97</v>
      </c>
      <c r="T545" s="40">
        <f>Long!T546-48.48</f>
        <v>-48.48</v>
      </c>
      <c r="U545" s="11">
        <f>Long!U546-50.364</f>
        <v>-50.363999999999997</v>
      </c>
      <c r="W545" s="15">
        <f>Long!X546</f>
        <v>0</v>
      </c>
      <c r="X545" s="8">
        <f>Long!Y546</f>
        <v>0</v>
      </c>
    </row>
    <row r="546" spans="1:24" x14ac:dyDescent="0.25">
      <c r="A546" s="3">
        <f>Long!A547</f>
        <v>0</v>
      </c>
      <c r="B546" s="41">
        <f>Long!B547-48.89</f>
        <v>-48.89</v>
      </c>
      <c r="C546" s="40">
        <f>Long!C547-53.31</f>
        <v>-53.31</v>
      </c>
      <c r="D546" s="40">
        <f>Long!D547-52.82</f>
        <v>-52.82</v>
      </c>
      <c r="E546" s="40">
        <f>Long!E547-48.5</f>
        <v>-48.5</v>
      </c>
      <c r="F546" s="40">
        <f>Long!F547-46.99</f>
        <v>-46.99</v>
      </c>
      <c r="G546" s="40">
        <f>Long!G547-40.45</f>
        <v>-40.450000000000003</v>
      </c>
      <c r="H546" s="40">
        <f>Long!H547-60.23</f>
        <v>-60.23</v>
      </c>
      <c r="I546" s="40">
        <f>Long!I547-43.66</f>
        <v>-43.66</v>
      </c>
      <c r="J546" s="40">
        <f>Long!J547-53.75</f>
        <v>-53.75</v>
      </c>
      <c r="K546" s="40">
        <f>Long!K547-54.35</f>
        <v>-54.35</v>
      </c>
      <c r="L546" s="40">
        <f>Long!L547-48.68</f>
        <v>-48.68</v>
      </c>
      <c r="M546" s="40">
        <f>Long!M547-53.03</f>
        <v>-53.03</v>
      </c>
      <c r="N546" s="40">
        <f>Long!N547-34.07</f>
        <v>-34.07</v>
      </c>
      <c r="O546" s="40">
        <f>Long!O547-52.52</f>
        <v>-52.52</v>
      </c>
      <c r="P546" s="40">
        <f>Long!P547-53.24</f>
        <v>-53.24</v>
      </c>
      <c r="Q546" s="40">
        <f>Long!Q547-57.71</f>
        <v>-57.71</v>
      </c>
      <c r="R546" s="40">
        <f>Long!R547-38.57</f>
        <v>-38.57</v>
      </c>
      <c r="S546" s="40">
        <f>Long!S547-64.97</f>
        <v>-64.97</v>
      </c>
      <c r="T546" s="40">
        <f>Long!T547-48.48</f>
        <v>-48.48</v>
      </c>
      <c r="U546" s="11">
        <f>Long!U547-50.364</f>
        <v>-50.363999999999997</v>
      </c>
      <c r="W546" s="15">
        <f>Long!X547</f>
        <v>0</v>
      </c>
      <c r="X546" s="8">
        <f>Long!Y547</f>
        <v>0</v>
      </c>
    </row>
    <row r="547" spans="1:24" x14ac:dyDescent="0.25">
      <c r="A547" s="3">
        <f>Long!A548</f>
        <v>0</v>
      </c>
      <c r="B547" s="41">
        <f>Long!B548-48.89</f>
        <v>-48.89</v>
      </c>
      <c r="C547" s="40">
        <f>Long!C548-53.31</f>
        <v>-53.31</v>
      </c>
      <c r="D547" s="40">
        <f>Long!D548-52.82</f>
        <v>-52.82</v>
      </c>
      <c r="E547" s="40">
        <f>Long!E548-48.5</f>
        <v>-48.5</v>
      </c>
      <c r="F547" s="40">
        <f>Long!F548-46.99</f>
        <v>-46.99</v>
      </c>
      <c r="G547" s="40">
        <f>Long!G548-40.45</f>
        <v>-40.450000000000003</v>
      </c>
      <c r="H547" s="40">
        <f>Long!H548-60.23</f>
        <v>-60.23</v>
      </c>
      <c r="I547" s="40">
        <f>Long!I548-43.66</f>
        <v>-43.66</v>
      </c>
      <c r="J547" s="40">
        <f>Long!J548-53.75</f>
        <v>-53.75</v>
      </c>
      <c r="K547" s="40">
        <f>Long!K548-54.35</f>
        <v>-54.35</v>
      </c>
      <c r="L547" s="40">
        <f>Long!L548-48.68</f>
        <v>-48.68</v>
      </c>
      <c r="M547" s="40">
        <f>Long!M548-53.03</f>
        <v>-53.03</v>
      </c>
      <c r="N547" s="40">
        <f>Long!N548-34.07</f>
        <v>-34.07</v>
      </c>
      <c r="O547" s="40">
        <f>Long!O548-52.52</f>
        <v>-52.52</v>
      </c>
      <c r="P547" s="40">
        <f>Long!P548-53.24</f>
        <v>-53.24</v>
      </c>
      <c r="Q547" s="40">
        <f>Long!Q548-57.71</f>
        <v>-57.71</v>
      </c>
      <c r="R547" s="40">
        <f>Long!R548-38.57</f>
        <v>-38.57</v>
      </c>
      <c r="S547" s="40">
        <f>Long!S548-64.97</f>
        <v>-64.97</v>
      </c>
      <c r="T547" s="40">
        <f>Long!T548-48.48</f>
        <v>-48.48</v>
      </c>
      <c r="U547" s="11">
        <f>Long!U548-50.364</f>
        <v>-50.363999999999997</v>
      </c>
      <c r="W547" s="15">
        <f>Long!X548</f>
        <v>0</v>
      </c>
      <c r="X547" s="8">
        <f>Long!Y548</f>
        <v>0</v>
      </c>
    </row>
    <row r="548" spans="1:24" x14ac:dyDescent="0.25">
      <c r="A548" s="3">
        <f>Long!A549</f>
        <v>0</v>
      </c>
      <c r="B548" s="41">
        <f>Long!B549-48.89</f>
        <v>-48.89</v>
      </c>
      <c r="C548" s="40">
        <f>Long!C549-53.31</f>
        <v>-53.31</v>
      </c>
      <c r="D548" s="40">
        <f>Long!D549-52.82</f>
        <v>-52.82</v>
      </c>
      <c r="E548" s="40">
        <f>Long!E549-48.5</f>
        <v>-48.5</v>
      </c>
      <c r="F548" s="40">
        <f>Long!F549-46.99</f>
        <v>-46.99</v>
      </c>
      <c r="G548" s="40">
        <f>Long!G549-40.45</f>
        <v>-40.450000000000003</v>
      </c>
      <c r="H548" s="40">
        <f>Long!H549-60.23</f>
        <v>-60.23</v>
      </c>
      <c r="I548" s="40">
        <f>Long!I549-43.66</f>
        <v>-43.66</v>
      </c>
      <c r="J548" s="40">
        <f>Long!J549-53.75</f>
        <v>-53.75</v>
      </c>
      <c r="K548" s="40">
        <f>Long!K549-54.35</f>
        <v>-54.35</v>
      </c>
      <c r="L548" s="40">
        <f>Long!L549-48.68</f>
        <v>-48.68</v>
      </c>
      <c r="M548" s="40">
        <f>Long!M549-53.03</f>
        <v>-53.03</v>
      </c>
      <c r="N548" s="40">
        <f>Long!N549-34.07</f>
        <v>-34.07</v>
      </c>
      <c r="O548" s="40">
        <f>Long!O549-52.52</f>
        <v>-52.52</v>
      </c>
      <c r="P548" s="40">
        <f>Long!P549-53.24</f>
        <v>-53.24</v>
      </c>
      <c r="Q548" s="40">
        <f>Long!Q549-57.71</f>
        <v>-57.71</v>
      </c>
      <c r="R548" s="40">
        <f>Long!R549-38.57</f>
        <v>-38.57</v>
      </c>
      <c r="S548" s="40">
        <f>Long!S549-64.97</f>
        <v>-64.97</v>
      </c>
      <c r="T548" s="40">
        <f>Long!T549-48.48</f>
        <v>-48.48</v>
      </c>
      <c r="U548" s="11">
        <f>Long!U549-50.364</f>
        <v>-50.363999999999997</v>
      </c>
      <c r="W548" s="15">
        <f>Long!X549</f>
        <v>0</v>
      </c>
      <c r="X548" s="8">
        <f>Long!Y549</f>
        <v>0</v>
      </c>
    </row>
    <row r="549" spans="1:24" x14ac:dyDescent="0.25">
      <c r="A549" s="3">
        <f>Long!A550</f>
        <v>0</v>
      </c>
      <c r="B549" s="41">
        <f>Long!B550-48.89</f>
        <v>-48.89</v>
      </c>
      <c r="C549" s="40">
        <f>Long!C550-53.31</f>
        <v>-53.31</v>
      </c>
      <c r="D549" s="40">
        <f>Long!D550-52.82</f>
        <v>-52.82</v>
      </c>
      <c r="E549" s="40">
        <f>Long!E550-48.5</f>
        <v>-48.5</v>
      </c>
      <c r="F549" s="40">
        <f>Long!F550-46.99</f>
        <v>-46.99</v>
      </c>
      <c r="G549" s="40">
        <f>Long!G550-40.45</f>
        <v>-40.450000000000003</v>
      </c>
      <c r="H549" s="40">
        <f>Long!H550-60.23</f>
        <v>-60.23</v>
      </c>
      <c r="I549" s="40">
        <f>Long!I550-43.66</f>
        <v>-43.66</v>
      </c>
      <c r="J549" s="40">
        <f>Long!J550-53.75</f>
        <v>-53.75</v>
      </c>
      <c r="K549" s="40">
        <f>Long!K550-54.35</f>
        <v>-54.35</v>
      </c>
      <c r="L549" s="40">
        <f>Long!L550-48.68</f>
        <v>-48.68</v>
      </c>
      <c r="M549" s="40">
        <f>Long!M550-53.03</f>
        <v>-53.03</v>
      </c>
      <c r="N549" s="40">
        <f>Long!N550-34.07</f>
        <v>-34.07</v>
      </c>
      <c r="O549" s="40">
        <f>Long!O550-52.52</f>
        <v>-52.52</v>
      </c>
      <c r="P549" s="40">
        <f>Long!P550-53.24</f>
        <v>-53.24</v>
      </c>
      <c r="Q549" s="40">
        <f>Long!Q550-57.71</f>
        <v>-57.71</v>
      </c>
      <c r="R549" s="40">
        <f>Long!R550-38.57</f>
        <v>-38.57</v>
      </c>
      <c r="S549" s="40">
        <f>Long!S550-64.97</f>
        <v>-64.97</v>
      </c>
      <c r="T549" s="40">
        <f>Long!T550-48.48</f>
        <v>-48.48</v>
      </c>
      <c r="U549" s="11">
        <f>Long!U550-50.364</f>
        <v>-50.363999999999997</v>
      </c>
      <c r="W549" s="15">
        <f>Long!X550</f>
        <v>0</v>
      </c>
      <c r="X549" s="8">
        <f>Long!Y550</f>
        <v>0</v>
      </c>
    </row>
    <row r="550" spans="1:24" x14ac:dyDescent="0.25">
      <c r="A550" s="3">
        <f>Long!A551</f>
        <v>0</v>
      </c>
      <c r="B550" s="41">
        <f>Long!B551-48.89</f>
        <v>-48.89</v>
      </c>
      <c r="C550" s="40">
        <f>Long!C551-53.31</f>
        <v>-53.31</v>
      </c>
      <c r="D550" s="40">
        <f>Long!D551-52.82</f>
        <v>-52.82</v>
      </c>
      <c r="E550" s="40">
        <f>Long!E551-48.5</f>
        <v>-48.5</v>
      </c>
      <c r="F550" s="40">
        <f>Long!F551-46.99</f>
        <v>-46.99</v>
      </c>
      <c r="G550" s="40">
        <f>Long!G551-40.45</f>
        <v>-40.450000000000003</v>
      </c>
      <c r="H550" s="40">
        <f>Long!H551-60.23</f>
        <v>-60.23</v>
      </c>
      <c r="I550" s="40">
        <f>Long!I551-43.66</f>
        <v>-43.66</v>
      </c>
      <c r="J550" s="40">
        <f>Long!J551-53.75</f>
        <v>-53.75</v>
      </c>
      <c r="K550" s="40">
        <f>Long!K551-54.35</f>
        <v>-54.35</v>
      </c>
      <c r="L550" s="40">
        <f>Long!L551-48.68</f>
        <v>-48.68</v>
      </c>
      <c r="M550" s="40">
        <f>Long!M551-53.03</f>
        <v>-53.03</v>
      </c>
      <c r="N550" s="40">
        <f>Long!N551-34.07</f>
        <v>-34.07</v>
      </c>
      <c r="O550" s="40">
        <f>Long!O551-52.52</f>
        <v>-52.52</v>
      </c>
      <c r="P550" s="40">
        <f>Long!P551-53.24</f>
        <v>-53.24</v>
      </c>
      <c r="Q550" s="40">
        <f>Long!Q551-57.71</f>
        <v>-57.71</v>
      </c>
      <c r="R550" s="40">
        <f>Long!R551-38.57</f>
        <v>-38.57</v>
      </c>
      <c r="S550" s="40">
        <f>Long!S551-64.97</f>
        <v>-64.97</v>
      </c>
      <c r="T550" s="40">
        <f>Long!T551-48.48</f>
        <v>-48.48</v>
      </c>
      <c r="U550" s="11">
        <f>Long!U551-50.364</f>
        <v>-50.363999999999997</v>
      </c>
      <c r="W550" s="15">
        <f>Long!X551</f>
        <v>0</v>
      </c>
      <c r="X550" s="8">
        <f>Long!Y551</f>
        <v>0</v>
      </c>
    </row>
    <row r="551" spans="1:24" x14ac:dyDescent="0.25">
      <c r="A551" s="3">
        <f>Long!A552</f>
        <v>0</v>
      </c>
      <c r="B551" s="41">
        <f>Long!B552-48.89</f>
        <v>-48.89</v>
      </c>
      <c r="C551" s="40">
        <f>Long!C552-53.31</f>
        <v>-53.31</v>
      </c>
      <c r="D551" s="40">
        <f>Long!D552-52.82</f>
        <v>-52.82</v>
      </c>
      <c r="E551" s="40">
        <f>Long!E552-48.5</f>
        <v>-48.5</v>
      </c>
      <c r="F551" s="40">
        <f>Long!F552-46.99</f>
        <v>-46.99</v>
      </c>
      <c r="G551" s="40">
        <f>Long!G552-40.45</f>
        <v>-40.450000000000003</v>
      </c>
      <c r="H551" s="40">
        <f>Long!H552-60.23</f>
        <v>-60.23</v>
      </c>
      <c r="I551" s="40">
        <f>Long!I552-43.66</f>
        <v>-43.66</v>
      </c>
      <c r="J551" s="40">
        <f>Long!J552-53.75</f>
        <v>-53.75</v>
      </c>
      <c r="K551" s="40">
        <f>Long!K552-54.35</f>
        <v>-54.35</v>
      </c>
      <c r="L551" s="40">
        <f>Long!L552-48.68</f>
        <v>-48.68</v>
      </c>
      <c r="M551" s="40">
        <f>Long!M552-53.03</f>
        <v>-53.03</v>
      </c>
      <c r="N551" s="40">
        <f>Long!N552-34.07</f>
        <v>-34.07</v>
      </c>
      <c r="O551" s="40">
        <f>Long!O552-52.52</f>
        <v>-52.52</v>
      </c>
      <c r="P551" s="40">
        <f>Long!P552-53.24</f>
        <v>-53.24</v>
      </c>
      <c r="Q551" s="40">
        <f>Long!Q552-57.71</f>
        <v>-57.71</v>
      </c>
      <c r="R551" s="40">
        <f>Long!R552-38.57</f>
        <v>-38.57</v>
      </c>
      <c r="S551" s="40">
        <f>Long!S552-64.97</f>
        <v>-64.97</v>
      </c>
      <c r="T551" s="40">
        <f>Long!T552-48.48</f>
        <v>-48.48</v>
      </c>
      <c r="U551" s="11">
        <f>Long!U552-50.364</f>
        <v>-50.363999999999997</v>
      </c>
      <c r="W551" s="15">
        <f>Long!X552</f>
        <v>0</v>
      </c>
      <c r="X551" s="8">
        <f>Long!Y552</f>
        <v>0</v>
      </c>
    </row>
    <row r="552" spans="1:24" x14ac:dyDescent="0.25">
      <c r="A552" s="3">
        <f>Long!A553</f>
        <v>0</v>
      </c>
      <c r="B552" s="41">
        <f>Long!B553-48.89</f>
        <v>-48.89</v>
      </c>
      <c r="C552" s="40">
        <f>Long!C553-53.31</f>
        <v>-53.31</v>
      </c>
      <c r="D552" s="40">
        <f>Long!D553-52.82</f>
        <v>-52.82</v>
      </c>
      <c r="E552" s="40">
        <f>Long!E553-48.5</f>
        <v>-48.5</v>
      </c>
      <c r="F552" s="40">
        <f>Long!F553-46.99</f>
        <v>-46.99</v>
      </c>
      <c r="G552" s="40">
        <f>Long!G553-40.45</f>
        <v>-40.450000000000003</v>
      </c>
      <c r="H552" s="40">
        <f>Long!H553-60.23</f>
        <v>-60.23</v>
      </c>
      <c r="I552" s="40">
        <f>Long!I553-43.66</f>
        <v>-43.66</v>
      </c>
      <c r="J552" s="40">
        <f>Long!J553-53.75</f>
        <v>-53.75</v>
      </c>
      <c r="K552" s="40">
        <f>Long!K553-54.35</f>
        <v>-54.35</v>
      </c>
      <c r="L552" s="40">
        <f>Long!L553-48.68</f>
        <v>-48.68</v>
      </c>
      <c r="M552" s="40">
        <f>Long!M553-53.03</f>
        <v>-53.03</v>
      </c>
      <c r="N552" s="40">
        <f>Long!N553-34.07</f>
        <v>-34.07</v>
      </c>
      <c r="O552" s="40">
        <f>Long!O553-52.52</f>
        <v>-52.52</v>
      </c>
      <c r="P552" s="40">
        <f>Long!P553-53.24</f>
        <v>-53.24</v>
      </c>
      <c r="Q552" s="40">
        <f>Long!Q553-57.71</f>
        <v>-57.71</v>
      </c>
      <c r="R552" s="40">
        <f>Long!R553-38.57</f>
        <v>-38.57</v>
      </c>
      <c r="S552" s="40">
        <f>Long!S553-64.97</f>
        <v>-64.97</v>
      </c>
      <c r="T552" s="40">
        <f>Long!T553-48.48</f>
        <v>-48.48</v>
      </c>
      <c r="U552" s="11">
        <f>Long!U553-50.364</f>
        <v>-50.363999999999997</v>
      </c>
      <c r="W552" s="15">
        <f>Long!X553</f>
        <v>0</v>
      </c>
      <c r="X552" s="8">
        <f>Long!Y553</f>
        <v>0</v>
      </c>
    </row>
    <row r="553" spans="1:24" x14ac:dyDescent="0.25">
      <c r="A553" s="3">
        <f>Long!A554</f>
        <v>0</v>
      </c>
      <c r="B553" s="41">
        <f>Long!B554-48.89</f>
        <v>-48.89</v>
      </c>
      <c r="C553" s="40">
        <f>Long!C554-53.31</f>
        <v>-53.31</v>
      </c>
      <c r="D553" s="40">
        <f>Long!D554-52.82</f>
        <v>-52.82</v>
      </c>
      <c r="E553" s="40">
        <f>Long!E554-48.5</f>
        <v>-48.5</v>
      </c>
      <c r="F553" s="40">
        <f>Long!F554-46.99</f>
        <v>-46.99</v>
      </c>
      <c r="G553" s="40">
        <f>Long!G554-40.45</f>
        <v>-40.450000000000003</v>
      </c>
      <c r="H553" s="40">
        <f>Long!H554-60.23</f>
        <v>-60.23</v>
      </c>
      <c r="I553" s="40">
        <f>Long!I554-43.66</f>
        <v>-43.66</v>
      </c>
      <c r="J553" s="40">
        <f>Long!J554-53.75</f>
        <v>-53.75</v>
      </c>
      <c r="K553" s="40">
        <f>Long!K554-54.35</f>
        <v>-54.35</v>
      </c>
      <c r="L553" s="40">
        <f>Long!L554-48.68</f>
        <v>-48.68</v>
      </c>
      <c r="M553" s="40">
        <f>Long!M554-53.03</f>
        <v>-53.03</v>
      </c>
      <c r="N553" s="40">
        <f>Long!N554-34.07</f>
        <v>-34.07</v>
      </c>
      <c r="O553" s="40">
        <f>Long!O554-52.52</f>
        <v>-52.52</v>
      </c>
      <c r="P553" s="40">
        <f>Long!P554-53.24</f>
        <v>-53.24</v>
      </c>
      <c r="Q553" s="40">
        <f>Long!Q554-57.71</f>
        <v>-57.71</v>
      </c>
      <c r="R553" s="40">
        <f>Long!R554-38.57</f>
        <v>-38.57</v>
      </c>
      <c r="S553" s="40">
        <f>Long!S554-64.97</f>
        <v>-64.97</v>
      </c>
      <c r="T553" s="40">
        <f>Long!T554-48.48</f>
        <v>-48.48</v>
      </c>
      <c r="U553" s="11">
        <f>Long!U554-50.364</f>
        <v>-50.363999999999997</v>
      </c>
      <c r="W553" s="15">
        <f>Long!X554</f>
        <v>0</v>
      </c>
      <c r="X553" s="8">
        <f>Long!Y554</f>
        <v>0</v>
      </c>
    </row>
    <row r="554" spans="1:24" x14ac:dyDescent="0.25">
      <c r="A554" s="3">
        <f>Long!A555</f>
        <v>0</v>
      </c>
      <c r="B554" s="41">
        <f>Long!B555-48.89</f>
        <v>-48.89</v>
      </c>
      <c r="C554" s="40">
        <f>Long!C555-53.31</f>
        <v>-53.31</v>
      </c>
      <c r="D554" s="40">
        <f>Long!D555-52.82</f>
        <v>-52.82</v>
      </c>
      <c r="E554" s="40">
        <f>Long!E555-48.5</f>
        <v>-48.5</v>
      </c>
      <c r="F554" s="40">
        <f>Long!F555-46.99</f>
        <v>-46.99</v>
      </c>
      <c r="G554" s="40">
        <f>Long!G555-40.45</f>
        <v>-40.450000000000003</v>
      </c>
      <c r="H554" s="40">
        <f>Long!H555-60.23</f>
        <v>-60.23</v>
      </c>
      <c r="I554" s="40">
        <f>Long!I555-43.66</f>
        <v>-43.66</v>
      </c>
      <c r="J554" s="40">
        <f>Long!J555-53.75</f>
        <v>-53.75</v>
      </c>
      <c r="K554" s="40">
        <f>Long!K555-54.35</f>
        <v>-54.35</v>
      </c>
      <c r="L554" s="40">
        <f>Long!L555-48.68</f>
        <v>-48.68</v>
      </c>
      <c r="M554" s="40">
        <f>Long!M555-53.03</f>
        <v>-53.03</v>
      </c>
      <c r="N554" s="40">
        <f>Long!N555-34.07</f>
        <v>-34.07</v>
      </c>
      <c r="O554" s="40">
        <f>Long!O555-52.52</f>
        <v>-52.52</v>
      </c>
      <c r="P554" s="40">
        <f>Long!P555-53.24</f>
        <v>-53.24</v>
      </c>
      <c r="Q554" s="40">
        <f>Long!Q555-57.71</f>
        <v>-57.71</v>
      </c>
      <c r="R554" s="40">
        <f>Long!R555-38.57</f>
        <v>-38.57</v>
      </c>
      <c r="S554" s="40">
        <f>Long!S555-64.97</f>
        <v>-64.97</v>
      </c>
      <c r="T554" s="40">
        <f>Long!T555-48.48</f>
        <v>-48.48</v>
      </c>
      <c r="U554" s="11">
        <f>Long!U555-50.364</f>
        <v>-50.363999999999997</v>
      </c>
      <c r="W554" s="15">
        <f>Long!X555</f>
        <v>0</v>
      </c>
      <c r="X554" s="8">
        <f>Long!Y555</f>
        <v>0</v>
      </c>
    </row>
    <row r="555" spans="1:24" x14ac:dyDescent="0.25">
      <c r="A555" s="3">
        <f>Long!A556</f>
        <v>0</v>
      </c>
      <c r="B555" s="41">
        <f>Long!B556-48.89</f>
        <v>-48.89</v>
      </c>
      <c r="C555" s="40">
        <f>Long!C556-53.31</f>
        <v>-53.31</v>
      </c>
      <c r="D555" s="40">
        <f>Long!D556-52.82</f>
        <v>-52.82</v>
      </c>
      <c r="E555" s="40">
        <f>Long!E556-48.5</f>
        <v>-48.5</v>
      </c>
      <c r="F555" s="40">
        <f>Long!F556-46.99</f>
        <v>-46.99</v>
      </c>
      <c r="G555" s="40">
        <f>Long!G556-40.45</f>
        <v>-40.450000000000003</v>
      </c>
      <c r="H555" s="40">
        <f>Long!H556-60.23</f>
        <v>-60.23</v>
      </c>
      <c r="I555" s="40">
        <f>Long!I556-43.66</f>
        <v>-43.66</v>
      </c>
      <c r="J555" s="40">
        <f>Long!J556-53.75</f>
        <v>-53.75</v>
      </c>
      <c r="K555" s="40">
        <f>Long!K556-54.35</f>
        <v>-54.35</v>
      </c>
      <c r="L555" s="40">
        <f>Long!L556-48.68</f>
        <v>-48.68</v>
      </c>
      <c r="M555" s="40">
        <f>Long!M556-53.03</f>
        <v>-53.03</v>
      </c>
      <c r="N555" s="40">
        <f>Long!N556-34.07</f>
        <v>-34.07</v>
      </c>
      <c r="O555" s="40">
        <f>Long!O556-52.52</f>
        <v>-52.52</v>
      </c>
      <c r="P555" s="40">
        <f>Long!P556-53.24</f>
        <v>-53.24</v>
      </c>
      <c r="Q555" s="40">
        <f>Long!Q556-57.71</f>
        <v>-57.71</v>
      </c>
      <c r="R555" s="40">
        <f>Long!R556-38.57</f>
        <v>-38.57</v>
      </c>
      <c r="S555" s="40">
        <f>Long!S556-64.97</f>
        <v>-64.97</v>
      </c>
      <c r="T555" s="40">
        <f>Long!T556-48.48</f>
        <v>-48.48</v>
      </c>
      <c r="U555" s="11">
        <f>Long!U556-50.364</f>
        <v>-50.363999999999997</v>
      </c>
      <c r="W555" s="15">
        <f>Long!X556</f>
        <v>0</v>
      </c>
      <c r="X555" s="8">
        <f>Long!Y556</f>
        <v>0</v>
      </c>
    </row>
    <row r="556" spans="1:24" x14ac:dyDescent="0.25">
      <c r="A556" s="3">
        <f>Long!A557</f>
        <v>0</v>
      </c>
      <c r="B556" s="41">
        <f>Long!B557-48.89</f>
        <v>-48.89</v>
      </c>
      <c r="C556" s="40">
        <f>Long!C557-53.31</f>
        <v>-53.31</v>
      </c>
      <c r="D556" s="40">
        <f>Long!D557-52.82</f>
        <v>-52.82</v>
      </c>
      <c r="E556" s="40">
        <f>Long!E557-48.5</f>
        <v>-48.5</v>
      </c>
      <c r="F556" s="40">
        <f>Long!F557-46.99</f>
        <v>-46.99</v>
      </c>
      <c r="G556" s="40">
        <f>Long!G557-40.45</f>
        <v>-40.450000000000003</v>
      </c>
      <c r="H556" s="40">
        <f>Long!H557-60.23</f>
        <v>-60.23</v>
      </c>
      <c r="I556" s="40">
        <f>Long!I557-43.66</f>
        <v>-43.66</v>
      </c>
      <c r="J556" s="40">
        <f>Long!J557-53.75</f>
        <v>-53.75</v>
      </c>
      <c r="K556" s="40">
        <f>Long!K557-54.35</f>
        <v>-54.35</v>
      </c>
      <c r="L556" s="40">
        <f>Long!L557-48.68</f>
        <v>-48.68</v>
      </c>
      <c r="M556" s="40">
        <f>Long!M557-53.03</f>
        <v>-53.03</v>
      </c>
      <c r="N556" s="40">
        <f>Long!N557-34.07</f>
        <v>-34.07</v>
      </c>
      <c r="O556" s="40">
        <f>Long!O557-52.52</f>
        <v>-52.52</v>
      </c>
      <c r="P556" s="40">
        <f>Long!P557-53.24</f>
        <v>-53.24</v>
      </c>
      <c r="Q556" s="40">
        <f>Long!Q557-57.71</f>
        <v>-57.71</v>
      </c>
      <c r="R556" s="40">
        <f>Long!R557-38.57</f>
        <v>-38.57</v>
      </c>
      <c r="S556" s="40">
        <f>Long!S557-64.97</f>
        <v>-64.97</v>
      </c>
      <c r="T556" s="40">
        <f>Long!T557-48.48</f>
        <v>-48.48</v>
      </c>
      <c r="U556" s="11">
        <f>Long!U557-50.364</f>
        <v>-50.363999999999997</v>
      </c>
      <c r="W556" s="15">
        <f>Long!X557</f>
        <v>0</v>
      </c>
      <c r="X556" s="8">
        <f>Long!Y557</f>
        <v>0</v>
      </c>
    </row>
    <row r="557" spans="1:24" x14ac:dyDescent="0.25">
      <c r="A557" s="3">
        <f>Long!A558</f>
        <v>0</v>
      </c>
      <c r="B557" s="41">
        <f>Long!B558-48.89</f>
        <v>-48.89</v>
      </c>
      <c r="C557" s="40">
        <f>Long!C558-53.31</f>
        <v>-53.31</v>
      </c>
      <c r="D557" s="40">
        <f>Long!D558-52.82</f>
        <v>-52.82</v>
      </c>
      <c r="E557" s="40">
        <f>Long!E558-48.5</f>
        <v>-48.5</v>
      </c>
      <c r="F557" s="40">
        <f>Long!F558-46.99</f>
        <v>-46.99</v>
      </c>
      <c r="G557" s="40">
        <f>Long!G558-40.45</f>
        <v>-40.450000000000003</v>
      </c>
      <c r="H557" s="40">
        <f>Long!H558-60.23</f>
        <v>-60.23</v>
      </c>
      <c r="I557" s="40">
        <f>Long!I558-43.66</f>
        <v>-43.66</v>
      </c>
      <c r="J557" s="40">
        <f>Long!J558-53.75</f>
        <v>-53.75</v>
      </c>
      <c r="K557" s="40">
        <f>Long!K558-54.35</f>
        <v>-54.35</v>
      </c>
      <c r="L557" s="40">
        <f>Long!L558-48.68</f>
        <v>-48.68</v>
      </c>
      <c r="M557" s="40">
        <f>Long!M558-53.03</f>
        <v>-53.03</v>
      </c>
      <c r="N557" s="40">
        <f>Long!N558-34.07</f>
        <v>-34.07</v>
      </c>
      <c r="O557" s="40">
        <f>Long!O558-52.52</f>
        <v>-52.52</v>
      </c>
      <c r="P557" s="40">
        <f>Long!P558-53.24</f>
        <v>-53.24</v>
      </c>
      <c r="Q557" s="40">
        <f>Long!Q558-57.71</f>
        <v>-57.71</v>
      </c>
      <c r="R557" s="40">
        <f>Long!R558-38.57</f>
        <v>-38.57</v>
      </c>
      <c r="S557" s="40">
        <f>Long!S558-64.97</f>
        <v>-64.97</v>
      </c>
      <c r="T557" s="40">
        <f>Long!T558-48.48</f>
        <v>-48.48</v>
      </c>
      <c r="U557" s="11">
        <f>Long!U558-50.364</f>
        <v>-50.363999999999997</v>
      </c>
      <c r="W557" s="15">
        <f>Long!X558</f>
        <v>0</v>
      </c>
      <c r="X557" s="8">
        <f>Long!Y558</f>
        <v>0</v>
      </c>
    </row>
    <row r="558" spans="1:24" x14ac:dyDescent="0.25">
      <c r="A558" s="3">
        <f>Long!A559</f>
        <v>0</v>
      </c>
      <c r="B558" s="41">
        <f>Long!B559-48.89</f>
        <v>-48.89</v>
      </c>
      <c r="C558" s="40">
        <f>Long!C559-53.31</f>
        <v>-53.31</v>
      </c>
      <c r="D558" s="40">
        <f>Long!D559-52.82</f>
        <v>-52.82</v>
      </c>
      <c r="E558" s="40">
        <f>Long!E559-48.5</f>
        <v>-48.5</v>
      </c>
      <c r="F558" s="40">
        <f>Long!F559-46.99</f>
        <v>-46.99</v>
      </c>
      <c r="G558" s="40">
        <f>Long!G559-40.45</f>
        <v>-40.450000000000003</v>
      </c>
      <c r="H558" s="40">
        <f>Long!H559-60.23</f>
        <v>-60.23</v>
      </c>
      <c r="I558" s="40">
        <f>Long!I559-43.66</f>
        <v>-43.66</v>
      </c>
      <c r="J558" s="40">
        <f>Long!J559-53.75</f>
        <v>-53.75</v>
      </c>
      <c r="K558" s="40">
        <f>Long!K559-54.35</f>
        <v>-54.35</v>
      </c>
      <c r="L558" s="40">
        <f>Long!L559-48.68</f>
        <v>-48.68</v>
      </c>
      <c r="M558" s="40">
        <f>Long!M559-53.03</f>
        <v>-53.03</v>
      </c>
      <c r="N558" s="40">
        <f>Long!N559-34.07</f>
        <v>-34.07</v>
      </c>
      <c r="O558" s="40">
        <f>Long!O559-52.52</f>
        <v>-52.52</v>
      </c>
      <c r="P558" s="40">
        <f>Long!P559-53.24</f>
        <v>-53.24</v>
      </c>
      <c r="Q558" s="40">
        <f>Long!Q559-57.71</f>
        <v>-57.71</v>
      </c>
      <c r="R558" s="40">
        <f>Long!R559-38.57</f>
        <v>-38.57</v>
      </c>
      <c r="S558" s="40">
        <f>Long!S559-64.97</f>
        <v>-64.97</v>
      </c>
      <c r="T558" s="40">
        <f>Long!T559-48.48</f>
        <v>-48.48</v>
      </c>
      <c r="U558" s="11">
        <f>Long!U559-50.364</f>
        <v>-50.363999999999997</v>
      </c>
      <c r="W558" s="15">
        <f>Long!X559</f>
        <v>0</v>
      </c>
      <c r="X558" s="8">
        <f>Long!Y559</f>
        <v>0</v>
      </c>
    </row>
    <row r="559" spans="1:24" x14ac:dyDescent="0.25">
      <c r="A559" s="3">
        <f>Long!A560</f>
        <v>0</v>
      </c>
      <c r="B559" s="41">
        <f>Long!B560-48.89</f>
        <v>-48.89</v>
      </c>
      <c r="C559" s="40">
        <f>Long!C560-53.31</f>
        <v>-53.31</v>
      </c>
      <c r="D559" s="40">
        <f>Long!D560-52.82</f>
        <v>-52.82</v>
      </c>
      <c r="E559" s="40">
        <f>Long!E560-48.5</f>
        <v>-48.5</v>
      </c>
      <c r="F559" s="40">
        <f>Long!F560-46.99</f>
        <v>-46.99</v>
      </c>
      <c r="G559" s="40">
        <f>Long!G560-40.45</f>
        <v>-40.450000000000003</v>
      </c>
      <c r="H559" s="40">
        <f>Long!H560-60.23</f>
        <v>-60.23</v>
      </c>
      <c r="I559" s="40">
        <f>Long!I560-43.66</f>
        <v>-43.66</v>
      </c>
      <c r="J559" s="40">
        <f>Long!J560-53.75</f>
        <v>-53.75</v>
      </c>
      <c r="K559" s="40">
        <f>Long!K560-54.35</f>
        <v>-54.35</v>
      </c>
      <c r="L559" s="40">
        <f>Long!L560-48.68</f>
        <v>-48.68</v>
      </c>
      <c r="M559" s="40">
        <f>Long!M560-53.03</f>
        <v>-53.03</v>
      </c>
      <c r="N559" s="40">
        <f>Long!N560-34.07</f>
        <v>-34.07</v>
      </c>
      <c r="O559" s="40">
        <f>Long!O560-52.52</f>
        <v>-52.52</v>
      </c>
      <c r="P559" s="40">
        <f>Long!P560-53.24</f>
        <v>-53.24</v>
      </c>
      <c r="Q559" s="40">
        <f>Long!Q560-57.71</f>
        <v>-57.71</v>
      </c>
      <c r="R559" s="40">
        <f>Long!R560-38.57</f>
        <v>-38.57</v>
      </c>
      <c r="S559" s="40">
        <f>Long!S560-64.97</f>
        <v>-64.97</v>
      </c>
      <c r="T559" s="40">
        <f>Long!T560-48.48</f>
        <v>-48.48</v>
      </c>
      <c r="U559" s="11">
        <f>Long!U560-50.364</f>
        <v>-50.363999999999997</v>
      </c>
      <c r="W559" s="15">
        <f>Long!X560</f>
        <v>0</v>
      </c>
      <c r="X559" s="8">
        <f>Long!Y560</f>
        <v>0</v>
      </c>
    </row>
    <row r="560" spans="1:24" x14ac:dyDescent="0.25">
      <c r="A560" s="3">
        <f>Long!A561</f>
        <v>0</v>
      </c>
      <c r="B560" s="41">
        <f>Long!B561-48.89</f>
        <v>-48.89</v>
      </c>
      <c r="C560" s="40">
        <f>Long!C561-53.31</f>
        <v>-53.31</v>
      </c>
      <c r="D560" s="40">
        <f>Long!D561-52.82</f>
        <v>-52.82</v>
      </c>
      <c r="E560" s="40">
        <f>Long!E561-48.5</f>
        <v>-48.5</v>
      </c>
      <c r="F560" s="40">
        <f>Long!F561-46.99</f>
        <v>-46.99</v>
      </c>
      <c r="G560" s="40">
        <f>Long!G561-40.45</f>
        <v>-40.450000000000003</v>
      </c>
      <c r="H560" s="40">
        <f>Long!H561-60.23</f>
        <v>-60.23</v>
      </c>
      <c r="I560" s="40">
        <f>Long!I561-43.66</f>
        <v>-43.66</v>
      </c>
      <c r="J560" s="40">
        <f>Long!J561-53.75</f>
        <v>-53.75</v>
      </c>
      <c r="K560" s="40">
        <f>Long!K561-54.35</f>
        <v>-54.35</v>
      </c>
      <c r="L560" s="40">
        <f>Long!L561-48.68</f>
        <v>-48.68</v>
      </c>
      <c r="M560" s="40">
        <f>Long!M561-53.03</f>
        <v>-53.03</v>
      </c>
      <c r="N560" s="40">
        <f>Long!N561-34.07</f>
        <v>-34.07</v>
      </c>
      <c r="O560" s="40">
        <f>Long!O561-52.52</f>
        <v>-52.52</v>
      </c>
      <c r="P560" s="40">
        <f>Long!P561-53.24</f>
        <v>-53.24</v>
      </c>
      <c r="Q560" s="40">
        <f>Long!Q561-57.71</f>
        <v>-57.71</v>
      </c>
      <c r="R560" s="40">
        <f>Long!R561-38.57</f>
        <v>-38.57</v>
      </c>
      <c r="S560" s="40">
        <f>Long!S561-64.97</f>
        <v>-64.97</v>
      </c>
      <c r="T560" s="40">
        <f>Long!T561-48.48</f>
        <v>-48.48</v>
      </c>
      <c r="U560" s="11">
        <f>Long!U561-50.364</f>
        <v>-50.363999999999997</v>
      </c>
      <c r="W560" s="15">
        <f>Long!X561</f>
        <v>0</v>
      </c>
      <c r="X560" s="8">
        <f>Long!Y561</f>
        <v>0</v>
      </c>
    </row>
    <row r="561" spans="1:24" x14ac:dyDescent="0.25">
      <c r="A561" s="3">
        <f>Long!A562</f>
        <v>0</v>
      </c>
      <c r="B561" s="41">
        <f>Long!B562-48.89</f>
        <v>-48.89</v>
      </c>
      <c r="C561" s="40">
        <f>Long!C562-53.31</f>
        <v>-53.31</v>
      </c>
      <c r="D561" s="40">
        <f>Long!D562-52.82</f>
        <v>-52.82</v>
      </c>
      <c r="E561" s="40">
        <f>Long!E562-48.5</f>
        <v>-48.5</v>
      </c>
      <c r="F561" s="40">
        <f>Long!F562-46.99</f>
        <v>-46.99</v>
      </c>
      <c r="G561" s="40">
        <f>Long!G562-40.45</f>
        <v>-40.450000000000003</v>
      </c>
      <c r="H561" s="40">
        <f>Long!H562-60.23</f>
        <v>-60.23</v>
      </c>
      <c r="I561" s="40">
        <f>Long!I562-43.66</f>
        <v>-43.66</v>
      </c>
      <c r="J561" s="40">
        <f>Long!J562-53.75</f>
        <v>-53.75</v>
      </c>
      <c r="K561" s="40">
        <f>Long!K562-54.35</f>
        <v>-54.35</v>
      </c>
      <c r="L561" s="40">
        <f>Long!L562-48.68</f>
        <v>-48.68</v>
      </c>
      <c r="M561" s="40">
        <f>Long!M562-53.03</f>
        <v>-53.03</v>
      </c>
      <c r="N561" s="40">
        <f>Long!N562-34.07</f>
        <v>-34.07</v>
      </c>
      <c r="O561" s="40">
        <f>Long!O562-52.52</f>
        <v>-52.52</v>
      </c>
      <c r="P561" s="40">
        <f>Long!P562-53.24</f>
        <v>-53.24</v>
      </c>
      <c r="Q561" s="40">
        <f>Long!Q562-57.71</f>
        <v>-57.71</v>
      </c>
      <c r="R561" s="40">
        <f>Long!R562-38.57</f>
        <v>-38.57</v>
      </c>
      <c r="S561" s="40">
        <f>Long!S562-64.97</f>
        <v>-64.97</v>
      </c>
      <c r="T561" s="40">
        <f>Long!T562-48.48</f>
        <v>-48.48</v>
      </c>
      <c r="U561" s="11">
        <f>Long!U562-50.364</f>
        <v>-50.363999999999997</v>
      </c>
      <c r="W561" s="15">
        <f>Long!X562</f>
        <v>0</v>
      </c>
      <c r="X561" s="8">
        <f>Long!Y562</f>
        <v>0</v>
      </c>
    </row>
    <row r="562" spans="1:24" x14ac:dyDescent="0.25">
      <c r="A562" s="3">
        <f>Long!A563</f>
        <v>0</v>
      </c>
      <c r="B562" s="41">
        <f>Long!B563-48.89</f>
        <v>-48.89</v>
      </c>
      <c r="C562" s="40">
        <f>Long!C563-53.31</f>
        <v>-53.31</v>
      </c>
      <c r="D562" s="40">
        <f>Long!D563-52.82</f>
        <v>-52.82</v>
      </c>
      <c r="E562" s="40">
        <f>Long!E563-48.5</f>
        <v>-48.5</v>
      </c>
      <c r="F562" s="40">
        <f>Long!F563-46.99</f>
        <v>-46.99</v>
      </c>
      <c r="G562" s="40">
        <f>Long!G563-40.45</f>
        <v>-40.450000000000003</v>
      </c>
      <c r="H562" s="40">
        <f>Long!H563-60.23</f>
        <v>-60.23</v>
      </c>
      <c r="I562" s="40">
        <f>Long!I563-43.66</f>
        <v>-43.66</v>
      </c>
      <c r="J562" s="40">
        <f>Long!J563-53.75</f>
        <v>-53.75</v>
      </c>
      <c r="K562" s="40">
        <f>Long!K563-54.35</f>
        <v>-54.35</v>
      </c>
      <c r="L562" s="40">
        <f>Long!L563-48.68</f>
        <v>-48.68</v>
      </c>
      <c r="M562" s="40">
        <f>Long!M563-53.03</f>
        <v>-53.03</v>
      </c>
      <c r="N562" s="40">
        <f>Long!N563-34.07</f>
        <v>-34.07</v>
      </c>
      <c r="O562" s="40">
        <f>Long!O563-52.52</f>
        <v>-52.52</v>
      </c>
      <c r="P562" s="40">
        <f>Long!P563-53.24</f>
        <v>-53.24</v>
      </c>
      <c r="Q562" s="40">
        <f>Long!Q563-57.71</f>
        <v>-57.71</v>
      </c>
      <c r="R562" s="40">
        <f>Long!R563-38.57</f>
        <v>-38.57</v>
      </c>
      <c r="S562" s="40">
        <f>Long!S563-64.97</f>
        <v>-64.97</v>
      </c>
      <c r="T562" s="40">
        <f>Long!T563-48.48</f>
        <v>-48.48</v>
      </c>
      <c r="U562" s="11">
        <f>Long!U563-50.364</f>
        <v>-50.363999999999997</v>
      </c>
      <c r="W562" s="15">
        <f>Long!X563</f>
        <v>0</v>
      </c>
      <c r="X562" s="8">
        <f>Long!Y563</f>
        <v>0</v>
      </c>
    </row>
    <row r="563" spans="1:24" x14ac:dyDescent="0.25">
      <c r="A563" s="3">
        <f>Long!A564</f>
        <v>0</v>
      </c>
      <c r="B563" s="41">
        <f>Long!B564-48.89</f>
        <v>-48.89</v>
      </c>
      <c r="C563" s="40">
        <f>Long!C564-53.31</f>
        <v>-53.31</v>
      </c>
      <c r="D563" s="40">
        <f>Long!D564-52.82</f>
        <v>-52.82</v>
      </c>
      <c r="E563" s="40">
        <f>Long!E564-48.5</f>
        <v>-48.5</v>
      </c>
      <c r="F563" s="40">
        <f>Long!F564-46.99</f>
        <v>-46.99</v>
      </c>
      <c r="G563" s="40">
        <f>Long!G564-40.45</f>
        <v>-40.450000000000003</v>
      </c>
      <c r="H563" s="40">
        <f>Long!H564-60.23</f>
        <v>-60.23</v>
      </c>
      <c r="I563" s="40">
        <f>Long!I564-43.66</f>
        <v>-43.66</v>
      </c>
      <c r="J563" s="40">
        <f>Long!J564-53.75</f>
        <v>-53.75</v>
      </c>
      <c r="K563" s="40">
        <f>Long!K564-54.35</f>
        <v>-54.35</v>
      </c>
      <c r="L563" s="40">
        <f>Long!L564-48.68</f>
        <v>-48.68</v>
      </c>
      <c r="M563" s="40">
        <f>Long!M564-53.03</f>
        <v>-53.03</v>
      </c>
      <c r="N563" s="40">
        <f>Long!N564-34.07</f>
        <v>-34.07</v>
      </c>
      <c r="O563" s="40">
        <f>Long!O564-52.52</f>
        <v>-52.52</v>
      </c>
      <c r="P563" s="40">
        <f>Long!P564-53.24</f>
        <v>-53.24</v>
      </c>
      <c r="Q563" s="40">
        <f>Long!Q564-57.71</f>
        <v>-57.71</v>
      </c>
      <c r="R563" s="40">
        <f>Long!R564-38.57</f>
        <v>-38.57</v>
      </c>
      <c r="S563" s="40">
        <f>Long!S564-64.97</f>
        <v>-64.97</v>
      </c>
      <c r="T563" s="40">
        <f>Long!T564-48.48</f>
        <v>-48.48</v>
      </c>
      <c r="U563" s="11">
        <f>Long!U564-50.364</f>
        <v>-50.363999999999997</v>
      </c>
      <c r="W563" s="15">
        <f>Long!X564</f>
        <v>0</v>
      </c>
      <c r="X563" s="8">
        <f>Long!Y564</f>
        <v>0</v>
      </c>
    </row>
    <row r="564" spans="1:24" x14ac:dyDescent="0.25">
      <c r="A564" s="3">
        <f>Long!A565</f>
        <v>0</v>
      </c>
      <c r="B564" s="41">
        <f>Long!B565-48.89</f>
        <v>-48.89</v>
      </c>
      <c r="C564" s="40">
        <f>Long!C565-53.31</f>
        <v>-53.31</v>
      </c>
      <c r="D564" s="40">
        <f>Long!D565-52.82</f>
        <v>-52.82</v>
      </c>
      <c r="E564" s="40">
        <f>Long!E565-48.5</f>
        <v>-48.5</v>
      </c>
      <c r="F564" s="40">
        <f>Long!F565-46.99</f>
        <v>-46.99</v>
      </c>
      <c r="G564" s="40">
        <f>Long!G565-40.45</f>
        <v>-40.450000000000003</v>
      </c>
      <c r="H564" s="40">
        <f>Long!H565-60.23</f>
        <v>-60.23</v>
      </c>
      <c r="I564" s="40">
        <f>Long!I565-43.66</f>
        <v>-43.66</v>
      </c>
      <c r="J564" s="40">
        <f>Long!J565-53.75</f>
        <v>-53.75</v>
      </c>
      <c r="K564" s="40">
        <f>Long!K565-54.35</f>
        <v>-54.35</v>
      </c>
      <c r="L564" s="40">
        <f>Long!L565-48.68</f>
        <v>-48.68</v>
      </c>
      <c r="M564" s="40">
        <f>Long!M565-53.03</f>
        <v>-53.03</v>
      </c>
      <c r="N564" s="40">
        <f>Long!N565-34.07</f>
        <v>-34.07</v>
      </c>
      <c r="O564" s="40">
        <f>Long!O565-52.52</f>
        <v>-52.52</v>
      </c>
      <c r="P564" s="40">
        <f>Long!P565-53.24</f>
        <v>-53.24</v>
      </c>
      <c r="Q564" s="40">
        <f>Long!Q565-57.71</f>
        <v>-57.71</v>
      </c>
      <c r="R564" s="40">
        <f>Long!R565-38.57</f>
        <v>-38.57</v>
      </c>
      <c r="S564" s="40">
        <f>Long!S565-64.97</f>
        <v>-64.97</v>
      </c>
      <c r="T564" s="40">
        <f>Long!T565-48.48</f>
        <v>-48.48</v>
      </c>
      <c r="U564" s="11">
        <f>Long!U565-50.364</f>
        <v>-50.363999999999997</v>
      </c>
      <c r="W564" s="15">
        <f>Long!X565</f>
        <v>0</v>
      </c>
      <c r="X564" s="8">
        <f>Long!Y565</f>
        <v>0</v>
      </c>
    </row>
    <row r="565" spans="1:24" x14ac:dyDescent="0.25">
      <c r="A565" s="3">
        <f>Long!A566</f>
        <v>0</v>
      </c>
      <c r="B565" s="41">
        <f>Long!B566-48.89</f>
        <v>-48.89</v>
      </c>
      <c r="C565" s="40">
        <f>Long!C566-53.31</f>
        <v>-53.31</v>
      </c>
      <c r="D565" s="40">
        <f>Long!D566-52.82</f>
        <v>-52.82</v>
      </c>
      <c r="E565" s="40">
        <f>Long!E566-48.5</f>
        <v>-48.5</v>
      </c>
      <c r="F565" s="40">
        <f>Long!F566-46.99</f>
        <v>-46.99</v>
      </c>
      <c r="G565" s="40">
        <f>Long!G566-40.45</f>
        <v>-40.450000000000003</v>
      </c>
      <c r="H565" s="40">
        <f>Long!H566-60.23</f>
        <v>-60.23</v>
      </c>
      <c r="I565" s="40">
        <f>Long!I566-43.66</f>
        <v>-43.66</v>
      </c>
      <c r="J565" s="40">
        <f>Long!J566-53.75</f>
        <v>-53.75</v>
      </c>
      <c r="K565" s="40">
        <f>Long!K566-54.35</f>
        <v>-54.35</v>
      </c>
      <c r="L565" s="40">
        <f>Long!L566-48.68</f>
        <v>-48.68</v>
      </c>
      <c r="M565" s="40">
        <f>Long!M566-53.03</f>
        <v>-53.03</v>
      </c>
      <c r="N565" s="40">
        <f>Long!N566-34.07</f>
        <v>-34.07</v>
      </c>
      <c r="O565" s="40">
        <f>Long!O566-52.52</f>
        <v>-52.52</v>
      </c>
      <c r="P565" s="40">
        <f>Long!P566-53.24</f>
        <v>-53.24</v>
      </c>
      <c r="Q565" s="40">
        <f>Long!Q566-57.71</f>
        <v>-57.71</v>
      </c>
      <c r="R565" s="40">
        <f>Long!R566-38.57</f>
        <v>-38.57</v>
      </c>
      <c r="S565" s="40">
        <f>Long!S566-64.97</f>
        <v>-64.97</v>
      </c>
      <c r="T565" s="40">
        <f>Long!T566-48.48</f>
        <v>-48.48</v>
      </c>
      <c r="U565" s="11">
        <f>Long!U566-50.364</f>
        <v>-50.363999999999997</v>
      </c>
      <c r="W565" s="15">
        <f>Long!X566</f>
        <v>0</v>
      </c>
      <c r="X565" s="8">
        <f>Long!Y566</f>
        <v>0</v>
      </c>
    </row>
    <row r="566" spans="1:24" x14ac:dyDescent="0.25">
      <c r="A566" s="3">
        <f>Long!A567</f>
        <v>0</v>
      </c>
      <c r="B566" s="41">
        <f>Long!B567-48.89</f>
        <v>-48.89</v>
      </c>
      <c r="C566" s="40">
        <f>Long!C567-53.31</f>
        <v>-53.31</v>
      </c>
      <c r="D566" s="40">
        <f>Long!D567-52.82</f>
        <v>-52.82</v>
      </c>
      <c r="E566" s="40">
        <f>Long!E567-48.5</f>
        <v>-48.5</v>
      </c>
      <c r="F566" s="40">
        <f>Long!F567-46.99</f>
        <v>-46.99</v>
      </c>
      <c r="G566" s="40">
        <f>Long!G567-40.45</f>
        <v>-40.450000000000003</v>
      </c>
      <c r="H566" s="40">
        <f>Long!H567-60.23</f>
        <v>-60.23</v>
      </c>
      <c r="I566" s="40">
        <f>Long!I567-43.66</f>
        <v>-43.66</v>
      </c>
      <c r="J566" s="40">
        <f>Long!J567-53.75</f>
        <v>-53.75</v>
      </c>
      <c r="K566" s="40">
        <f>Long!K567-54.35</f>
        <v>-54.35</v>
      </c>
      <c r="L566" s="40">
        <f>Long!L567-48.68</f>
        <v>-48.68</v>
      </c>
      <c r="M566" s="40">
        <f>Long!M567-53.03</f>
        <v>-53.03</v>
      </c>
      <c r="N566" s="40">
        <f>Long!N567-34.07</f>
        <v>-34.07</v>
      </c>
      <c r="O566" s="40">
        <f>Long!O567-52.52</f>
        <v>-52.52</v>
      </c>
      <c r="P566" s="40">
        <f>Long!P567-53.24</f>
        <v>-53.24</v>
      </c>
      <c r="Q566" s="40">
        <f>Long!Q567-57.71</f>
        <v>-57.71</v>
      </c>
      <c r="R566" s="40">
        <f>Long!R567-38.57</f>
        <v>-38.57</v>
      </c>
      <c r="S566" s="40">
        <f>Long!S567-64.97</f>
        <v>-64.97</v>
      </c>
      <c r="T566" s="40">
        <f>Long!T567-48.48</f>
        <v>-48.48</v>
      </c>
      <c r="U566" s="11">
        <f>Long!U567-50.364</f>
        <v>-50.363999999999997</v>
      </c>
      <c r="W566" s="15">
        <f>Long!X567</f>
        <v>0</v>
      </c>
      <c r="X566" s="8">
        <f>Long!Y567</f>
        <v>0</v>
      </c>
    </row>
    <row r="567" spans="1:24" x14ac:dyDescent="0.25">
      <c r="A567" s="3">
        <f>Long!A568</f>
        <v>0</v>
      </c>
      <c r="B567" s="41">
        <f>Long!B568-48.89</f>
        <v>-48.89</v>
      </c>
      <c r="C567" s="40">
        <f>Long!C568-53.31</f>
        <v>-53.31</v>
      </c>
      <c r="D567" s="40">
        <f>Long!D568-52.82</f>
        <v>-52.82</v>
      </c>
      <c r="E567" s="40">
        <f>Long!E568-48.5</f>
        <v>-48.5</v>
      </c>
      <c r="F567" s="40">
        <f>Long!F568-46.99</f>
        <v>-46.99</v>
      </c>
      <c r="G567" s="40">
        <f>Long!G568-40.45</f>
        <v>-40.450000000000003</v>
      </c>
      <c r="H567" s="40">
        <f>Long!H568-60.23</f>
        <v>-60.23</v>
      </c>
      <c r="I567" s="40">
        <f>Long!I568-43.66</f>
        <v>-43.66</v>
      </c>
      <c r="J567" s="40">
        <f>Long!J568-53.75</f>
        <v>-53.75</v>
      </c>
      <c r="K567" s="40">
        <f>Long!K568-54.35</f>
        <v>-54.35</v>
      </c>
      <c r="L567" s="40">
        <f>Long!L568-48.68</f>
        <v>-48.68</v>
      </c>
      <c r="M567" s="40">
        <f>Long!M568-53.03</f>
        <v>-53.03</v>
      </c>
      <c r="N567" s="40">
        <f>Long!N568-34.07</f>
        <v>-34.07</v>
      </c>
      <c r="O567" s="40">
        <f>Long!O568-52.52</f>
        <v>-52.52</v>
      </c>
      <c r="P567" s="40">
        <f>Long!P568-53.24</f>
        <v>-53.24</v>
      </c>
      <c r="Q567" s="40">
        <f>Long!Q568-57.71</f>
        <v>-57.71</v>
      </c>
      <c r="R567" s="40">
        <f>Long!R568-38.57</f>
        <v>-38.57</v>
      </c>
      <c r="S567" s="40">
        <f>Long!S568-64.97</f>
        <v>-64.97</v>
      </c>
      <c r="T567" s="40">
        <f>Long!T568-48.48</f>
        <v>-48.48</v>
      </c>
      <c r="U567" s="11">
        <f>Long!U568-50.364</f>
        <v>-50.363999999999997</v>
      </c>
      <c r="W567" s="15">
        <f>Long!X568</f>
        <v>0</v>
      </c>
      <c r="X567" s="8">
        <f>Long!Y568</f>
        <v>0</v>
      </c>
    </row>
    <row r="568" spans="1:24" x14ac:dyDescent="0.25">
      <c r="A568" s="3">
        <f>Long!A569</f>
        <v>0</v>
      </c>
      <c r="B568" s="41">
        <f>Long!B569-48.89</f>
        <v>-48.89</v>
      </c>
      <c r="C568" s="40">
        <f>Long!C569-53.31</f>
        <v>-53.31</v>
      </c>
      <c r="D568" s="40">
        <f>Long!D569-52.82</f>
        <v>-52.82</v>
      </c>
      <c r="E568" s="40">
        <f>Long!E569-48.5</f>
        <v>-48.5</v>
      </c>
      <c r="F568" s="40">
        <f>Long!F569-46.99</f>
        <v>-46.99</v>
      </c>
      <c r="G568" s="40">
        <f>Long!G569-40.45</f>
        <v>-40.450000000000003</v>
      </c>
      <c r="H568" s="40">
        <f>Long!H569-60.23</f>
        <v>-60.23</v>
      </c>
      <c r="I568" s="40">
        <f>Long!I569-43.66</f>
        <v>-43.66</v>
      </c>
      <c r="J568" s="40">
        <f>Long!J569-53.75</f>
        <v>-53.75</v>
      </c>
      <c r="K568" s="40">
        <f>Long!K569-54.35</f>
        <v>-54.35</v>
      </c>
      <c r="L568" s="40">
        <f>Long!L569-48.68</f>
        <v>-48.68</v>
      </c>
      <c r="M568" s="40">
        <f>Long!M569-53.03</f>
        <v>-53.03</v>
      </c>
      <c r="N568" s="40">
        <f>Long!N569-34.07</f>
        <v>-34.07</v>
      </c>
      <c r="O568" s="40">
        <f>Long!O569-52.52</f>
        <v>-52.52</v>
      </c>
      <c r="P568" s="40">
        <f>Long!P569-53.24</f>
        <v>-53.24</v>
      </c>
      <c r="Q568" s="40">
        <f>Long!Q569-57.71</f>
        <v>-57.71</v>
      </c>
      <c r="R568" s="40">
        <f>Long!R569-38.57</f>
        <v>-38.57</v>
      </c>
      <c r="S568" s="40">
        <f>Long!S569-64.97</f>
        <v>-64.97</v>
      </c>
      <c r="T568" s="40">
        <f>Long!T569-48.48</f>
        <v>-48.48</v>
      </c>
      <c r="U568" s="11">
        <f>Long!U569-50.364</f>
        <v>-50.363999999999997</v>
      </c>
      <c r="W568" s="15">
        <f>Long!X569</f>
        <v>0</v>
      </c>
      <c r="X568" s="8">
        <f>Long!Y569</f>
        <v>0</v>
      </c>
    </row>
    <row r="569" spans="1:24" x14ac:dyDescent="0.25">
      <c r="A569" s="3">
        <f>Long!A570</f>
        <v>0</v>
      </c>
      <c r="B569" s="41">
        <f>Long!B570-48.89</f>
        <v>-48.89</v>
      </c>
      <c r="C569" s="40">
        <f>Long!C570-53.31</f>
        <v>-53.31</v>
      </c>
      <c r="D569" s="40">
        <f>Long!D570-52.82</f>
        <v>-52.82</v>
      </c>
      <c r="E569" s="40">
        <f>Long!E570-48.5</f>
        <v>-48.5</v>
      </c>
      <c r="F569" s="40">
        <f>Long!F570-46.99</f>
        <v>-46.99</v>
      </c>
      <c r="G569" s="40">
        <f>Long!G570-40.45</f>
        <v>-40.450000000000003</v>
      </c>
      <c r="H569" s="40">
        <f>Long!H570-60.23</f>
        <v>-60.23</v>
      </c>
      <c r="I569" s="40">
        <f>Long!I570-43.66</f>
        <v>-43.66</v>
      </c>
      <c r="J569" s="40">
        <f>Long!J570-53.75</f>
        <v>-53.75</v>
      </c>
      <c r="K569" s="40">
        <f>Long!K570-54.35</f>
        <v>-54.35</v>
      </c>
      <c r="L569" s="40">
        <f>Long!L570-48.68</f>
        <v>-48.68</v>
      </c>
      <c r="M569" s="40">
        <f>Long!M570-53.03</f>
        <v>-53.03</v>
      </c>
      <c r="N569" s="40">
        <f>Long!N570-34.07</f>
        <v>-34.07</v>
      </c>
      <c r="O569" s="40">
        <f>Long!O570-52.52</f>
        <v>-52.52</v>
      </c>
      <c r="P569" s="40">
        <f>Long!P570-53.24</f>
        <v>-53.24</v>
      </c>
      <c r="Q569" s="40">
        <f>Long!Q570-57.71</f>
        <v>-57.71</v>
      </c>
      <c r="R569" s="40">
        <f>Long!R570-38.57</f>
        <v>-38.57</v>
      </c>
      <c r="S569" s="40">
        <f>Long!S570-64.97</f>
        <v>-64.97</v>
      </c>
      <c r="T569" s="40">
        <f>Long!T570-48.48</f>
        <v>-48.48</v>
      </c>
      <c r="U569" s="11">
        <f>Long!U570-50.364</f>
        <v>-50.363999999999997</v>
      </c>
      <c r="W569" s="15">
        <f>Long!X570</f>
        <v>0</v>
      </c>
      <c r="X569" s="8">
        <f>Long!Y570</f>
        <v>0</v>
      </c>
    </row>
    <row r="570" spans="1:24" x14ac:dyDescent="0.25">
      <c r="A570" s="3">
        <f>Long!A571</f>
        <v>0</v>
      </c>
      <c r="B570" s="41">
        <f>Long!B571-48.89</f>
        <v>-48.89</v>
      </c>
      <c r="C570" s="40">
        <f>Long!C571-53.31</f>
        <v>-53.31</v>
      </c>
      <c r="D570" s="40">
        <f>Long!D571-52.82</f>
        <v>-52.82</v>
      </c>
      <c r="E570" s="40">
        <f>Long!E571-48.5</f>
        <v>-48.5</v>
      </c>
      <c r="F570" s="40">
        <f>Long!F571-46.99</f>
        <v>-46.99</v>
      </c>
      <c r="G570" s="40">
        <f>Long!G571-40.45</f>
        <v>-40.450000000000003</v>
      </c>
      <c r="H570" s="40">
        <f>Long!H571-60.23</f>
        <v>-60.23</v>
      </c>
      <c r="I570" s="40">
        <f>Long!I571-43.66</f>
        <v>-43.66</v>
      </c>
      <c r="J570" s="40">
        <f>Long!J571-53.75</f>
        <v>-53.75</v>
      </c>
      <c r="K570" s="40">
        <f>Long!K571-54.35</f>
        <v>-54.35</v>
      </c>
      <c r="L570" s="40">
        <f>Long!L571-48.68</f>
        <v>-48.68</v>
      </c>
      <c r="M570" s="40">
        <f>Long!M571-53.03</f>
        <v>-53.03</v>
      </c>
      <c r="N570" s="40">
        <f>Long!N571-34.07</f>
        <v>-34.07</v>
      </c>
      <c r="O570" s="40">
        <f>Long!O571-52.52</f>
        <v>-52.52</v>
      </c>
      <c r="P570" s="40">
        <f>Long!P571-53.24</f>
        <v>-53.24</v>
      </c>
      <c r="Q570" s="40">
        <f>Long!Q571-57.71</f>
        <v>-57.71</v>
      </c>
      <c r="R570" s="40">
        <f>Long!R571-38.57</f>
        <v>-38.57</v>
      </c>
      <c r="S570" s="40">
        <f>Long!S571-64.97</f>
        <v>-64.97</v>
      </c>
      <c r="T570" s="40">
        <f>Long!T571-48.48</f>
        <v>-48.48</v>
      </c>
      <c r="U570" s="11">
        <f>Long!U571-50.364</f>
        <v>-50.363999999999997</v>
      </c>
      <c r="W570" s="15">
        <f>Long!X571</f>
        <v>0</v>
      </c>
      <c r="X570" s="8">
        <f>Long!Y571</f>
        <v>0</v>
      </c>
    </row>
    <row r="571" spans="1:24" x14ac:dyDescent="0.25">
      <c r="A571" s="3">
        <f>Long!A572</f>
        <v>0</v>
      </c>
      <c r="B571" s="41">
        <f>Long!B572-48.89</f>
        <v>-48.89</v>
      </c>
      <c r="C571" s="40">
        <f>Long!C572-53.31</f>
        <v>-53.31</v>
      </c>
      <c r="D571" s="40">
        <f>Long!D572-52.82</f>
        <v>-52.82</v>
      </c>
      <c r="E571" s="40">
        <f>Long!E572-48.5</f>
        <v>-48.5</v>
      </c>
      <c r="F571" s="40">
        <f>Long!F572-46.99</f>
        <v>-46.99</v>
      </c>
      <c r="G571" s="40">
        <f>Long!G572-40.45</f>
        <v>-40.450000000000003</v>
      </c>
      <c r="H571" s="40">
        <f>Long!H572-60.23</f>
        <v>-60.23</v>
      </c>
      <c r="I571" s="40">
        <f>Long!I572-43.66</f>
        <v>-43.66</v>
      </c>
      <c r="J571" s="40">
        <f>Long!J572-53.75</f>
        <v>-53.75</v>
      </c>
      <c r="K571" s="40">
        <f>Long!K572-54.35</f>
        <v>-54.35</v>
      </c>
      <c r="L571" s="40">
        <f>Long!L572-48.68</f>
        <v>-48.68</v>
      </c>
      <c r="M571" s="40">
        <f>Long!M572-53.03</f>
        <v>-53.03</v>
      </c>
      <c r="N571" s="40">
        <f>Long!N572-34.07</f>
        <v>-34.07</v>
      </c>
      <c r="O571" s="40">
        <f>Long!O572-52.52</f>
        <v>-52.52</v>
      </c>
      <c r="P571" s="40">
        <f>Long!P572-53.24</f>
        <v>-53.24</v>
      </c>
      <c r="Q571" s="40">
        <f>Long!Q572-57.71</f>
        <v>-57.71</v>
      </c>
      <c r="R571" s="40">
        <f>Long!R572-38.57</f>
        <v>-38.57</v>
      </c>
      <c r="S571" s="40">
        <f>Long!S572-64.97</f>
        <v>-64.97</v>
      </c>
      <c r="T571" s="40">
        <f>Long!T572-48.48</f>
        <v>-48.48</v>
      </c>
      <c r="U571" s="11">
        <f>Long!U572-50.364</f>
        <v>-50.363999999999997</v>
      </c>
      <c r="W571" s="15">
        <f>Long!X572</f>
        <v>0</v>
      </c>
      <c r="X571" s="8">
        <f>Long!Y572</f>
        <v>0</v>
      </c>
    </row>
    <row r="572" spans="1:24" x14ac:dyDescent="0.25">
      <c r="A572" s="3">
        <f>Long!A573</f>
        <v>0</v>
      </c>
      <c r="B572" s="41">
        <f>Long!B573-48.89</f>
        <v>-48.89</v>
      </c>
      <c r="C572" s="40">
        <f>Long!C573-53.31</f>
        <v>-53.31</v>
      </c>
      <c r="D572" s="40">
        <f>Long!D573-52.82</f>
        <v>-52.82</v>
      </c>
      <c r="E572" s="40">
        <f>Long!E573-48.5</f>
        <v>-48.5</v>
      </c>
      <c r="F572" s="40">
        <f>Long!F573-46.99</f>
        <v>-46.99</v>
      </c>
      <c r="G572" s="40">
        <f>Long!G573-40.45</f>
        <v>-40.450000000000003</v>
      </c>
      <c r="H572" s="40">
        <f>Long!H573-60.23</f>
        <v>-60.23</v>
      </c>
      <c r="I572" s="40">
        <f>Long!I573-43.66</f>
        <v>-43.66</v>
      </c>
      <c r="J572" s="40">
        <f>Long!J573-53.75</f>
        <v>-53.75</v>
      </c>
      <c r="K572" s="40">
        <f>Long!K573-54.35</f>
        <v>-54.35</v>
      </c>
      <c r="L572" s="40">
        <f>Long!L573-48.68</f>
        <v>-48.68</v>
      </c>
      <c r="M572" s="40">
        <f>Long!M573-53.03</f>
        <v>-53.03</v>
      </c>
      <c r="N572" s="40">
        <f>Long!N573-34.07</f>
        <v>-34.07</v>
      </c>
      <c r="O572" s="40">
        <f>Long!O573-52.52</f>
        <v>-52.52</v>
      </c>
      <c r="P572" s="40">
        <f>Long!P573-53.24</f>
        <v>-53.24</v>
      </c>
      <c r="Q572" s="40">
        <f>Long!Q573-57.71</f>
        <v>-57.71</v>
      </c>
      <c r="R572" s="40">
        <f>Long!R573-38.57</f>
        <v>-38.57</v>
      </c>
      <c r="S572" s="40">
        <f>Long!S573-64.97</f>
        <v>-64.97</v>
      </c>
      <c r="T572" s="40">
        <f>Long!T573-48.48</f>
        <v>-48.48</v>
      </c>
      <c r="U572" s="11">
        <f>Long!U573-50.364</f>
        <v>-50.363999999999997</v>
      </c>
      <c r="W572" s="15">
        <f>Long!X573</f>
        <v>0</v>
      </c>
      <c r="X572" s="8">
        <f>Long!Y573</f>
        <v>0</v>
      </c>
    </row>
    <row r="573" spans="1:24" x14ac:dyDescent="0.25">
      <c r="A573" s="3">
        <f>Long!A574</f>
        <v>0</v>
      </c>
      <c r="B573" s="41">
        <f>Long!B574-48.89</f>
        <v>-48.89</v>
      </c>
      <c r="C573" s="40">
        <f>Long!C574-53.31</f>
        <v>-53.31</v>
      </c>
      <c r="D573" s="40">
        <f>Long!D574-52.82</f>
        <v>-52.82</v>
      </c>
      <c r="E573" s="40">
        <f>Long!E574-48.5</f>
        <v>-48.5</v>
      </c>
      <c r="F573" s="40">
        <f>Long!F574-46.99</f>
        <v>-46.99</v>
      </c>
      <c r="G573" s="40">
        <f>Long!G574-40.45</f>
        <v>-40.450000000000003</v>
      </c>
      <c r="H573" s="40">
        <f>Long!H574-60.23</f>
        <v>-60.23</v>
      </c>
      <c r="I573" s="40">
        <f>Long!I574-43.66</f>
        <v>-43.66</v>
      </c>
      <c r="J573" s="40">
        <f>Long!J574-53.75</f>
        <v>-53.75</v>
      </c>
      <c r="K573" s="40">
        <f>Long!K574-54.35</f>
        <v>-54.35</v>
      </c>
      <c r="L573" s="40">
        <f>Long!L574-48.68</f>
        <v>-48.68</v>
      </c>
      <c r="M573" s="40">
        <f>Long!M574-53.03</f>
        <v>-53.03</v>
      </c>
      <c r="N573" s="40">
        <f>Long!N574-34.07</f>
        <v>-34.07</v>
      </c>
      <c r="O573" s="40">
        <f>Long!O574-52.52</f>
        <v>-52.52</v>
      </c>
      <c r="P573" s="40">
        <f>Long!P574-53.24</f>
        <v>-53.24</v>
      </c>
      <c r="Q573" s="40">
        <f>Long!Q574-57.71</f>
        <v>-57.71</v>
      </c>
      <c r="R573" s="40">
        <f>Long!R574-38.57</f>
        <v>-38.57</v>
      </c>
      <c r="S573" s="40">
        <f>Long!S574-64.97</f>
        <v>-64.97</v>
      </c>
      <c r="T573" s="40">
        <f>Long!T574-48.48</f>
        <v>-48.48</v>
      </c>
      <c r="U573" s="11">
        <f>Long!U574-50.364</f>
        <v>-50.363999999999997</v>
      </c>
      <c r="W573" s="15">
        <f>Long!X574</f>
        <v>0</v>
      </c>
      <c r="X573" s="8">
        <f>Long!Y574</f>
        <v>0</v>
      </c>
    </row>
    <row r="574" spans="1:24" x14ac:dyDescent="0.25">
      <c r="A574" s="3">
        <f>Long!A575</f>
        <v>0</v>
      </c>
      <c r="B574" s="41">
        <f>Long!B575-48.89</f>
        <v>-48.89</v>
      </c>
      <c r="C574" s="40">
        <f>Long!C575-53.31</f>
        <v>-53.31</v>
      </c>
      <c r="D574" s="40">
        <f>Long!D575-52.82</f>
        <v>-52.82</v>
      </c>
      <c r="E574" s="40">
        <f>Long!E575-48.5</f>
        <v>-48.5</v>
      </c>
      <c r="F574" s="40">
        <f>Long!F575-46.99</f>
        <v>-46.99</v>
      </c>
      <c r="G574" s="40">
        <f>Long!G575-40.45</f>
        <v>-40.450000000000003</v>
      </c>
      <c r="H574" s="40">
        <f>Long!H575-60.23</f>
        <v>-60.23</v>
      </c>
      <c r="I574" s="40">
        <f>Long!I575-43.66</f>
        <v>-43.66</v>
      </c>
      <c r="J574" s="40">
        <f>Long!J575-53.75</f>
        <v>-53.75</v>
      </c>
      <c r="K574" s="40">
        <f>Long!K575-54.35</f>
        <v>-54.35</v>
      </c>
      <c r="L574" s="40">
        <f>Long!L575-48.68</f>
        <v>-48.68</v>
      </c>
      <c r="M574" s="40">
        <f>Long!M575-53.03</f>
        <v>-53.03</v>
      </c>
      <c r="N574" s="40">
        <f>Long!N575-34.07</f>
        <v>-34.07</v>
      </c>
      <c r="O574" s="40">
        <f>Long!O575-52.52</f>
        <v>-52.52</v>
      </c>
      <c r="P574" s="40">
        <f>Long!P575-53.24</f>
        <v>-53.24</v>
      </c>
      <c r="Q574" s="40">
        <f>Long!Q575-57.71</f>
        <v>-57.71</v>
      </c>
      <c r="R574" s="40">
        <f>Long!R575-38.57</f>
        <v>-38.57</v>
      </c>
      <c r="S574" s="40">
        <f>Long!S575-64.97</f>
        <v>-64.97</v>
      </c>
      <c r="T574" s="40">
        <f>Long!T575-48.48</f>
        <v>-48.48</v>
      </c>
      <c r="U574" s="11">
        <f>Long!U575-50.364</f>
        <v>-50.363999999999997</v>
      </c>
      <c r="W574" s="15">
        <f>Long!X575</f>
        <v>0</v>
      </c>
      <c r="X574" s="8">
        <f>Long!Y575</f>
        <v>0</v>
      </c>
    </row>
    <row r="575" spans="1:24" x14ac:dyDescent="0.25">
      <c r="A575" s="3">
        <f>Long!A576</f>
        <v>0</v>
      </c>
      <c r="B575" s="41">
        <f>Long!B576-48.89</f>
        <v>-48.89</v>
      </c>
      <c r="C575" s="40">
        <f>Long!C576-53.31</f>
        <v>-53.31</v>
      </c>
      <c r="D575" s="40">
        <f>Long!D576-52.82</f>
        <v>-52.82</v>
      </c>
      <c r="E575" s="40">
        <f>Long!E576-48.5</f>
        <v>-48.5</v>
      </c>
      <c r="F575" s="40">
        <f>Long!F576-46.99</f>
        <v>-46.99</v>
      </c>
      <c r="G575" s="40">
        <f>Long!G576-40.45</f>
        <v>-40.450000000000003</v>
      </c>
      <c r="H575" s="40">
        <f>Long!H576-60.23</f>
        <v>-60.23</v>
      </c>
      <c r="I575" s="40">
        <f>Long!I576-43.66</f>
        <v>-43.66</v>
      </c>
      <c r="J575" s="40">
        <f>Long!J576-53.75</f>
        <v>-53.75</v>
      </c>
      <c r="K575" s="40">
        <f>Long!K576-54.35</f>
        <v>-54.35</v>
      </c>
      <c r="L575" s="40">
        <f>Long!L576-48.68</f>
        <v>-48.68</v>
      </c>
      <c r="M575" s="40">
        <f>Long!M576-53.03</f>
        <v>-53.03</v>
      </c>
      <c r="N575" s="40">
        <f>Long!N576-34.07</f>
        <v>-34.07</v>
      </c>
      <c r="O575" s="40">
        <f>Long!O576-52.52</f>
        <v>-52.52</v>
      </c>
      <c r="P575" s="40">
        <f>Long!P576-53.24</f>
        <v>-53.24</v>
      </c>
      <c r="Q575" s="40">
        <f>Long!Q576-57.71</f>
        <v>-57.71</v>
      </c>
      <c r="R575" s="40">
        <f>Long!R576-38.57</f>
        <v>-38.57</v>
      </c>
      <c r="S575" s="40">
        <f>Long!S576-64.97</f>
        <v>-64.97</v>
      </c>
      <c r="T575" s="40">
        <f>Long!T576-48.48</f>
        <v>-48.48</v>
      </c>
      <c r="U575" s="11">
        <f>Long!U576-50.364</f>
        <v>-50.363999999999997</v>
      </c>
      <c r="W575" s="15">
        <f>Long!X576</f>
        <v>0</v>
      </c>
      <c r="X575" s="8">
        <f>Long!Y576</f>
        <v>0</v>
      </c>
    </row>
    <row r="576" spans="1:24" x14ac:dyDescent="0.25">
      <c r="A576" s="3">
        <f>Long!A577</f>
        <v>0</v>
      </c>
      <c r="B576" s="41">
        <f>Long!B577-48.89</f>
        <v>-48.89</v>
      </c>
      <c r="C576" s="40">
        <f>Long!C577-53.31</f>
        <v>-53.31</v>
      </c>
      <c r="D576" s="40">
        <f>Long!D577-52.82</f>
        <v>-52.82</v>
      </c>
      <c r="E576" s="40">
        <f>Long!E577-48.5</f>
        <v>-48.5</v>
      </c>
      <c r="F576" s="40">
        <f>Long!F577-46.99</f>
        <v>-46.99</v>
      </c>
      <c r="G576" s="40">
        <f>Long!G577-40.45</f>
        <v>-40.450000000000003</v>
      </c>
      <c r="H576" s="40">
        <f>Long!H577-60.23</f>
        <v>-60.23</v>
      </c>
      <c r="I576" s="40">
        <f>Long!I577-43.66</f>
        <v>-43.66</v>
      </c>
      <c r="J576" s="40">
        <f>Long!J577-53.75</f>
        <v>-53.75</v>
      </c>
      <c r="K576" s="40">
        <f>Long!K577-54.35</f>
        <v>-54.35</v>
      </c>
      <c r="L576" s="40">
        <f>Long!L577-48.68</f>
        <v>-48.68</v>
      </c>
      <c r="M576" s="40">
        <f>Long!M577-53.03</f>
        <v>-53.03</v>
      </c>
      <c r="N576" s="40">
        <f>Long!N577-34.07</f>
        <v>-34.07</v>
      </c>
      <c r="O576" s="40">
        <f>Long!O577-52.52</f>
        <v>-52.52</v>
      </c>
      <c r="P576" s="40">
        <f>Long!P577-53.24</f>
        <v>-53.24</v>
      </c>
      <c r="Q576" s="40">
        <f>Long!Q577-57.71</f>
        <v>-57.71</v>
      </c>
      <c r="R576" s="40">
        <f>Long!R577-38.57</f>
        <v>-38.57</v>
      </c>
      <c r="S576" s="40">
        <f>Long!S577-64.97</f>
        <v>-64.97</v>
      </c>
      <c r="T576" s="40">
        <f>Long!T577-48.48</f>
        <v>-48.48</v>
      </c>
      <c r="U576" s="11">
        <f>Long!U577-50.364</f>
        <v>-50.363999999999997</v>
      </c>
      <c r="W576" s="15">
        <f>Long!X577</f>
        <v>0</v>
      </c>
      <c r="X576" s="8">
        <f>Long!Y577</f>
        <v>0</v>
      </c>
    </row>
    <row r="577" spans="1:24" x14ac:dyDescent="0.25">
      <c r="A577" s="3">
        <f>Long!A578</f>
        <v>0</v>
      </c>
      <c r="B577" s="41">
        <f>Long!B578-48.89</f>
        <v>-48.89</v>
      </c>
      <c r="C577" s="40">
        <f>Long!C578-53.31</f>
        <v>-53.31</v>
      </c>
      <c r="D577" s="40">
        <f>Long!D578-52.82</f>
        <v>-52.82</v>
      </c>
      <c r="E577" s="40">
        <f>Long!E578-48.5</f>
        <v>-48.5</v>
      </c>
      <c r="F577" s="40">
        <f>Long!F578-46.99</f>
        <v>-46.99</v>
      </c>
      <c r="G577" s="40">
        <f>Long!G578-40.45</f>
        <v>-40.450000000000003</v>
      </c>
      <c r="H577" s="40">
        <f>Long!H578-60.23</f>
        <v>-60.23</v>
      </c>
      <c r="I577" s="40">
        <f>Long!I578-43.66</f>
        <v>-43.66</v>
      </c>
      <c r="J577" s="40">
        <f>Long!J578-53.75</f>
        <v>-53.75</v>
      </c>
      <c r="K577" s="40">
        <f>Long!K578-54.35</f>
        <v>-54.35</v>
      </c>
      <c r="L577" s="40">
        <f>Long!L578-48.68</f>
        <v>-48.68</v>
      </c>
      <c r="M577" s="40">
        <f>Long!M578-53.03</f>
        <v>-53.03</v>
      </c>
      <c r="N577" s="40">
        <f>Long!N578-34.07</f>
        <v>-34.07</v>
      </c>
      <c r="O577" s="40">
        <f>Long!O578-52.52</f>
        <v>-52.52</v>
      </c>
      <c r="P577" s="40">
        <f>Long!P578-53.24</f>
        <v>-53.24</v>
      </c>
      <c r="Q577" s="40">
        <f>Long!Q578-57.71</f>
        <v>-57.71</v>
      </c>
      <c r="R577" s="40">
        <f>Long!R578-38.57</f>
        <v>-38.57</v>
      </c>
      <c r="S577" s="40">
        <f>Long!S578-64.97</f>
        <v>-64.97</v>
      </c>
      <c r="T577" s="40">
        <f>Long!T578-48.48</f>
        <v>-48.48</v>
      </c>
      <c r="U577" s="11">
        <f>Long!U578-50.364</f>
        <v>-50.363999999999997</v>
      </c>
      <c r="W577" s="15">
        <f>Long!X578</f>
        <v>0</v>
      </c>
      <c r="X577" s="8">
        <f>Long!Y578</f>
        <v>0</v>
      </c>
    </row>
    <row r="578" spans="1:24" x14ac:dyDescent="0.25">
      <c r="A578" s="3">
        <f>Long!A579</f>
        <v>0</v>
      </c>
      <c r="B578" s="41">
        <f>Long!B579-48.89</f>
        <v>-48.89</v>
      </c>
      <c r="C578" s="40">
        <f>Long!C579-53.31</f>
        <v>-53.31</v>
      </c>
      <c r="D578" s="40">
        <f>Long!D579-52.82</f>
        <v>-52.82</v>
      </c>
      <c r="E578" s="40">
        <f>Long!E579-48.5</f>
        <v>-48.5</v>
      </c>
      <c r="F578" s="40">
        <f>Long!F579-46.99</f>
        <v>-46.99</v>
      </c>
      <c r="G578" s="40">
        <f>Long!G579-40.45</f>
        <v>-40.450000000000003</v>
      </c>
      <c r="H578" s="40">
        <f>Long!H579-60.23</f>
        <v>-60.23</v>
      </c>
      <c r="I578" s="40">
        <f>Long!I579-43.66</f>
        <v>-43.66</v>
      </c>
      <c r="J578" s="40">
        <f>Long!J579-53.75</f>
        <v>-53.75</v>
      </c>
      <c r="K578" s="40">
        <f>Long!K579-54.35</f>
        <v>-54.35</v>
      </c>
      <c r="L578" s="40">
        <f>Long!L579-48.68</f>
        <v>-48.68</v>
      </c>
      <c r="M578" s="40">
        <f>Long!M579-53.03</f>
        <v>-53.03</v>
      </c>
      <c r="N578" s="40">
        <f>Long!N579-34.07</f>
        <v>-34.07</v>
      </c>
      <c r="O578" s="40">
        <f>Long!O579-52.52</f>
        <v>-52.52</v>
      </c>
      <c r="P578" s="40">
        <f>Long!P579-53.24</f>
        <v>-53.24</v>
      </c>
      <c r="Q578" s="40">
        <f>Long!Q579-57.71</f>
        <v>-57.71</v>
      </c>
      <c r="R578" s="40">
        <f>Long!R579-38.57</f>
        <v>-38.57</v>
      </c>
      <c r="S578" s="40">
        <f>Long!S579-64.97</f>
        <v>-64.97</v>
      </c>
      <c r="T578" s="40">
        <f>Long!T579-48.48</f>
        <v>-48.48</v>
      </c>
      <c r="U578" s="11">
        <f>Long!U579-50.364</f>
        <v>-50.363999999999997</v>
      </c>
      <c r="W578" s="15">
        <f>Long!X579</f>
        <v>0</v>
      </c>
      <c r="X578" s="8">
        <f>Long!Y579</f>
        <v>0</v>
      </c>
    </row>
    <row r="579" spans="1:24" x14ac:dyDescent="0.25">
      <c r="A579" s="3">
        <f>Long!A580</f>
        <v>0</v>
      </c>
      <c r="B579" s="41">
        <f>Long!B580-48.89</f>
        <v>-48.89</v>
      </c>
      <c r="C579" s="40">
        <f>Long!C580-53.31</f>
        <v>-53.31</v>
      </c>
      <c r="D579" s="40">
        <f>Long!D580-52.82</f>
        <v>-52.82</v>
      </c>
      <c r="E579" s="40">
        <f>Long!E580-48.5</f>
        <v>-48.5</v>
      </c>
      <c r="F579" s="40">
        <f>Long!F580-46.99</f>
        <v>-46.99</v>
      </c>
      <c r="G579" s="40">
        <f>Long!G580-40.45</f>
        <v>-40.450000000000003</v>
      </c>
      <c r="H579" s="40">
        <f>Long!H580-60.23</f>
        <v>-60.23</v>
      </c>
      <c r="I579" s="40">
        <f>Long!I580-43.66</f>
        <v>-43.66</v>
      </c>
      <c r="J579" s="40">
        <f>Long!J580-53.75</f>
        <v>-53.75</v>
      </c>
      <c r="K579" s="40">
        <f>Long!K580-54.35</f>
        <v>-54.35</v>
      </c>
      <c r="L579" s="40">
        <f>Long!L580-48.68</f>
        <v>-48.68</v>
      </c>
      <c r="M579" s="40">
        <f>Long!M580-53.03</f>
        <v>-53.03</v>
      </c>
      <c r="N579" s="40">
        <f>Long!N580-34.07</f>
        <v>-34.07</v>
      </c>
      <c r="O579" s="40">
        <f>Long!O580-52.52</f>
        <v>-52.52</v>
      </c>
      <c r="P579" s="40">
        <f>Long!P580-53.24</f>
        <v>-53.24</v>
      </c>
      <c r="Q579" s="40">
        <f>Long!Q580-57.71</f>
        <v>-57.71</v>
      </c>
      <c r="R579" s="40">
        <f>Long!R580-38.57</f>
        <v>-38.57</v>
      </c>
      <c r="S579" s="40">
        <f>Long!S580-64.97</f>
        <v>-64.97</v>
      </c>
      <c r="T579" s="40">
        <f>Long!T580-48.48</f>
        <v>-48.48</v>
      </c>
      <c r="U579" s="11">
        <f>Long!U580-50.364</f>
        <v>-50.363999999999997</v>
      </c>
      <c r="W579" s="15">
        <f>Long!X580</f>
        <v>0</v>
      </c>
      <c r="X579" s="8">
        <f>Long!Y580</f>
        <v>0</v>
      </c>
    </row>
    <row r="580" spans="1:24" x14ac:dyDescent="0.25">
      <c r="A580" s="3">
        <f>Long!A581</f>
        <v>0</v>
      </c>
      <c r="B580" s="41">
        <f>Long!B581-48.89</f>
        <v>-48.89</v>
      </c>
      <c r="C580" s="40">
        <f>Long!C581-53.31</f>
        <v>-53.31</v>
      </c>
      <c r="D580" s="40">
        <f>Long!D581-52.82</f>
        <v>-52.82</v>
      </c>
      <c r="E580" s="40">
        <f>Long!E581-48.5</f>
        <v>-48.5</v>
      </c>
      <c r="F580" s="40">
        <f>Long!F581-46.99</f>
        <v>-46.99</v>
      </c>
      <c r="G580" s="40">
        <f>Long!G581-40.45</f>
        <v>-40.450000000000003</v>
      </c>
      <c r="H580" s="40">
        <f>Long!H581-60.23</f>
        <v>-60.23</v>
      </c>
      <c r="I580" s="40">
        <f>Long!I581-43.66</f>
        <v>-43.66</v>
      </c>
      <c r="J580" s="40">
        <f>Long!J581-53.75</f>
        <v>-53.75</v>
      </c>
      <c r="K580" s="40">
        <f>Long!K581-54.35</f>
        <v>-54.35</v>
      </c>
      <c r="L580" s="40">
        <f>Long!L581-48.68</f>
        <v>-48.68</v>
      </c>
      <c r="M580" s="40">
        <f>Long!M581-53.03</f>
        <v>-53.03</v>
      </c>
      <c r="N580" s="40">
        <f>Long!N581-34.07</f>
        <v>-34.07</v>
      </c>
      <c r="O580" s="40">
        <f>Long!O581-52.52</f>
        <v>-52.52</v>
      </c>
      <c r="P580" s="40">
        <f>Long!P581-53.24</f>
        <v>-53.24</v>
      </c>
      <c r="Q580" s="40">
        <f>Long!Q581-57.71</f>
        <v>-57.71</v>
      </c>
      <c r="R580" s="40">
        <f>Long!R581-38.57</f>
        <v>-38.57</v>
      </c>
      <c r="S580" s="40">
        <f>Long!S581-64.97</f>
        <v>-64.97</v>
      </c>
      <c r="T580" s="40">
        <f>Long!T581-48.48</f>
        <v>-48.48</v>
      </c>
      <c r="U580" s="11">
        <f>Long!U581-50.364</f>
        <v>-50.363999999999997</v>
      </c>
      <c r="W580" s="15">
        <f>Long!X581</f>
        <v>0</v>
      </c>
      <c r="X580" s="8">
        <f>Long!Y581</f>
        <v>0</v>
      </c>
    </row>
    <row r="581" spans="1:24" x14ac:dyDescent="0.25">
      <c r="A581" s="3">
        <f>Long!A582</f>
        <v>0</v>
      </c>
      <c r="B581" s="41">
        <f>Long!B582-48.89</f>
        <v>-48.89</v>
      </c>
      <c r="C581" s="40">
        <f>Long!C582-53.31</f>
        <v>-53.31</v>
      </c>
      <c r="D581" s="40">
        <f>Long!D582-52.82</f>
        <v>-52.82</v>
      </c>
      <c r="E581" s="40">
        <f>Long!E582-48.5</f>
        <v>-48.5</v>
      </c>
      <c r="F581" s="40">
        <f>Long!F582-46.99</f>
        <v>-46.99</v>
      </c>
      <c r="G581" s="40">
        <f>Long!G582-40.45</f>
        <v>-40.450000000000003</v>
      </c>
      <c r="H581" s="40">
        <f>Long!H582-60.23</f>
        <v>-60.23</v>
      </c>
      <c r="I581" s="40">
        <f>Long!I582-43.66</f>
        <v>-43.66</v>
      </c>
      <c r="J581" s="40">
        <f>Long!J582-53.75</f>
        <v>-53.75</v>
      </c>
      <c r="K581" s="40">
        <f>Long!K582-54.35</f>
        <v>-54.35</v>
      </c>
      <c r="L581" s="40">
        <f>Long!L582-48.68</f>
        <v>-48.68</v>
      </c>
      <c r="M581" s="40">
        <f>Long!M582-53.03</f>
        <v>-53.03</v>
      </c>
      <c r="N581" s="40">
        <f>Long!N582-34.07</f>
        <v>-34.07</v>
      </c>
      <c r="O581" s="40">
        <f>Long!O582-52.52</f>
        <v>-52.52</v>
      </c>
      <c r="P581" s="40">
        <f>Long!P582-53.24</f>
        <v>-53.24</v>
      </c>
      <c r="Q581" s="40">
        <f>Long!Q582-57.71</f>
        <v>-57.71</v>
      </c>
      <c r="R581" s="40">
        <f>Long!R582-38.57</f>
        <v>-38.57</v>
      </c>
      <c r="S581" s="40">
        <f>Long!S582-64.97</f>
        <v>-64.97</v>
      </c>
      <c r="T581" s="40">
        <f>Long!T582-48.48</f>
        <v>-48.48</v>
      </c>
      <c r="U581" s="11">
        <f>Long!U582-50.364</f>
        <v>-50.363999999999997</v>
      </c>
      <c r="W581" s="15">
        <f>Long!X582</f>
        <v>0</v>
      </c>
      <c r="X581" s="8">
        <f>Long!Y582</f>
        <v>0</v>
      </c>
    </row>
    <row r="582" spans="1:24" x14ac:dyDescent="0.25">
      <c r="A582" s="3">
        <f>Long!A583</f>
        <v>0</v>
      </c>
      <c r="B582" s="41">
        <f>Long!B583-48.89</f>
        <v>-48.89</v>
      </c>
      <c r="C582" s="40">
        <f>Long!C583-53.31</f>
        <v>-53.31</v>
      </c>
      <c r="D582" s="40">
        <f>Long!D583-52.82</f>
        <v>-52.82</v>
      </c>
      <c r="E582" s="40">
        <f>Long!E583-48.5</f>
        <v>-48.5</v>
      </c>
      <c r="F582" s="40">
        <f>Long!F583-46.99</f>
        <v>-46.99</v>
      </c>
      <c r="G582" s="40">
        <f>Long!G583-40.45</f>
        <v>-40.450000000000003</v>
      </c>
      <c r="H582" s="40">
        <f>Long!H583-60.23</f>
        <v>-60.23</v>
      </c>
      <c r="I582" s="40">
        <f>Long!I583-43.66</f>
        <v>-43.66</v>
      </c>
      <c r="J582" s="40">
        <f>Long!J583-53.75</f>
        <v>-53.75</v>
      </c>
      <c r="K582" s="40">
        <f>Long!K583-54.35</f>
        <v>-54.35</v>
      </c>
      <c r="L582" s="40">
        <f>Long!L583-48.68</f>
        <v>-48.68</v>
      </c>
      <c r="M582" s="40">
        <f>Long!M583-53.03</f>
        <v>-53.03</v>
      </c>
      <c r="N582" s="40">
        <f>Long!N583-34.07</f>
        <v>-34.07</v>
      </c>
      <c r="O582" s="40">
        <f>Long!O583-52.52</f>
        <v>-52.52</v>
      </c>
      <c r="P582" s="40">
        <f>Long!P583-53.24</f>
        <v>-53.24</v>
      </c>
      <c r="Q582" s="40">
        <f>Long!Q583-57.71</f>
        <v>-57.71</v>
      </c>
      <c r="R582" s="40">
        <f>Long!R583-38.57</f>
        <v>-38.57</v>
      </c>
      <c r="S582" s="40">
        <f>Long!S583-64.97</f>
        <v>-64.97</v>
      </c>
      <c r="T582" s="40">
        <f>Long!T583-48.48</f>
        <v>-48.48</v>
      </c>
      <c r="U582" s="11">
        <f>Long!U583-50.364</f>
        <v>-50.363999999999997</v>
      </c>
      <c r="W582" s="15">
        <f>Long!X583</f>
        <v>0</v>
      </c>
      <c r="X582" s="8">
        <f>Long!Y583</f>
        <v>0</v>
      </c>
    </row>
    <row r="583" spans="1:24" x14ac:dyDescent="0.25">
      <c r="A583" s="3">
        <f>Long!A584</f>
        <v>0</v>
      </c>
      <c r="B583" s="41">
        <f>Long!B584-48.89</f>
        <v>-48.89</v>
      </c>
      <c r="C583" s="40">
        <f>Long!C584-53.31</f>
        <v>-53.31</v>
      </c>
      <c r="D583" s="40">
        <f>Long!D584-52.82</f>
        <v>-52.82</v>
      </c>
      <c r="E583" s="40">
        <f>Long!E584-48.5</f>
        <v>-48.5</v>
      </c>
      <c r="F583" s="40">
        <f>Long!F584-46.99</f>
        <v>-46.99</v>
      </c>
      <c r="G583" s="40">
        <f>Long!G584-40.45</f>
        <v>-40.450000000000003</v>
      </c>
      <c r="H583" s="40">
        <f>Long!H584-60.23</f>
        <v>-60.23</v>
      </c>
      <c r="I583" s="40">
        <f>Long!I584-43.66</f>
        <v>-43.66</v>
      </c>
      <c r="J583" s="40">
        <f>Long!J584-53.75</f>
        <v>-53.75</v>
      </c>
      <c r="K583" s="40">
        <f>Long!K584-54.35</f>
        <v>-54.35</v>
      </c>
      <c r="L583" s="40">
        <f>Long!L584-48.68</f>
        <v>-48.68</v>
      </c>
      <c r="M583" s="40">
        <f>Long!M584-53.03</f>
        <v>-53.03</v>
      </c>
      <c r="N583" s="40">
        <f>Long!N584-34.07</f>
        <v>-34.07</v>
      </c>
      <c r="O583" s="40">
        <f>Long!O584-52.52</f>
        <v>-52.52</v>
      </c>
      <c r="P583" s="40">
        <f>Long!P584-53.24</f>
        <v>-53.24</v>
      </c>
      <c r="Q583" s="40">
        <f>Long!Q584-57.71</f>
        <v>-57.71</v>
      </c>
      <c r="R583" s="40">
        <f>Long!R584-38.57</f>
        <v>-38.57</v>
      </c>
      <c r="S583" s="40">
        <f>Long!S584-64.97</f>
        <v>-64.97</v>
      </c>
      <c r="T583" s="40">
        <f>Long!T584-48.48</f>
        <v>-48.48</v>
      </c>
      <c r="U583" s="11">
        <f>Long!U584-50.364</f>
        <v>-50.363999999999997</v>
      </c>
      <c r="W583" s="15">
        <f>Long!X584</f>
        <v>0</v>
      </c>
      <c r="X583" s="8">
        <f>Long!Y584</f>
        <v>0</v>
      </c>
    </row>
    <row r="584" spans="1:24" x14ac:dyDescent="0.25">
      <c r="A584" s="3">
        <f>Long!A585</f>
        <v>0</v>
      </c>
      <c r="B584" s="41">
        <f>Long!B585-48.89</f>
        <v>-48.89</v>
      </c>
      <c r="C584" s="40">
        <f>Long!C585-53.31</f>
        <v>-53.31</v>
      </c>
      <c r="D584" s="40">
        <f>Long!D585-52.82</f>
        <v>-52.82</v>
      </c>
      <c r="E584" s="40">
        <f>Long!E585-48.5</f>
        <v>-48.5</v>
      </c>
      <c r="F584" s="40">
        <f>Long!F585-46.99</f>
        <v>-46.99</v>
      </c>
      <c r="G584" s="40">
        <f>Long!G585-40.45</f>
        <v>-40.450000000000003</v>
      </c>
      <c r="H584" s="40">
        <f>Long!H585-60.23</f>
        <v>-60.23</v>
      </c>
      <c r="I584" s="40">
        <f>Long!I585-43.66</f>
        <v>-43.66</v>
      </c>
      <c r="J584" s="40">
        <f>Long!J585-53.75</f>
        <v>-53.75</v>
      </c>
      <c r="K584" s="40">
        <f>Long!K585-54.35</f>
        <v>-54.35</v>
      </c>
      <c r="L584" s="40">
        <f>Long!L585-48.68</f>
        <v>-48.68</v>
      </c>
      <c r="M584" s="40">
        <f>Long!M585-53.03</f>
        <v>-53.03</v>
      </c>
      <c r="N584" s="40">
        <f>Long!N585-34.07</f>
        <v>-34.07</v>
      </c>
      <c r="O584" s="40">
        <f>Long!O585-52.52</f>
        <v>-52.52</v>
      </c>
      <c r="P584" s="40">
        <f>Long!P585-53.24</f>
        <v>-53.24</v>
      </c>
      <c r="Q584" s="40">
        <f>Long!Q585-57.71</f>
        <v>-57.71</v>
      </c>
      <c r="R584" s="40">
        <f>Long!R585-38.57</f>
        <v>-38.57</v>
      </c>
      <c r="S584" s="40">
        <f>Long!S585-64.97</f>
        <v>-64.97</v>
      </c>
      <c r="T584" s="40">
        <f>Long!T585-48.48</f>
        <v>-48.48</v>
      </c>
      <c r="U584" s="11">
        <f>Long!U585-50.364</f>
        <v>-50.363999999999997</v>
      </c>
      <c r="W584" s="15">
        <f>Long!X585</f>
        <v>0</v>
      </c>
      <c r="X584" s="8">
        <f>Long!Y585</f>
        <v>0</v>
      </c>
    </row>
    <row r="585" spans="1:24" x14ac:dyDescent="0.25">
      <c r="A585" s="3">
        <f>Long!A586</f>
        <v>0</v>
      </c>
      <c r="B585" s="41">
        <f>Long!B586-48.89</f>
        <v>-48.89</v>
      </c>
      <c r="C585" s="40">
        <f>Long!C586-53.31</f>
        <v>-53.31</v>
      </c>
      <c r="D585" s="40">
        <f>Long!D586-52.82</f>
        <v>-52.82</v>
      </c>
      <c r="E585" s="40">
        <f>Long!E586-48.5</f>
        <v>-48.5</v>
      </c>
      <c r="F585" s="40">
        <f>Long!F586-46.99</f>
        <v>-46.99</v>
      </c>
      <c r="G585" s="40">
        <f>Long!G586-40.45</f>
        <v>-40.450000000000003</v>
      </c>
      <c r="H585" s="40">
        <f>Long!H586-60.23</f>
        <v>-60.23</v>
      </c>
      <c r="I585" s="40">
        <f>Long!I586-43.66</f>
        <v>-43.66</v>
      </c>
      <c r="J585" s="40">
        <f>Long!J586-53.75</f>
        <v>-53.75</v>
      </c>
      <c r="K585" s="40">
        <f>Long!K586-54.35</f>
        <v>-54.35</v>
      </c>
      <c r="L585" s="40">
        <f>Long!L586-48.68</f>
        <v>-48.68</v>
      </c>
      <c r="M585" s="40">
        <f>Long!M586-53.03</f>
        <v>-53.03</v>
      </c>
      <c r="N585" s="40">
        <f>Long!N586-34.07</f>
        <v>-34.07</v>
      </c>
      <c r="O585" s="40">
        <f>Long!O586-52.52</f>
        <v>-52.52</v>
      </c>
      <c r="P585" s="40">
        <f>Long!P586-53.24</f>
        <v>-53.24</v>
      </c>
      <c r="Q585" s="40">
        <f>Long!Q586-57.71</f>
        <v>-57.71</v>
      </c>
      <c r="R585" s="40">
        <f>Long!R586-38.57</f>
        <v>-38.57</v>
      </c>
      <c r="S585" s="40">
        <f>Long!S586-64.97</f>
        <v>-64.97</v>
      </c>
      <c r="T585" s="40">
        <f>Long!T586-48.48</f>
        <v>-48.48</v>
      </c>
      <c r="U585" s="11">
        <f>Long!U586-50.364</f>
        <v>-50.363999999999997</v>
      </c>
      <c r="W585" s="15">
        <f>Long!X586</f>
        <v>0</v>
      </c>
      <c r="X585" s="8">
        <f>Long!Y586</f>
        <v>0</v>
      </c>
    </row>
    <row r="586" spans="1:24" x14ac:dyDescent="0.25">
      <c r="A586" s="3">
        <f>Long!A587</f>
        <v>0</v>
      </c>
      <c r="B586" s="41">
        <f>Long!B587-48.89</f>
        <v>-48.89</v>
      </c>
      <c r="C586" s="40">
        <f>Long!C587-53.31</f>
        <v>-53.31</v>
      </c>
      <c r="D586" s="40">
        <f>Long!D587-52.82</f>
        <v>-52.82</v>
      </c>
      <c r="E586" s="40">
        <f>Long!E587-48.5</f>
        <v>-48.5</v>
      </c>
      <c r="F586" s="40">
        <f>Long!F587-46.99</f>
        <v>-46.99</v>
      </c>
      <c r="G586" s="40">
        <f>Long!G587-40.45</f>
        <v>-40.450000000000003</v>
      </c>
      <c r="H586" s="40">
        <f>Long!H587-60.23</f>
        <v>-60.23</v>
      </c>
      <c r="I586" s="40">
        <f>Long!I587-43.66</f>
        <v>-43.66</v>
      </c>
      <c r="J586" s="40">
        <f>Long!J587-53.75</f>
        <v>-53.75</v>
      </c>
      <c r="K586" s="40">
        <f>Long!K587-54.35</f>
        <v>-54.35</v>
      </c>
      <c r="L586" s="40">
        <f>Long!L587-48.68</f>
        <v>-48.68</v>
      </c>
      <c r="M586" s="40">
        <f>Long!M587-53.03</f>
        <v>-53.03</v>
      </c>
      <c r="N586" s="40">
        <f>Long!N587-34.07</f>
        <v>-34.07</v>
      </c>
      <c r="O586" s="40">
        <f>Long!O587-52.52</f>
        <v>-52.52</v>
      </c>
      <c r="P586" s="40">
        <f>Long!P587-53.24</f>
        <v>-53.24</v>
      </c>
      <c r="Q586" s="40">
        <f>Long!Q587-57.71</f>
        <v>-57.71</v>
      </c>
      <c r="R586" s="40">
        <f>Long!R587-38.57</f>
        <v>-38.57</v>
      </c>
      <c r="S586" s="40">
        <f>Long!S587-64.97</f>
        <v>-64.97</v>
      </c>
      <c r="T586" s="40">
        <f>Long!T587-48.48</f>
        <v>-48.48</v>
      </c>
      <c r="U586" s="11">
        <f>Long!U587-50.364</f>
        <v>-50.363999999999997</v>
      </c>
      <c r="W586" s="15">
        <f>Long!X587</f>
        <v>0</v>
      </c>
      <c r="X586" s="8">
        <f>Long!Y587</f>
        <v>0</v>
      </c>
    </row>
    <row r="587" spans="1:24" x14ac:dyDescent="0.25">
      <c r="A587" s="3">
        <f>Long!A588</f>
        <v>0</v>
      </c>
      <c r="B587" s="41">
        <f>Long!B588-48.89</f>
        <v>-48.89</v>
      </c>
      <c r="C587" s="40">
        <f>Long!C588-53.31</f>
        <v>-53.31</v>
      </c>
      <c r="D587" s="40">
        <f>Long!D588-52.82</f>
        <v>-52.82</v>
      </c>
      <c r="E587" s="40">
        <f>Long!E588-48.5</f>
        <v>-48.5</v>
      </c>
      <c r="F587" s="40">
        <f>Long!F588-46.99</f>
        <v>-46.99</v>
      </c>
      <c r="G587" s="40">
        <f>Long!G588-40.45</f>
        <v>-40.450000000000003</v>
      </c>
      <c r="H587" s="40">
        <f>Long!H588-60.23</f>
        <v>-60.23</v>
      </c>
      <c r="I587" s="40">
        <f>Long!I588-43.66</f>
        <v>-43.66</v>
      </c>
      <c r="J587" s="40">
        <f>Long!J588-53.75</f>
        <v>-53.75</v>
      </c>
      <c r="K587" s="40">
        <f>Long!K588-54.35</f>
        <v>-54.35</v>
      </c>
      <c r="L587" s="40">
        <f>Long!L588-48.68</f>
        <v>-48.68</v>
      </c>
      <c r="M587" s="40">
        <f>Long!M588-53.03</f>
        <v>-53.03</v>
      </c>
      <c r="N587" s="40">
        <f>Long!N588-34.07</f>
        <v>-34.07</v>
      </c>
      <c r="O587" s="40">
        <f>Long!O588-52.52</f>
        <v>-52.52</v>
      </c>
      <c r="P587" s="40">
        <f>Long!P588-53.24</f>
        <v>-53.24</v>
      </c>
      <c r="Q587" s="40">
        <f>Long!Q588-57.71</f>
        <v>-57.71</v>
      </c>
      <c r="R587" s="40">
        <f>Long!R588-38.57</f>
        <v>-38.57</v>
      </c>
      <c r="S587" s="40">
        <f>Long!S588-64.97</f>
        <v>-64.97</v>
      </c>
      <c r="T587" s="40">
        <f>Long!T588-48.48</f>
        <v>-48.48</v>
      </c>
      <c r="U587" s="11">
        <f>Long!U588-50.364</f>
        <v>-50.363999999999997</v>
      </c>
      <c r="W587" s="15">
        <f>Long!X588</f>
        <v>0</v>
      </c>
      <c r="X587" s="8">
        <f>Long!Y588</f>
        <v>0</v>
      </c>
    </row>
    <row r="588" spans="1:24" x14ac:dyDescent="0.25">
      <c r="A588" s="3">
        <f>Long!A589</f>
        <v>0</v>
      </c>
      <c r="B588" s="41">
        <f>Long!B589-48.89</f>
        <v>-48.89</v>
      </c>
      <c r="C588" s="40">
        <f>Long!C589-53.31</f>
        <v>-53.31</v>
      </c>
      <c r="D588" s="40">
        <f>Long!D589-52.82</f>
        <v>-52.82</v>
      </c>
      <c r="E588" s="40">
        <f>Long!E589-48.5</f>
        <v>-48.5</v>
      </c>
      <c r="F588" s="40">
        <f>Long!F589-46.99</f>
        <v>-46.99</v>
      </c>
      <c r="G588" s="40">
        <f>Long!G589-40.45</f>
        <v>-40.450000000000003</v>
      </c>
      <c r="H588" s="40">
        <f>Long!H589-60.23</f>
        <v>-60.23</v>
      </c>
      <c r="I588" s="40">
        <f>Long!I589-43.66</f>
        <v>-43.66</v>
      </c>
      <c r="J588" s="40">
        <f>Long!J589-53.75</f>
        <v>-53.75</v>
      </c>
      <c r="K588" s="40">
        <f>Long!K589-54.35</f>
        <v>-54.35</v>
      </c>
      <c r="L588" s="40">
        <f>Long!L589-48.68</f>
        <v>-48.68</v>
      </c>
      <c r="M588" s="40">
        <f>Long!M589-53.03</f>
        <v>-53.03</v>
      </c>
      <c r="N588" s="40">
        <f>Long!N589-34.07</f>
        <v>-34.07</v>
      </c>
      <c r="O588" s="40">
        <f>Long!O589-52.52</f>
        <v>-52.52</v>
      </c>
      <c r="P588" s="40">
        <f>Long!P589-53.24</f>
        <v>-53.24</v>
      </c>
      <c r="Q588" s="40">
        <f>Long!Q589-57.71</f>
        <v>-57.71</v>
      </c>
      <c r="R588" s="40">
        <f>Long!R589-38.57</f>
        <v>-38.57</v>
      </c>
      <c r="S588" s="40">
        <f>Long!S589-64.97</f>
        <v>-64.97</v>
      </c>
      <c r="T588" s="40">
        <f>Long!T589-48.48</f>
        <v>-48.48</v>
      </c>
      <c r="U588" s="11">
        <f>Long!U589-50.364</f>
        <v>-50.363999999999997</v>
      </c>
      <c r="W588" s="15">
        <f>Long!X589</f>
        <v>0</v>
      </c>
      <c r="X588" s="8">
        <f>Long!Y589</f>
        <v>0</v>
      </c>
    </row>
    <row r="589" spans="1:24" x14ac:dyDescent="0.25">
      <c r="A589" s="3">
        <f>Long!A590</f>
        <v>0</v>
      </c>
      <c r="B589" s="41">
        <f>Long!B590-48.89</f>
        <v>-48.89</v>
      </c>
      <c r="C589" s="40">
        <f>Long!C590-53.31</f>
        <v>-53.31</v>
      </c>
      <c r="D589" s="40">
        <f>Long!D590-52.82</f>
        <v>-52.82</v>
      </c>
      <c r="E589" s="40">
        <f>Long!E590-48.5</f>
        <v>-48.5</v>
      </c>
      <c r="F589" s="40">
        <f>Long!F590-46.99</f>
        <v>-46.99</v>
      </c>
      <c r="G589" s="40">
        <f>Long!G590-40.45</f>
        <v>-40.450000000000003</v>
      </c>
      <c r="H589" s="40">
        <f>Long!H590-60.23</f>
        <v>-60.23</v>
      </c>
      <c r="I589" s="40">
        <f>Long!I590-43.66</f>
        <v>-43.66</v>
      </c>
      <c r="J589" s="40">
        <f>Long!J590-53.75</f>
        <v>-53.75</v>
      </c>
      <c r="K589" s="40">
        <f>Long!K590-54.35</f>
        <v>-54.35</v>
      </c>
      <c r="L589" s="40">
        <f>Long!L590-48.68</f>
        <v>-48.68</v>
      </c>
      <c r="M589" s="40">
        <f>Long!M590-53.03</f>
        <v>-53.03</v>
      </c>
      <c r="N589" s="40">
        <f>Long!N590-34.07</f>
        <v>-34.07</v>
      </c>
      <c r="O589" s="40">
        <f>Long!O590-52.52</f>
        <v>-52.52</v>
      </c>
      <c r="P589" s="40">
        <f>Long!P590-53.24</f>
        <v>-53.24</v>
      </c>
      <c r="Q589" s="40">
        <f>Long!Q590-57.71</f>
        <v>-57.71</v>
      </c>
      <c r="R589" s="40">
        <f>Long!R590-38.57</f>
        <v>-38.57</v>
      </c>
      <c r="S589" s="40">
        <f>Long!S590-64.97</f>
        <v>-64.97</v>
      </c>
      <c r="T589" s="40">
        <f>Long!T590-48.48</f>
        <v>-48.48</v>
      </c>
      <c r="U589" s="11">
        <f>Long!U590-50.364</f>
        <v>-50.363999999999997</v>
      </c>
      <c r="W589" s="15">
        <f>Long!X590</f>
        <v>0</v>
      </c>
      <c r="X589" s="8">
        <f>Long!Y590</f>
        <v>0</v>
      </c>
    </row>
    <row r="590" spans="1:24" x14ac:dyDescent="0.25">
      <c r="A590" s="3">
        <f>Long!A591</f>
        <v>0</v>
      </c>
      <c r="B590" s="41">
        <f>Long!B591-48.89</f>
        <v>-48.89</v>
      </c>
      <c r="C590" s="40">
        <f>Long!C591-53.31</f>
        <v>-53.31</v>
      </c>
      <c r="D590" s="40">
        <f>Long!D591-52.82</f>
        <v>-52.82</v>
      </c>
      <c r="E590" s="40">
        <f>Long!E591-48.5</f>
        <v>-48.5</v>
      </c>
      <c r="F590" s="40">
        <f>Long!F591-46.99</f>
        <v>-46.99</v>
      </c>
      <c r="G590" s="40">
        <f>Long!G591-40.45</f>
        <v>-40.450000000000003</v>
      </c>
      <c r="H590" s="40">
        <f>Long!H591-60.23</f>
        <v>-60.23</v>
      </c>
      <c r="I590" s="40">
        <f>Long!I591-43.66</f>
        <v>-43.66</v>
      </c>
      <c r="J590" s="40">
        <f>Long!J591-53.75</f>
        <v>-53.75</v>
      </c>
      <c r="K590" s="40">
        <f>Long!K591-54.35</f>
        <v>-54.35</v>
      </c>
      <c r="L590" s="40">
        <f>Long!L591-48.68</f>
        <v>-48.68</v>
      </c>
      <c r="M590" s="40">
        <f>Long!M591-53.03</f>
        <v>-53.03</v>
      </c>
      <c r="N590" s="40">
        <f>Long!N591-34.07</f>
        <v>-34.07</v>
      </c>
      <c r="O590" s="40">
        <f>Long!O591-52.52</f>
        <v>-52.52</v>
      </c>
      <c r="P590" s="40">
        <f>Long!P591-53.24</f>
        <v>-53.24</v>
      </c>
      <c r="Q590" s="40">
        <f>Long!Q591-57.71</f>
        <v>-57.71</v>
      </c>
      <c r="R590" s="40">
        <f>Long!R591-38.57</f>
        <v>-38.57</v>
      </c>
      <c r="S590" s="40">
        <f>Long!S591-64.97</f>
        <v>-64.97</v>
      </c>
      <c r="T590" s="40">
        <f>Long!T591-48.48</f>
        <v>-48.48</v>
      </c>
      <c r="U590" s="11">
        <f>Long!U591-50.364</f>
        <v>-50.363999999999997</v>
      </c>
      <c r="W590" s="15">
        <f>Long!X591</f>
        <v>0</v>
      </c>
      <c r="X590" s="8">
        <f>Long!Y591</f>
        <v>0</v>
      </c>
    </row>
    <row r="591" spans="1:24" x14ac:dyDescent="0.25">
      <c r="A591" s="3">
        <f>Long!A592</f>
        <v>0</v>
      </c>
      <c r="B591" s="41">
        <f>Long!B592-48.89</f>
        <v>-48.89</v>
      </c>
      <c r="C591" s="40">
        <f>Long!C592-53.31</f>
        <v>-53.31</v>
      </c>
      <c r="D591" s="40">
        <f>Long!D592-52.82</f>
        <v>-52.82</v>
      </c>
      <c r="E591" s="40">
        <f>Long!E592-48.5</f>
        <v>-48.5</v>
      </c>
      <c r="F591" s="40">
        <f>Long!F592-46.99</f>
        <v>-46.99</v>
      </c>
      <c r="G591" s="40">
        <f>Long!G592-40.45</f>
        <v>-40.450000000000003</v>
      </c>
      <c r="H591" s="40">
        <f>Long!H592-60.23</f>
        <v>-60.23</v>
      </c>
      <c r="I591" s="40">
        <f>Long!I592-43.66</f>
        <v>-43.66</v>
      </c>
      <c r="J591" s="40">
        <f>Long!J592-53.75</f>
        <v>-53.75</v>
      </c>
      <c r="K591" s="40">
        <f>Long!K592-54.35</f>
        <v>-54.35</v>
      </c>
      <c r="L591" s="40">
        <f>Long!L592-48.68</f>
        <v>-48.68</v>
      </c>
      <c r="M591" s="40">
        <f>Long!M592-53.03</f>
        <v>-53.03</v>
      </c>
      <c r="N591" s="40">
        <f>Long!N592-34.07</f>
        <v>-34.07</v>
      </c>
      <c r="O591" s="40">
        <f>Long!O592-52.52</f>
        <v>-52.52</v>
      </c>
      <c r="P591" s="40">
        <f>Long!P592-53.24</f>
        <v>-53.24</v>
      </c>
      <c r="Q591" s="40">
        <f>Long!Q592-57.71</f>
        <v>-57.71</v>
      </c>
      <c r="R591" s="40">
        <f>Long!R592-38.57</f>
        <v>-38.57</v>
      </c>
      <c r="S591" s="40">
        <f>Long!S592-64.97</f>
        <v>-64.97</v>
      </c>
      <c r="T591" s="40">
        <f>Long!T592-48.48</f>
        <v>-48.48</v>
      </c>
      <c r="U591" s="11">
        <f>Long!U592-50.364</f>
        <v>-50.363999999999997</v>
      </c>
      <c r="W591" s="15">
        <f>Long!X592</f>
        <v>0</v>
      </c>
      <c r="X591" s="8">
        <f>Long!Y592</f>
        <v>0</v>
      </c>
    </row>
    <row r="592" spans="1:24" x14ac:dyDescent="0.25">
      <c r="A592" s="3">
        <f>Long!A593</f>
        <v>0</v>
      </c>
      <c r="B592" s="41">
        <f>Long!B593-48.89</f>
        <v>-48.89</v>
      </c>
      <c r="C592" s="40">
        <f>Long!C593-53.31</f>
        <v>-53.31</v>
      </c>
      <c r="D592" s="40">
        <f>Long!D593-52.82</f>
        <v>-52.82</v>
      </c>
      <c r="E592" s="40">
        <f>Long!E593-48.5</f>
        <v>-48.5</v>
      </c>
      <c r="F592" s="40">
        <f>Long!F593-46.99</f>
        <v>-46.99</v>
      </c>
      <c r="G592" s="40">
        <f>Long!G593-40.45</f>
        <v>-40.450000000000003</v>
      </c>
      <c r="H592" s="40">
        <f>Long!H593-60.23</f>
        <v>-60.23</v>
      </c>
      <c r="I592" s="40">
        <f>Long!I593-43.66</f>
        <v>-43.66</v>
      </c>
      <c r="J592" s="40">
        <f>Long!J593-53.75</f>
        <v>-53.75</v>
      </c>
      <c r="K592" s="40">
        <f>Long!K593-54.35</f>
        <v>-54.35</v>
      </c>
      <c r="L592" s="40">
        <f>Long!L593-48.68</f>
        <v>-48.68</v>
      </c>
      <c r="M592" s="40">
        <f>Long!M593-53.03</f>
        <v>-53.03</v>
      </c>
      <c r="N592" s="40">
        <f>Long!N593-34.07</f>
        <v>-34.07</v>
      </c>
      <c r="O592" s="40">
        <f>Long!O593-52.52</f>
        <v>-52.52</v>
      </c>
      <c r="P592" s="40">
        <f>Long!P593-53.24</f>
        <v>-53.24</v>
      </c>
      <c r="Q592" s="40">
        <f>Long!Q593-57.71</f>
        <v>-57.71</v>
      </c>
      <c r="R592" s="40">
        <f>Long!R593-38.57</f>
        <v>-38.57</v>
      </c>
      <c r="S592" s="40">
        <f>Long!S593-64.97</f>
        <v>-64.97</v>
      </c>
      <c r="T592" s="40">
        <f>Long!T593-48.48</f>
        <v>-48.48</v>
      </c>
      <c r="U592" s="11">
        <f>Long!U593-50.364</f>
        <v>-50.363999999999997</v>
      </c>
      <c r="W592" s="15">
        <f>Long!X593</f>
        <v>0</v>
      </c>
      <c r="X592" s="8">
        <f>Long!Y593</f>
        <v>0</v>
      </c>
    </row>
    <row r="593" spans="1:24" x14ac:dyDescent="0.25">
      <c r="A593" s="3">
        <f>Long!A594</f>
        <v>0</v>
      </c>
      <c r="B593" s="41">
        <f>Long!B594-48.89</f>
        <v>-48.89</v>
      </c>
      <c r="C593" s="40">
        <f>Long!C594-53.31</f>
        <v>-53.31</v>
      </c>
      <c r="D593" s="40">
        <f>Long!D594-52.82</f>
        <v>-52.82</v>
      </c>
      <c r="E593" s="40">
        <f>Long!E594-48.5</f>
        <v>-48.5</v>
      </c>
      <c r="F593" s="40">
        <f>Long!F594-46.99</f>
        <v>-46.99</v>
      </c>
      <c r="G593" s="40">
        <f>Long!G594-40.45</f>
        <v>-40.450000000000003</v>
      </c>
      <c r="H593" s="40">
        <f>Long!H594-60.23</f>
        <v>-60.23</v>
      </c>
      <c r="I593" s="40">
        <f>Long!I594-43.66</f>
        <v>-43.66</v>
      </c>
      <c r="J593" s="40">
        <f>Long!J594-53.75</f>
        <v>-53.75</v>
      </c>
      <c r="K593" s="40">
        <f>Long!K594-54.35</f>
        <v>-54.35</v>
      </c>
      <c r="L593" s="40">
        <f>Long!L594-48.68</f>
        <v>-48.68</v>
      </c>
      <c r="M593" s="40">
        <f>Long!M594-53.03</f>
        <v>-53.03</v>
      </c>
      <c r="N593" s="40">
        <f>Long!N594-34.07</f>
        <v>-34.07</v>
      </c>
      <c r="O593" s="40">
        <f>Long!O594-52.52</f>
        <v>-52.52</v>
      </c>
      <c r="P593" s="40">
        <f>Long!P594-53.24</f>
        <v>-53.24</v>
      </c>
      <c r="Q593" s="40">
        <f>Long!Q594-57.71</f>
        <v>-57.71</v>
      </c>
      <c r="R593" s="40">
        <f>Long!R594-38.57</f>
        <v>-38.57</v>
      </c>
      <c r="S593" s="40">
        <f>Long!S594-64.97</f>
        <v>-64.97</v>
      </c>
      <c r="T593" s="40">
        <f>Long!T594-48.48</f>
        <v>-48.48</v>
      </c>
      <c r="U593" s="11">
        <f>Long!U594-50.364</f>
        <v>-50.363999999999997</v>
      </c>
      <c r="W593" s="15">
        <f>Long!X594</f>
        <v>0</v>
      </c>
      <c r="X593" s="8">
        <f>Long!Y594</f>
        <v>0</v>
      </c>
    </row>
    <row r="594" spans="1:24" x14ac:dyDescent="0.25">
      <c r="A594" s="3">
        <f>Long!A595</f>
        <v>0</v>
      </c>
      <c r="B594" s="41">
        <f>Long!B595-48.89</f>
        <v>-48.89</v>
      </c>
      <c r="C594" s="40">
        <f>Long!C595-53.31</f>
        <v>-53.31</v>
      </c>
      <c r="D594" s="40">
        <f>Long!D595-52.82</f>
        <v>-52.82</v>
      </c>
      <c r="E594" s="40">
        <f>Long!E595-48.5</f>
        <v>-48.5</v>
      </c>
      <c r="F594" s="40">
        <f>Long!F595-46.99</f>
        <v>-46.99</v>
      </c>
      <c r="G594" s="40">
        <f>Long!G595-40.45</f>
        <v>-40.450000000000003</v>
      </c>
      <c r="H594" s="40">
        <f>Long!H595-60.23</f>
        <v>-60.23</v>
      </c>
      <c r="I594" s="40">
        <f>Long!I595-43.66</f>
        <v>-43.66</v>
      </c>
      <c r="J594" s="40">
        <f>Long!J595-53.75</f>
        <v>-53.75</v>
      </c>
      <c r="K594" s="40">
        <f>Long!K595-54.35</f>
        <v>-54.35</v>
      </c>
      <c r="L594" s="40">
        <f>Long!L595-48.68</f>
        <v>-48.68</v>
      </c>
      <c r="M594" s="40">
        <f>Long!M595-53.03</f>
        <v>-53.03</v>
      </c>
      <c r="N594" s="40">
        <f>Long!N595-34.07</f>
        <v>-34.07</v>
      </c>
      <c r="O594" s="40">
        <f>Long!O595-52.52</f>
        <v>-52.52</v>
      </c>
      <c r="P594" s="40">
        <f>Long!P595-53.24</f>
        <v>-53.24</v>
      </c>
      <c r="Q594" s="40">
        <f>Long!Q595-57.71</f>
        <v>-57.71</v>
      </c>
      <c r="R594" s="40">
        <f>Long!R595-38.57</f>
        <v>-38.57</v>
      </c>
      <c r="S594" s="40">
        <f>Long!S595-64.97</f>
        <v>-64.97</v>
      </c>
      <c r="T594" s="40">
        <f>Long!T595-48.48</f>
        <v>-48.48</v>
      </c>
      <c r="U594" s="11">
        <f>Long!U595-50.364</f>
        <v>-50.363999999999997</v>
      </c>
      <c r="W594" s="15">
        <f>Long!X595</f>
        <v>0</v>
      </c>
      <c r="X594" s="8">
        <f>Long!Y595</f>
        <v>0</v>
      </c>
    </row>
    <row r="595" spans="1:24" x14ac:dyDescent="0.25">
      <c r="A595" s="3">
        <f>Long!A596</f>
        <v>0</v>
      </c>
      <c r="B595" s="41">
        <f>Long!B596-48.89</f>
        <v>-48.89</v>
      </c>
      <c r="C595" s="40">
        <f>Long!C596-53.31</f>
        <v>-53.31</v>
      </c>
      <c r="D595" s="40">
        <f>Long!D596-52.82</f>
        <v>-52.82</v>
      </c>
      <c r="E595" s="40">
        <f>Long!E596-48.5</f>
        <v>-48.5</v>
      </c>
      <c r="F595" s="40">
        <f>Long!F596-46.99</f>
        <v>-46.99</v>
      </c>
      <c r="G595" s="40">
        <f>Long!G596-40.45</f>
        <v>-40.450000000000003</v>
      </c>
      <c r="H595" s="40">
        <f>Long!H596-60.23</f>
        <v>-60.23</v>
      </c>
      <c r="I595" s="40">
        <f>Long!I596-43.66</f>
        <v>-43.66</v>
      </c>
      <c r="J595" s="40">
        <f>Long!J596-53.75</f>
        <v>-53.75</v>
      </c>
      <c r="K595" s="40">
        <f>Long!K596-54.35</f>
        <v>-54.35</v>
      </c>
      <c r="L595" s="40">
        <f>Long!L596-48.68</f>
        <v>-48.68</v>
      </c>
      <c r="M595" s="40">
        <f>Long!M596-53.03</f>
        <v>-53.03</v>
      </c>
      <c r="N595" s="40">
        <f>Long!N596-34.07</f>
        <v>-34.07</v>
      </c>
      <c r="O595" s="40">
        <f>Long!O596-52.52</f>
        <v>-52.52</v>
      </c>
      <c r="P595" s="40">
        <f>Long!P596-53.24</f>
        <v>-53.24</v>
      </c>
      <c r="Q595" s="40">
        <f>Long!Q596-57.71</f>
        <v>-57.71</v>
      </c>
      <c r="R595" s="40">
        <f>Long!R596-38.57</f>
        <v>-38.57</v>
      </c>
      <c r="S595" s="40">
        <f>Long!S596-64.97</f>
        <v>-64.97</v>
      </c>
      <c r="T595" s="40">
        <f>Long!T596-48.48</f>
        <v>-48.48</v>
      </c>
      <c r="U595" s="11">
        <f>Long!U596-50.364</f>
        <v>-50.363999999999997</v>
      </c>
      <c r="W595" s="15">
        <f>Long!X596</f>
        <v>0</v>
      </c>
      <c r="X595" s="8">
        <f>Long!Y596</f>
        <v>0</v>
      </c>
    </row>
    <row r="596" spans="1:24" x14ac:dyDescent="0.25">
      <c r="A596" s="3">
        <f>Long!A597</f>
        <v>0</v>
      </c>
      <c r="B596" s="41">
        <f>Long!B597-48.89</f>
        <v>-48.89</v>
      </c>
      <c r="C596" s="40">
        <f>Long!C597-53.31</f>
        <v>-53.31</v>
      </c>
      <c r="D596" s="40">
        <f>Long!D597-52.82</f>
        <v>-52.82</v>
      </c>
      <c r="E596" s="40">
        <f>Long!E597-48.5</f>
        <v>-48.5</v>
      </c>
      <c r="F596" s="40">
        <f>Long!F597-46.99</f>
        <v>-46.99</v>
      </c>
      <c r="G596" s="40">
        <f>Long!G597-40.45</f>
        <v>-40.450000000000003</v>
      </c>
      <c r="H596" s="40">
        <f>Long!H597-60.23</f>
        <v>-60.23</v>
      </c>
      <c r="I596" s="40">
        <f>Long!I597-43.66</f>
        <v>-43.66</v>
      </c>
      <c r="J596" s="40">
        <f>Long!J597-53.75</f>
        <v>-53.75</v>
      </c>
      <c r="K596" s="40">
        <f>Long!K597-54.35</f>
        <v>-54.35</v>
      </c>
      <c r="L596" s="40">
        <f>Long!L597-48.68</f>
        <v>-48.68</v>
      </c>
      <c r="M596" s="40">
        <f>Long!M597-53.03</f>
        <v>-53.03</v>
      </c>
      <c r="N596" s="40">
        <f>Long!N597-34.07</f>
        <v>-34.07</v>
      </c>
      <c r="O596" s="40">
        <f>Long!O597-52.52</f>
        <v>-52.52</v>
      </c>
      <c r="P596" s="40">
        <f>Long!P597-53.24</f>
        <v>-53.24</v>
      </c>
      <c r="Q596" s="40">
        <f>Long!Q597-57.71</f>
        <v>-57.71</v>
      </c>
      <c r="R596" s="40">
        <f>Long!R597-38.57</f>
        <v>-38.57</v>
      </c>
      <c r="S596" s="40">
        <f>Long!S597-64.97</f>
        <v>-64.97</v>
      </c>
      <c r="T596" s="40">
        <f>Long!T597-48.48</f>
        <v>-48.48</v>
      </c>
      <c r="U596" s="11">
        <f>Long!U597-50.364</f>
        <v>-50.363999999999997</v>
      </c>
      <c r="W596" s="15">
        <f>Long!X597</f>
        <v>0</v>
      </c>
      <c r="X596" s="8">
        <f>Long!Y597</f>
        <v>0</v>
      </c>
    </row>
    <row r="597" spans="1:24" x14ac:dyDescent="0.25">
      <c r="A597" s="3">
        <f>Long!A598</f>
        <v>0</v>
      </c>
      <c r="B597" s="41">
        <f>Long!B598-48.89</f>
        <v>-48.89</v>
      </c>
      <c r="C597" s="40">
        <f>Long!C598-53.31</f>
        <v>-53.31</v>
      </c>
      <c r="D597" s="40">
        <f>Long!D598-52.82</f>
        <v>-52.82</v>
      </c>
      <c r="E597" s="40">
        <f>Long!E598-48.5</f>
        <v>-48.5</v>
      </c>
      <c r="F597" s="40">
        <f>Long!F598-46.99</f>
        <v>-46.99</v>
      </c>
      <c r="G597" s="40">
        <f>Long!G598-40.45</f>
        <v>-40.450000000000003</v>
      </c>
      <c r="H597" s="40">
        <f>Long!H598-60.23</f>
        <v>-60.23</v>
      </c>
      <c r="I597" s="40">
        <f>Long!I598-43.66</f>
        <v>-43.66</v>
      </c>
      <c r="J597" s="40">
        <f>Long!J598-53.75</f>
        <v>-53.75</v>
      </c>
      <c r="K597" s="40">
        <f>Long!K598-54.35</f>
        <v>-54.35</v>
      </c>
      <c r="L597" s="40">
        <f>Long!L598-48.68</f>
        <v>-48.68</v>
      </c>
      <c r="M597" s="40">
        <f>Long!M598-53.03</f>
        <v>-53.03</v>
      </c>
      <c r="N597" s="40">
        <f>Long!N598-34.07</f>
        <v>-34.07</v>
      </c>
      <c r="O597" s="40">
        <f>Long!O598-52.52</f>
        <v>-52.52</v>
      </c>
      <c r="P597" s="40">
        <f>Long!P598-53.24</f>
        <v>-53.24</v>
      </c>
      <c r="Q597" s="40">
        <f>Long!Q598-57.71</f>
        <v>-57.71</v>
      </c>
      <c r="R597" s="40">
        <f>Long!R598-38.57</f>
        <v>-38.57</v>
      </c>
      <c r="S597" s="40">
        <f>Long!S598-64.97</f>
        <v>-64.97</v>
      </c>
      <c r="T597" s="40">
        <f>Long!T598-48.48</f>
        <v>-48.48</v>
      </c>
      <c r="U597" s="11">
        <f>Long!U598-50.364</f>
        <v>-50.363999999999997</v>
      </c>
      <c r="W597" s="15">
        <f>Long!X598</f>
        <v>0</v>
      </c>
      <c r="X597" s="8">
        <f>Long!Y598</f>
        <v>0</v>
      </c>
    </row>
    <row r="598" spans="1:24" x14ac:dyDescent="0.25">
      <c r="A598" s="3">
        <f>Long!A599</f>
        <v>0</v>
      </c>
      <c r="B598" s="41">
        <f>Long!B599-48.89</f>
        <v>-48.89</v>
      </c>
      <c r="C598" s="40">
        <f>Long!C599-53.31</f>
        <v>-53.31</v>
      </c>
      <c r="D598" s="40">
        <f>Long!D599-52.82</f>
        <v>-52.82</v>
      </c>
      <c r="E598" s="40">
        <f>Long!E599-48.5</f>
        <v>-48.5</v>
      </c>
      <c r="F598" s="40">
        <f>Long!F599-46.99</f>
        <v>-46.99</v>
      </c>
      <c r="G598" s="40">
        <f>Long!G599-40.45</f>
        <v>-40.450000000000003</v>
      </c>
      <c r="H598" s="40">
        <f>Long!H599-60.23</f>
        <v>-60.23</v>
      </c>
      <c r="I598" s="40">
        <f>Long!I599-43.66</f>
        <v>-43.66</v>
      </c>
      <c r="J598" s="40">
        <f>Long!J599-53.75</f>
        <v>-53.75</v>
      </c>
      <c r="K598" s="40">
        <f>Long!K599-54.35</f>
        <v>-54.35</v>
      </c>
      <c r="L598" s="40">
        <f>Long!L599-48.68</f>
        <v>-48.68</v>
      </c>
      <c r="M598" s="40">
        <f>Long!M599-53.03</f>
        <v>-53.03</v>
      </c>
      <c r="N598" s="40">
        <f>Long!N599-34.07</f>
        <v>-34.07</v>
      </c>
      <c r="O598" s="40">
        <f>Long!O599-52.52</f>
        <v>-52.52</v>
      </c>
      <c r="P598" s="40">
        <f>Long!P599-53.24</f>
        <v>-53.24</v>
      </c>
      <c r="Q598" s="40">
        <f>Long!Q599-57.71</f>
        <v>-57.71</v>
      </c>
      <c r="R598" s="40">
        <f>Long!R599-38.57</f>
        <v>-38.57</v>
      </c>
      <c r="S598" s="40">
        <f>Long!S599-64.97</f>
        <v>-64.97</v>
      </c>
      <c r="T598" s="40">
        <f>Long!T599-48.48</f>
        <v>-48.48</v>
      </c>
      <c r="U598" s="11">
        <f>Long!U599-50.364</f>
        <v>-50.363999999999997</v>
      </c>
      <c r="W598" s="15">
        <f>Long!X599</f>
        <v>0</v>
      </c>
      <c r="X598" s="8">
        <f>Long!Y599</f>
        <v>0</v>
      </c>
    </row>
    <row r="599" spans="1:24" x14ac:dyDescent="0.25">
      <c r="A599" s="3">
        <f>Long!A600</f>
        <v>0</v>
      </c>
      <c r="B599" s="41">
        <f>Long!B600-48.89</f>
        <v>-48.89</v>
      </c>
      <c r="C599" s="40">
        <f>Long!C600-53.31</f>
        <v>-53.31</v>
      </c>
      <c r="D599" s="40">
        <f>Long!D600-52.82</f>
        <v>-52.82</v>
      </c>
      <c r="E599" s="40">
        <f>Long!E600-48.5</f>
        <v>-48.5</v>
      </c>
      <c r="F599" s="40">
        <f>Long!F600-46.99</f>
        <v>-46.99</v>
      </c>
      <c r="G599" s="40">
        <f>Long!G600-40.45</f>
        <v>-40.450000000000003</v>
      </c>
      <c r="H599" s="40">
        <f>Long!H600-60.23</f>
        <v>-60.23</v>
      </c>
      <c r="I599" s="40">
        <f>Long!I600-43.66</f>
        <v>-43.66</v>
      </c>
      <c r="J599" s="40">
        <f>Long!J600-53.75</f>
        <v>-53.75</v>
      </c>
      <c r="K599" s="40">
        <f>Long!K600-54.35</f>
        <v>-54.35</v>
      </c>
      <c r="L599" s="40">
        <f>Long!L600-48.68</f>
        <v>-48.68</v>
      </c>
      <c r="M599" s="40">
        <f>Long!M600-53.03</f>
        <v>-53.03</v>
      </c>
      <c r="N599" s="40">
        <f>Long!N600-34.07</f>
        <v>-34.07</v>
      </c>
      <c r="O599" s="40">
        <f>Long!O600-52.52</f>
        <v>-52.52</v>
      </c>
      <c r="P599" s="40">
        <f>Long!P600-53.24</f>
        <v>-53.24</v>
      </c>
      <c r="Q599" s="40">
        <f>Long!Q600-57.71</f>
        <v>-57.71</v>
      </c>
      <c r="R599" s="40">
        <f>Long!R600-38.57</f>
        <v>-38.57</v>
      </c>
      <c r="S599" s="40">
        <f>Long!S600-64.97</f>
        <v>-64.97</v>
      </c>
      <c r="T599" s="40">
        <f>Long!T600-48.48</f>
        <v>-48.48</v>
      </c>
      <c r="U599" s="11">
        <f>Long!U600-50.364</f>
        <v>-50.363999999999997</v>
      </c>
      <c r="W599" s="15">
        <f>Long!X600</f>
        <v>0</v>
      </c>
      <c r="X599" s="8">
        <f>Long!Y600</f>
        <v>0</v>
      </c>
    </row>
    <row r="600" spans="1:24" x14ac:dyDescent="0.25">
      <c r="A600" s="3">
        <f>Long!A601</f>
        <v>0</v>
      </c>
      <c r="B600" s="41">
        <f>Long!B601-48.89</f>
        <v>-48.89</v>
      </c>
      <c r="C600" s="40">
        <f>Long!C601-53.31</f>
        <v>-53.31</v>
      </c>
      <c r="D600" s="40">
        <f>Long!D601-52.82</f>
        <v>-52.82</v>
      </c>
      <c r="E600" s="40">
        <f>Long!E601-48.5</f>
        <v>-48.5</v>
      </c>
      <c r="F600" s="40">
        <f>Long!F601-46.99</f>
        <v>-46.99</v>
      </c>
      <c r="G600" s="40">
        <f>Long!G601-40.45</f>
        <v>-40.450000000000003</v>
      </c>
      <c r="H600" s="40">
        <f>Long!H601-60.23</f>
        <v>-60.23</v>
      </c>
      <c r="I600" s="40">
        <f>Long!I601-43.66</f>
        <v>-43.66</v>
      </c>
      <c r="J600" s="40">
        <f>Long!J601-53.75</f>
        <v>-53.75</v>
      </c>
      <c r="K600" s="40">
        <f>Long!K601-54.35</f>
        <v>-54.35</v>
      </c>
      <c r="L600" s="40">
        <f>Long!L601-48.68</f>
        <v>-48.68</v>
      </c>
      <c r="M600" s="40">
        <f>Long!M601-53.03</f>
        <v>-53.03</v>
      </c>
      <c r="N600" s="40">
        <f>Long!N601-34.07</f>
        <v>-34.07</v>
      </c>
      <c r="O600" s="40">
        <f>Long!O601-52.52</f>
        <v>-52.52</v>
      </c>
      <c r="P600" s="40">
        <f>Long!P601-53.24</f>
        <v>-53.24</v>
      </c>
      <c r="Q600" s="40">
        <f>Long!Q601-57.71</f>
        <v>-57.71</v>
      </c>
      <c r="R600" s="40">
        <f>Long!R601-38.57</f>
        <v>-38.57</v>
      </c>
      <c r="S600" s="40">
        <f>Long!S601-64.97</f>
        <v>-64.97</v>
      </c>
      <c r="T600" s="40">
        <f>Long!T601-48.48</f>
        <v>-48.48</v>
      </c>
      <c r="U600" s="11">
        <f>Long!U601-50.364</f>
        <v>-50.363999999999997</v>
      </c>
      <c r="W600" s="15">
        <f>Long!X601</f>
        <v>0</v>
      </c>
      <c r="X600" s="8">
        <f>Long!Y601</f>
        <v>0</v>
      </c>
    </row>
    <row r="601" spans="1:24" x14ac:dyDescent="0.25">
      <c r="A601" s="3">
        <f>Long!A602</f>
        <v>0</v>
      </c>
      <c r="B601" s="41">
        <f>Long!B602-48.89</f>
        <v>-48.89</v>
      </c>
      <c r="C601" s="40">
        <f>Long!C602-53.31</f>
        <v>-53.31</v>
      </c>
      <c r="D601" s="40">
        <f>Long!D602-52.82</f>
        <v>-52.82</v>
      </c>
      <c r="E601" s="40">
        <f>Long!E602-48.5</f>
        <v>-48.5</v>
      </c>
      <c r="F601" s="40">
        <f>Long!F602-46.99</f>
        <v>-46.99</v>
      </c>
      <c r="G601" s="40">
        <f>Long!G602-40.45</f>
        <v>-40.450000000000003</v>
      </c>
      <c r="H601" s="40">
        <f>Long!H602-60.23</f>
        <v>-60.23</v>
      </c>
      <c r="I601" s="40">
        <f>Long!I602-43.66</f>
        <v>-43.66</v>
      </c>
      <c r="J601" s="40">
        <f>Long!J602-53.75</f>
        <v>-53.75</v>
      </c>
      <c r="K601" s="40">
        <f>Long!K602-54.35</f>
        <v>-54.35</v>
      </c>
      <c r="L601" s="40">
        <f>Long!L602-48.68</f>
        <v>-48.68</v>
      </c>
      <c r="M601" s="40">
        <f>Long!M602-53.03</f>
        <v>-53.03</v>
      </c>
      <c r="N601" s="40">
        <f>Long!N602-34.07</f>
        <v>-34.07</v>
      </c>
      <c r="O601" s="40">
        <f>Long!O602-52.52</f>
        <v>-52.52</v>
      </c>
      <c r="P601" s="40">
        <f>Long!P602-53.24</f>
        <v>-53.24</v>
      </c>
      <c r="Q601" s="40">
        <f>Long!Q602-57.71</f>
        <v>-57.71</v>
      </c>
      <c r="R601" s="40">
        <f>Long!R602-38.57</f>
        <v>-38.57</v>
      </c>
      <c r="S601" s="40">
        <f>Long!S602-64.97</f>
        <v>-64.97</v>
      </c>
      <c r="T601" s="40">
        <f>Long!T602-48.48</f>
        <v>-48.48</v>
      </c>
      <c r="U601" s="11">
        <f>Long!U602-50.364</f>
        <v>-50.363999999999997</v>
      </c>
      <c r="W601" s="15">
        <f>Long!X602</f>
        <v>0</v>
      </c>
      <c r="X601" s="8">
        <f>Long!Y602</f>
        <v>0</v>
      </c>
    </row>
    <row r="602" spans="1:24" x14ac:dyDescent="0.25">
      <c r="A602" s="3">
        <f>Long!A603</f>
        <v>0</v>
      </c>
      <c r="B602" s="41">
        <f>Long!B603-48.89</f>
        <v>-48.89</v>
      </c>
      <c r="C602" s="40">
        <f>Long!C603-53.31</f>
        <v>-53.31</v>
      </c>
      <c r="D602" s="40">
        <f>Long!D603-52.82</f>
        <v>-52.82</v>
      </c>
      <c r="E602" s="40">
        <f>Long!E603-48.5</f>
        <v>-48.5</v>
      </c>
      <c r="F602" s="40">
        <f>Long!F603-46.99</f>
        <v>-46.99</v>
      </c>
      <c r="G602" s="40">
        <f>Long!G603-40.45</f>
        <v>-40.450000000000003</v>
      </c>
      <c r="H602" s="40">
        <f>Long!H603-60.23</f>
        <v>-60.23</v>
      </c>
      <c r="I602" s="40">
        <f>Long!I603-43.66</f>
        <v>-43.66</v>
      </c>
      <c r="J602" s="40">
        <f>Long!J603-53.75</f>
        <v>-53.75</v>
      </c>
      <c r="K602" s="40">
        <f>Long!K603-54.35</f>
        <v>-54.35</v>
      </c>
      <c r="L602" s="40">
        <f>Long!L603-48.68</f>
        <v>-48.68</v>
      </c>
      <c r="M602" s="40">
        <f>Long!M603-53.03</f>
        <v>-53.03</v>
      </c>
      <c r="N602" s="40">
        <f>Long!N603-34.07</f>
        <v>-34.07</v>
      </c>
      <c r="O602" s="40">
        <f>Long!O603-52.52</f>
        <v>-52.52</v>
      </c>
      <c r="P602" s="40">
        <f>Long!P603-53.24</f>
        <v>-53.24</v>
      </c>
      <c r="Q602" s="40">
        <f>Long!Q603-57.71</f>
        <v>-57.71</v>
      </c>
      <c r="R602" s="40">
        <f>Long!R603-38.57</f>
        <v>-38.57</v>
      </c>
      <c r="S602" s="40">
        <f>Long!S603-64.97</f>
        <v>-64.97</v>
      </c>
      <c r="T602" s="40">
        <f>Long!T603-48.48</f>
        <v>-48.48</v>
      </c>
      <c r="U602" s="11">
        <f>Long!U603-50.364</f>
        <v>-50.363999999999997</v>
      </c>
      <c r="W602" s="15">
        <f>Long!X603</f>
        <v>0</v>
      </c>
      <c r="X602" s="8">
        <f>Long!Y603</f>
        <v>0</v>
      </c>
    </row>
    <row r="603" spans="1:24" x14ac:dyDescent="0.25">
      <c r="A603" s="3">
        <f>Long!A604</f>
        <v>0</v>
      </c>
      <c r="B603" s="41">
        <f>Long!B604-48.89</f>
        <v>-48.89</v>
      </c>
      <c r="C603" s="40">
        <f>Long!C604-53.31</f>
        <v>-53.31</v>
      </c>
      <c r="D603" s="40">
        <f>Long!D604-52.82</f>
        <v>-52.82</v>
      </c>
      <c r="E603" s="40">
        <f>Long!E604-48.5</f>
        <v>-48.5</v>
      </c>
      <c r="F603" s="40">
        <f>Long!F604-46.99</f>
        <v>-46.99</v>
      </c>
      <c r="G603" s="40">
        <f>Long!G604-40.45</f>
        <v>-40.450000000000003</v>
      </c>
      <c r="H603" s="40">
        <f>Long!H604-60.23</f>
        <v>-60.23</v>
      </c>
      <c r="I603" s="40">
        <f>Long!I604-43.66</f>
        <v>-43.66</v>
      </c>
      <c r="J603" s="40">
        <f>Long!J604-53.75</f>
        <v>-53.75</v>
      </c>
      <c r="K603" s="40">
        <f>Long!K604-54.35</f>
        <v>-54.35</v>
      </c>
      <c r="L603" s="40">
        <f>Long!L604-48.68</f>
        <v>-48.68</v>
      </c>
      <c r="M603" s="40">
        <f>Long!M604-53.03</f>
        <v>-53.03</v>
      </c>
      <c r="N603" s="40">
        <f>Long!N604-34.07</f>
        <v>-34.07</v>
      </c>
      <c r="O603" s="40">
        <f>Long!O604-52.52</f>
        <v>-52.52</v>
      </c>
      <c r="P603" s="40">
        <f>Long!P604-53.24</f>
        <v>-53.24</v>
      </c>
      <c r="Q603" s="40">
        <f>Long!Q604-57.71</f>
        <v>-57.71</v>
      </c>
      <c r="R603" s="40">
        <f>Long!R604-38.57</f>
        <v>-38.57</v>
      </c>
      <c r="S603" s="40">
        <f>Long!S604-64.97</f>
        <v>-64.97</v>
      </c>
      <c r="T603" s="40">
        <f>Long!T604-48.48</f>
        <v>-48.48</v>
      </c>
      <c r="U603" s="11">
        <f>Long!U604-50.364</f>
        <v>-50.363999999999997</v>
      </c>
      <c r="W603" s="15">
        <f>Long!X604</f>
        <v>0</v>
      </c>
      <c r="X603" s="8">
        <f>Long!Y604</f>
        <v>0</v>
      </c>
    </row>
    <row r="604" spans="1:24" x14ac:dyDescent="0.25">
      <c r="A604" s="3">
        <f>Long!A605</f>
        <v>0</v>
      </c>
      <c r="B604" s="41">
        <f>Long!B605-48.89</f>
        <v>-48.89</v>
      </c>
      <c r="C604" s="40">
        <f>Long!C605-53.31</f>
        <v>-53.31</v>
      </c>
      <c r="D604" s="40">
        <f>Long!D605-52.82</f>
        <v>-52.82</v>
      </c>
      <c r="E604" s="40">
        <f>Long!E605-48.5</f>
        <v>-48.5</v>
      </c>
      <c r="F604" s="40">
        <f>Long!F605-46.99</f>
        <v>-46.99</v>
      </c>
      <c r="G604" s="40">
        <f>Long!G605-40.45</f>
        <v>-40.450000000000003</v>
      </c>
      <c r="H604" s="40">
        <f>Long!H605-60.23</f>
        <v>-60.23</v>
      </c>
      <c r="I604" s="40">
        <f>Long!I605-43.66</f>
        <v>-43.66</v>
      </c>
      <c r="J604" s="40">
        <f>Long!J605-53.75</f>
        <v>-53.75</v>
      </c>
      <c r="K604" s="40">
        <f>Long!K605-54.35</f>
        <v>-54.35</v>
      </c>
      <c r="L604" s="40">
        <f>Long!L605-48.68</f>
        <v>-48.68</v>
      </c>
      <c r="M604" s="40">
        <f>Long!M605-53.03</f>
        <v>-53.03</v>
      </c>
      <c r="N604" s="40">
        <f>Long!N605-34.07</f>
        <v>-34.07</v>
      </c>
      <c r="O604" s="40">
        <f>Long!O605-52.52</f>
        <v>-52.52</v>
      </c>
      <c r="P604" s="40">
        <f>Long!P605-53.24</f>
        <v>-53.24</v>
      </c>
      <c r="Q604" s="40">
        <f>Long!Q605-57.71</f>
        <v>-57.71</v>
      </c>
      <c r="R604" s="40">
        <f>Long!R605-38.57</f>
        <v>-38.57</v>
      </c>
      <c r="S604" s="40">
        <f>Long!S605-64.97</f>
        <v>-64.97</v>
      </c>
      <c r="T604" s="40">
        <f>Long!T605-48.48</f>
        <v>-48.48</v>
      </c>
      <c r="U604" s="11">
        <f>Long!U605-50.364</f>
        <v>-50.363999999999997</v>
      </c>
      <c r="W604" s="15">
        <f>Long!X605</f>
        <v>0</v>
      </c>
      <c r="X604" s="8">
        <f>Long!Y605</f>
        <v>0</v>
      </c>
    </row>
    <row r="605" spans="1:24" x14ac:dyDescent="0.25">
      <c r="A605" s="3">
        <f>Long!A606</f>
        <v>0</v>
      </c>
      <c r="B605" s="41">
        <f>Long!B606-48.89</f>
        <v>-48.89</v>
      </c>
      <c r="C605" s="40">
        <f>Long!C606-53.31</f>
        <v>-53.31</v>
      </c>
      <c r="D605" s="40">
        <f>Long!D606-52.82</f>
        <v>-52.82</v>
      </c>
      <c r="E605" s="40">
        <f>Long!E606-48.5</f>
        <v>-48.5</v>
      </c>
      <c r="F605" s="40">
        <f>Long!F606-46.99</f>
        <v>-46.99</v>
      </c>
      <c r="G605" s="40">
        <f>Long!G606-40.45</f>
        <v>-40.450000000000003</v>
      </c>
      <c r="H605" s="40">
        <f>Long!H606-60.23</f>
        <v>-60.23</v>
      </c>
      <c r="I605" s="40">
        <f>Long!I606-43.66</f>
        <v>-43.66</v>
      </c>
      <c r="J605" s="40">
        <f>Long!J606-53.75</f>
        <v>-53.75</v>
      </c>
      <c r="K605" s="40">
        <f>Long!K606-54.35</f>
        <v>-54.35</v>
      </c>
      <c r="L605" s="40">
        <f>Long!L606-48.68</f>
        <v>-48.68</v>
      </c>
      <c r="M605" s="40">
        <f>Long!M606-53.03</f>
        <v>-53.03</v>
      </c>
      <c r="N605" s="40">
        <f>Long!N606-34.07</f>
        <v>-34.07</v>
      </c>
      <c r="O605" s="40">
        <f>Long!O606-52.52</f>
        <v>-52.52</v>
      </c>
      <c r="P605" s="40">
        <f>Long!P606-53.24</f>
        <v>-53.24</v>
      </c>
      <c r="Q605" s="40">
        <f>Long!Q606-57.71</f>
        <v>-57.71</v>
      </c>
      <c r="R605" s="40">
        <f>Long!R606-38.57</f>
        <v>-38.57</v>
      </c>
      <c r="S605" s="40">
        <f>Long!S606-64.97</f>
        <v>-64.97</v>
      </c>
      <c r="T605" s="40">
        <f>Long!T606-48.48</f>
        <v>-48.48</v>
      </c>
      <c r="U605" s="11">
        <f>Long!U606-50.364</f>
        <v>-50.363999999999997</v>
      </c>
      <c r="W605" s="15">
        <f>Long!X606</f>
        <v>0</v>
      </c>
      <c r="X605" s="8">
        <f>Long!Y606</f>
        <v>0</v>
      </c>
    </row>
    <row r="606" spans="1:24" x14ac:dyDescent="0.25">
      <c r="A606" s="3">
        <f>Long!A607</f>
        <v>0</v>
      </c>
      <c r="B606" s="41">
        <f>Long!B607-48.89</f>
        <v>-48.89</v>
      </c>
      <c r="C606" s="40">
        <f>Long!C607-53.31</f>
        <v>-53.31</v>
      </c>
      <c r="D606" s="40">
        <f>Long!D607-52.82</f>
        <v>-52.82</v>
      </c>
      <c r="E606" s="40">
        <f>Long!E607-48.5</f>
        <v>-48.5</v>
      </c>
      <c r="F606" s="40">
        <f>Long!F607-46.99</f>
        <v>-46.99</v>
      </c>
      <c r="G606" s="40">
        <f>Long!G607-40.45</f>
        <v>-40.450000000000003</v>
      </c>
      <c r="H606" s="40">
        <f>Long!H607-60.23</f>
        <v>-60.23</v>
      </c>
      <c r="I606" s="40">
        <f>Long!I607-43.66</f>
        <v>-43.66</v>
      </c>
      <c r="J606" s="40">
        <f>Long!J607-53.75</f>
        <v>-53.75</v>
      </c>
      <c r="K606" s="40">
        <f>Long!K607-54.35</f>
        <v>-54.35</v>
      </c>
      <c r="L606" s="40">
        <f>Long!L607-48.68</f>
        <v>-48.68</v>
      </c>
      <c r="M606" s="40">
        <f>Long!M607-53.03</f>
        <v>-53.03</v>
      </c>
      <c r="N606" s="40">
        <f>Long!N607-34.07</f>
        <v>-34.07</v>
      </c>
      <c r="O606" s="40">
        <f>Long!O607-52.52</f>
        <v>-52.52</v>
      </c>
      <c r="P606" s="40">
        <f>Long!P607-53.24</f>
        <v>-53.24</v>
      </c>
      <c r="Q606" s="40">
        <f>Long!Q607-57.71</f>
        <v>-57.71</v>
      </c>
      <c r="R606" s="40">
        <f>Long!R607-38.57</f>
        <v>-38.57</v>
      </c>
      <c r="S606" s="40">
        <f>Long!S607-64.97</f>
        <v>-64.97</v>
      </c>
      <c r="T606" s="40">
        <f>Long!T607-48.48</f>
        <v>-48.48</v>
      </c>
      <c r="U606" s="11">
        <f>Long!U607-50.364</f>
        <v>-50.363999999999997</v>
      </c>
      <c r="W606" s="15">
        <f>Long!X607</f>
        <v>0</v>
      </c>
      <c r="X606" s="8">
        <f>Long!Y607</f>
        <v>0</v>
      </c>
    </row>
    <row r="607" spans="1:24" x14ac:dyDescent="0.25">
      <c r="A607" s="3">
        <f>Long!A608</f>
        <v>0</v>
      </c>
      <c r="B607" s="41">
        <f>Long!B608-48.89</f>
        <v>-48.89</v>
      </c>
      <c r="C607" s="40">
        <f>Long!C608-53.31</f>
        <v>-53.31</v>
      </c>
      <c r="D607" s="40">
        <f>Long!D608-52.82</f>
        <v>-52.82</v>
      </c>
      <c r="E607" s="40">
        <f>Long!E608-48.5</f>
        <v>-48.5</v>
      </c>
      <c r="F607" s="40">
        <f>Long!F608-46.99</f>
        <v>-46.99</v>
      </c>
      <c r="G607" s="40">
        <f>Long!G608-40.45</f>
        <v>-40.450000000000003</v>
      </c>
      <c r="H607" s="40">
        <f>Long!H608-60.23</f>
        <v>-60.23</v>
      </c>
      <c r="I607" s="40">
        <f>Long!I608-43.66</f>
        <v>-43.66</v>
      </c>
      <c r="J607" s="40">
        <f>Long!J608-53.75</f>
        <v>-53.75</v>
      </c>
      <c r="K607" s="40">
        <f>Long!K608-54.35</f>
        <v>-54.35</v>
      </c>
      <c r="L607" s="40">
        <f>Long!L608-48.68</f>
        <v>-48.68</v>
      </c>
      <c r="M607" s="40">
        <f>Long!M608-53.03</f>
        <v>-53.03</v>
      </c>
      <c r="N607" s="40">
        <f>Long!N608-34.07</f>
        <v>-34.07</v>
      </c>
      <c r="O607" s="40">
        <f>Long!O608-52.52</f>
        <v>-52.52</v>
      </c>
      <c r="P607" s="40">
        <f>Long!P608-53.24</f>
        <v>-53.24</v>
      </c>
      <c r="Q607" s="40">
        <f>Long!Q608-57.71</f>
        <v>-57.71</v>
      </c>
      <c r="R607" s="40">
        <f>Long!R608-38.57</f>
        <v>-38.57</v>
      </c>
      <c r="S607" s="40">
        <f>Long!S608-64.97</f>
        <v>-64.97</v>
      </c>
      <c r="T607" s="40">
        <f>Long!T608-48.48</f>
        <v>-48.48</v>
      </c>
      <c r="U607" s="11">
        <f>Long!U608-50.364</f>
        <v>-50.363999999999997</v>
      </c>
      <c r="W607" s="15">
        <f>Long!X608</f>
        <v>0</v>
      </c>
      <c r="X607" s="8">
        <f>Long!Y608</f>
        <v>0</v>
      </c>
    </row>
    <row r="608" spans="1:24" x14ac:dyDescent="0.25">
      <c r="A608" s="3">
        <f>Long!A609</f>
        <v>0</v>
      </c>
      <c r="B608" s="41">
        <f>Long!B609-48.89</f>
        <v>-48.89</v>
      </c>
      <c r="C608" s="40">
        <f>Long!C609-53.31</f>
        <v>-53.31</v>
      </c>
      <c r="D608" s="40">
        <f>Long!D609-52.82</f>
        <v>-52.82</v>
      </c>
      <c r="E608" s="40">
        <f>Long!E609-48.5</f>
        <v>-48.5</v>
      </c>
      <c r="F608" s="40">
        <f>Long!F609-46.99</f>
        <v>-46.99</v>
      </c>
      <c r="G608" s="40">
        <f>Long!G609-40.45</f>
        <v>-40.450000000000003</v>
      </c>
      <c r="H608" s="40">
        <f>Long!H609-60.23</f>
        <v>-60.23</v>
      </c>
      <c r="I608" s="40">
        <f>Long!I609-43.66</f>
        <v>-43.66</v>
      </c>
      <c r="J608" s="40">
        <f>Long!J609-53.75</f>
        <v>-53.75</v>
      </c>
      <c r="K608" s="40">
        <f>Long!K609-54.35</f>
        <v>-54.35</v>
      </c>
      <c r="L608" s="40">
        <f>Long!L609-48.68</f>
        <v>-48.68</v>
      </c>
      <c r="M608" s="40">
        <f>Long!M609-53.03</f>
        <v>-53.03</v>
      </c>
      <c r="N608" s="40">
        <f>Long!N609-34.07</f>
        <v>-34.07</v>
      </c>
      <c r="O608" s="40">
        <f>Long!O609-52.52</f>
        <v>-52.52</v>
      </c>
      <c r="P608" s="40">
        <f>Long!P609-53.24</f>
        <v>-53.24</v>
      </c>
      <c r="Q608" s="40">
        <f>Long!Q609-57.71</f>
        <v>-57.71</v>
      </c>
      <c r="R608" s="40">
        <f>Long!R609-38.57</f>
        <v>-38.57</v>
      </c>
      <c r="S608" s="40">
        <f>Long!S609-64.97</f>
        <v>-64.97</v>
      </c>
      <c r="T608" s="40">
        <f>Long!T609-48.48</f>
        <v>-48.48</v>
      </c>
      <c r="U608" s="11">
        <f>Long!U609-50.364</f>
        <v>-50.363999999999997</v>
      </c>
      <c r="W608" s="15">
        <f>Long!X609</f>
        <v>0</v>
      </c>
      <c r="X608" s="8">
        <f>Long!Y609</f>
        <v>0</v>
      </c>
    </row>
    <row r="609" spans="1:24" x14ac:dyDescent="0.25">
      <c r="A609" s="3">
        <f>Long!A610</f>
        <v>0</v>
      </c>
      <c r="B609" s="41">
        <f>Long!B610-48.89</f>
        <v>-48.89</v>
      </c>
      <c r="C609" s="40">
        <f>Long!C610-53.31</f>
        <v>-53.31</v>
      </c>
      <c r="D609" s="40">
        <f>Long!D610-52.82</f>
        <v>-52.82</v>
      </c>
      <c r="E609" s="40">
        <f>Long!E610-48.5</f>
        <v>-48.5</v>
      </c>
      <c r="F609" s="40">
        <f>Long!F610-46.99</f>
        <v>-46.99</v>
      </c>
      <c r="G609" s="40">
        <f>Long!G610-40.45</f>
        <v>-40.450000000000003</v>
      </c>
      <c r="H609" s="40">
        <f>Long!H610-60.23</f>
        <v>-60.23</v>
      </c>
      <c r="I609" s="40">
        <f>Long!I610-43.66</f>
        <v>-43.66</v>
      </c>
      <c r="J609" s="40">
        <f>Long!J610-53.75</f>
        <v>-53.75</v>
      </c>
      <c r="K609" s="40">
        <f>Long!K610-54.35</f>
        <v>-54.35</v>
      </c>
      <c r="L609" s="40">
        <f>Long!L610-48.68</f>
        <v>-48.68</v>
      </c>
      <c r="M609" s="40">
        <f>Long!M610-53.03</f>
        <v>-53.03</v>
      </c>
      <c r="N609" s="40">
        <f>Long!N610-34.07</f>
        <v>-34.07</v>
      </c>
      <c r="O609" s="40">
        <f>Long!O610-52.52</f>
        <v>-52.52</v>
      </c>
      <c r="P609" s="40">
        <f>Long!P610-53.24</f>
        <v>-53.24</v>
      </c>
      <c r="Q609" s="40">
        <f>Long!Q610-57.71</f>
        <v>-57.71</v>
      </c>
      <c r="R609" s="40">
        <f>Long!R610-38.57</f>
        <v>-38.57</v>
      </c>
      <c r="S609" s="40">
        <f>Long!S610-64.97</f>
        <v>-64.97</v>
      </c>
      <c r="T609" s="40">
        <f>Long!T610-48.48</f>
        <v>-48.48</v>
      </c>
      <c r="U609" s="11">
        <f>Long!U610-50.364</f>
        <v>-50.363999999999997</v>
      </c>
      <c r="W609" s="15">
        <f>Long!X610</f>
        <v>0</v>
      </c>
      <c r="X609" s="8">
        <f>Long!Y610</f>
        <v>0</v>
      </c>
    </row>
    <row r="610" spans="1:24" x14ac:dyDescent="0.25">
      <c r="A610" s="3">
        <f>Long!A611</f>
        <v>0</v>
      </c>
      <c r="B610" s="41">
        <f>Long!B611-48.89</f>
        <v>-48.89</v>
      </c>
      <c r="C610" s="40">
        <f>Long!C611-53.31</f>
        <v>-53.31</v>
      </c>
      <c r="D610" s="40">
        <f>Long!D611-52.82</f>
        <v>-52.82</v>
      </c>
      <c r="E610" s="40">
        <f>Long!E611-48.5</f>
        <v>-48.5</v>
      </c>
      <c r="F610" s="40">
        <f>Long!F611-46.99</f>
        <v>-46.99</v>
      </c>
      <c r="G610" s="40">
        <f>Long!G611-40.45</f>
        <v>-40.450000000000003</v>
      </c>
      <c r="H610" s="40">
        <f>Long!H611-60.23</f>
        <v>-60.23</v>
      </c>
      <c r="I610" s="40">
        <f>Long!I611-43.66</f>
        <v>-43.66</v>
      </c>
      <c r="J610" s="40">
        <f>Long!J611-53.75</f>
        <v>-53.75</v>
      </c>
      <c r="K610" s="40">
        <f>Long!K611-54.35</f>
        <v>-54.35</v>
      </c>
      <c r="L610" s="40">
        <f>Long!L611-48.68</f>
        <v>-48.68</v>
      </c>
      <c r="M610" s="40">
        <f>Long!M611-53.03</f>
        <v>-53.03</v>
      </c>
      <c r="N610" s="40">
        <f>Long!N611-34.07</f>
        <v>-34.07</v>
      </c>
      <c r="O610" s="40">
        <f>Long!O611-52.52</f>
        <v>-52.52</v>
      </c>
      <c r="P610" s="40">
        <f>Long!P611-53.24</f>
        <v>-53.24</v>
      </c>
      <c r="Q610" s="40">
        <f>Long!Q611-57.71</f>
        <v>-57.71</v>
      </c>
      <c r="R610" s="40">
        <f>Long!R611-38.57</f>
        <v>-38.57</v>
      </c>
      <c r="S610" s="40">
        <f>Long!S611-64.97</f>
        <v>-64.97</v>
      </c>
      <c r="T610" s="40">
        <f>Long!T611-48.48</f>
        <v>-48.48</v>
      </c>
      <c r="U610" s="11">
        <f>Long!U611-50.364</f>
        <v>-50.363999999999997</v>
      </c>
      <c r="W610" s="15">
        <f>Long!X611</f>
        <v>0</v>
      </c>
      <c r="X610" s="8">
        <f>Long!Y611</f>
        <v>0</v>
      </c>
    </row>
    <row r="611" spans="1:24" x14ac:dyDescent="0.25">
      <c r="A611" s="3">
        <f>Long!A612</f>
        <v>0</v>
      </c>
      <c r="B611" s="41">
        <f>Long!B612-48.89</f>
        <v>-48.89</v>
      </c>
      <c r="C611" s="40">
        <f>Long!C612-53.31</f>
        <v>-53.31</v>
      </c>
      <c r="D611" s="40">
        <f>Long!D612-52.82</f>
        <v>-52.82</v>
      </c>
      <c r="E611" s="40">
        <f>Long!E612-48.5</f>
        <v>-48.5</v>
      </c>
      <c r="F611" s="40">
        <f>Long!F612-46.99</f>
        <v>-46.99</v>
      </c>
      <c r="G611" s="40">
        <f>Long!G612-40.45</f>
        <v>-40.450000000000003</v>
      </c>
      <c r="H611" s="40">
        <f>Long!H612-60.23</f>
        <v>-60.23</v>
      </c>
      <c r="I611" s="40">
        <f>Long!I612-43.66</f>
        <v>-43.66</v>
      </c>
      <c r="J611" s="40">
        <f>Long!J612-53.75</f>
        <v>-53.75</v>
      </c>
      <c r="K611" s="40">
        <f>Long!K612-54.35</f>
        <v>-54.35</v>
      </c>
      <c r="L611" s="40">
        <f>Long!L612-48.68</f>
        <v>-48.68</v>
      </c>
      <c r="M611" s="40">
        <f>Long!M612-53.03</f>
        <v>-53.03</v>
      </c>
      <c r="N611" s="40">
        <f>Long!N612-34.07</f>
        <v>-34.07</v>
      </c>
      <c r="O611" s="40">
        <f>Long!O612-52.52</f>
        <v>-52.52</v>
      </c>
      <c r="P611" s="40">
        <f>Long!P612-53.24</f>
        <v>-53.24</v>
      </c>
      <c r="Q611" s="40">
        <f>Long!Q612-57.71</f>
        <v>-57.71</v>
      </c>
      <c r="R611" s="40">
        <f>Long!R612-38.57</f>
        <v>-38.57</v>
      </c>
      <c r="S611" s="40">
        <f>Long!S612-64.97</f>
        <v>-64.97</v>
      </c>
      <c r="T611" s="40">
        <f>Long!T612-48.48</f>
        <v>-48.48</v>
      </c>
      <c r="U611" s="11">
        <f>Long!U612-50.364</f>
        <v>-50.363999999999997</v>
      </c>
      <c r="W611" s="15">
        <f>Long!X612</f>
        <v>0</v>
      </c>
      <c r="X611" s="8">
        <f>Long!Y612</f>
        <v>0</v>
      </c>
    </row>
    <row r="612" spans="1:24" x14ac:dyDescent="0.25">
      <c r="A612" s="3">
        <f>Long!A613</f>
        <v>0</v>
      </c>
      <c r="B612" s="41">
        <f>Long!B613-48.89</f>
        <v>-48.89</v>
      </c>
      <c r="C612" s="40">
        <f>Long!C613-53.31</f>
        <v>-53.31</v>
      </c>
      <c r="D612" s="40">
        <f>Long!D613-52.82</f>
        <v>-52.82</v>
      </c>
      <c r="E612" s="40">
        <f>Long!E613-48.5</f>
        <v>-48.5</v>
      </c>
      <c r="F612" s="40">
        <f>Long!F613-46.99</f>
        <v>-46.99</v>
      </c>
      <c r="G612" s="40">
        <f>Long!G613-40.45</f>
        <v>-40.450000000000003</v>
      </c>
      <c r="H612" s="40">
        <f>Long!H613-60.23</f>
        <v>-60.23</v>
      </c>
      <c r="I612" s="40">
        <f>Long!I613-43.66</f>
        <v>-43.66</v>
      </c>
      <c r="J612" s="40">
        <f>Long!J613-53.75</f>
        <v>-53.75</v>
      </c>
      <c r="K612" s="40">
        <f>Long!K613-54.35</f>
        <v>-54.35</v>
      </c>
      <c r="L612" s="40">
        <f>Long!L613-48.68</f>
        <v>-48.68</v>
      </c>
      <c r="M612" s="40">
        <f>Long!M613-53.03</f>
        <v>-53.03</v>
      </c>
      <c r="N612" s="40">
        <f>Long!N613-34.07</f>
        <v>-34.07</v>
      </c>
      <c r="O612" s="40">
        <f>Long!O613-52.52</f>
        <v>-52.52</v>
      </c>
      <c r="P612" s="40">
        <f>Long!P613-53.24</f>
        <v>-53.24</v>
      </c>
      <c r="Q612" s="40">
        <f>Long!Q613-57.71</f>
        <v>-57.71</v>
      </c>
      <c r="R612" s="40">
        <f>Long!R613-38.57</f>
        <v>-38.57</v>
      </c>
      <c r="S612" s="40">
        <f>Long!S613-64.97</f>
        <v>-64.97</v>
      </c>
      <c r="T612" s="40">
        <f>Long!T613-48.48</f>
        <v>-48.48</v>
      </c>
      <c r="U612" s="11">
        <f>Long!U613-50.364</f>
        <v>-50.363999999999997</v>
      </c>
      <c r="W612" s="15">
        <f>Long!X613</f>
        <v>0</v>
      </c>
      <c r="X612" s="8">
        <f>Long!Y613</f>
        <v>0</v>
      </c>
    </row>
    <row r="613" spans="1:24" x14ac:dyDescent="0.25">
      <c r="A613" s="3">
        <f>Long!A614</f>
        <v>0</v>
      </c>
      <c r="B613" s="41">
        <f>Long!B614-48.89</f>
        <v>-48.89</v>
      </c>
      <c r="C613" s="40">
        <f>Long!C614-53.31</f>
        <v>-53.31</v>
      </c>
      <c r="D613" s="40">
        <f>Long!D614-52.82</f>
        <v>-52.82</v>
      </c>
      <c r="E613" s="40">
        <f>Long!E614-48.5</f>
        <v>-48.5</v>
      </c>
      <c r="F613" s="40">
        <f>Long!F614-46.99</f>
        <v>-46.99</v>
      </c>
      <c r="G613" s="40">
        <f>Long!G614-40.45</f>
        <v>-40.450000000000003</v>
      </c>
      <c r="H613" s="40">
        <f>Long!H614-60.23</f>
        <v>-60.23</v>
      </c>
      <c r="I613" s="40">
        <f>Long!I614-43.66</f>
        <v>-43.66</v>
      </c>
      <c r="J613" s="40">
        <f>Long!J614-53.75</f>
        <v>-53.75</v>
      </c>
      <c r="K613" s="40">
        <f>Long!K614-54.35</f>
        <v>-54.35</v>
      </c>
      <c r="L613" s="40">
        <f>Long!L614-48.68</f>
        <v>-48.68</v>
      </c>
      <c r="M613" s="40">
        <f>Long!M614-53.03</f>
        <v>-53.03</v>
      </c>
      <c r="N613" s="40">
        <f>Long!N614-34.07</f>
        <v>-34.07</v>
      </c>
      <c r="O613" s="40">
        <f>Long!O614-52.52</f>
        <v>-52.52</v>
      </c>
      <c r="P613" s="40">
        <f>Long!P614-53.24</f>
        <v>-53.24</v>
      </c>
      <c r="Q613" s="40">
        <f>Long!Q614-57.71</f>
        <v>-57.71</v>
      </c>
      <c r="R613" s="40">
        <f>Long!R614-38.57</f>
        <v>-38.57</v>
      </c>
      <c r="S613" s="40">
        <f>Long!S614-64.97</f>
        <v>-64.97</v>
      </c>
      <c r="T613" s="40">
        <f>Long!T614-48.48</f>
        <v>-48.48</v>
      </c>
      <c r="U613" s="11">
        <f>Long!U614-50.364</f>
        <v>-50.363999999999997</v>
      </c>
      <c r="W613" s="15">
        <f>Long!X614</f>
        <v>0</v>
      </c>
      <c r="X613" s="8">
        <f>Long!Y614</f>
        <v>0</v>
      </c>
    </row>
    <row r="614" spans="1:24" x14ac:dyDescent="0.25">
      <c r="A614" s="3" t="e">
        <f>Long!#REF!</f>
        <v>#REF!</v>
      </c>
      <c r="B614" s="41" t="e">
        <f>Long!#REF!-48.89</f>
        <v>#REF!</v>
      </c>
      <c r="C614" s="40" t="e">
        <f>Long!#REF!-53.31</f>
        <v>#REF!</v>
      </c>
      <c r="D614" s="40" t="e">
        <f>Long!#REF!-52.82</f>
        <v>#REF!</v>
      </c>
      <c r="E614" s="40" t="e">
        <f>Long!#REF!-48.5</f>
        <v>#REF!</v>
      </c>
      <c r="F614" s="40" t="e">
        <f>Long!#REF!-46.99</f>
        <v>#REF!</v>
      </c>
      <c r="G614" s="40" t="e">
        <f>Long!#REF!-40.45</f>
        <v>#REF!</v>
      </c>
      <c r="H614" s="40" t="e">
        <f>Long!#REF!-60.23</f>
        <v>#REF!</v>
      </c>
      <c r="I614" s="40" t="e">
        <f>Long!#REF!-43.66</f>
        <v>#REF!</v>
      </c>
      <c r="J614" s="40" t="e">
        <f>Long!#REF!-53.75</f>
        <v>#REF!</v>
      </c>
      <c r="K614" s="40" t="e">
        <f>Long!#REF!-54.35</f>
        <v>#REF!</v>
      </c>
      <c r="L614" s="40" t="e">
        <f>Long!#REF!-48.68</f>
        <v>#REF!</v>
      </c>
      <c r="M614" s="40" t="e">
        <f>Long!#REF!-53.03</f>
        <v>#REF!</v>
      </c>
      <c r="N614" s="40" t="e">
        <f>Long!#REF!-34.07</f>
        <v>#REF!</v>
      </c>
      <c r="O614" s="40" t="e">
        <f>Long!#REF!-52.52</f>
        <v>#REF!</v>
      </c>
      <c r="P614" s="40" t="e">
        <f>Long!#REF!-53.24</f>
        <v>#REF!</v>
      </c>
      <c r="Q614" s="40" t="e">
        <f>Long!#REF!-57.71</f>
        <v>#REF!</v>
      </c>
      <c r="R614" s="40" t="e">
        <f>Long!#REF!-38.57</f>
        <v>#REF!</v>
      </c>
      <c r="S614" s="40" t="e">
        <f>Long!#REF!-64.97</f>
        <v>#REF!</v>
      </c>
      <c r="T614" s="40" t="e">
        <f>Long!#REF!-48.48</f>
        <v>#REF!</v>
      </c>
      <c r="U614" s="11" t="e">
        <f>Long!#REF!-50.364</f>
        <v>#REF!</v>
      </c>
      <c r="W614" s="15" t="e">
        <f>Long!#REF!</f>
        <v>#REF!</v>
      </c>
      <c r="X614" s="8" t="e">
        <f>Long!#REF!</f>
        <v>#REF!</v>
      </c>
    </row>
    <row r="615" spans="1:24" x14ac:dyDescent="0.25">
      <c r="A615" s="3" t="e">
        <f>Long!#REF!</f>
        <v>#REF!</v>
      </c>
      <c r="B615" s="41" t="e">
        <f>Long!#REF!-48.89</f>
        <v>#REF!</v>
      </c>
      <c r="C615" s="40" t="e">
        <f>Long!#REF!-53.31</f>
        <v>#REF!</v>
      </c>
      <c r="D615" s="40" t="e">
        <f>Long!#REF!-52.82</f>
        <v>#REF!</v>
      </c>
      <c r="E615" s="40" t="e">
        <f>Long!#REF!-48.5</f>
        <v>#REF!</v>
      </c>
      <c r="F615" s="40" t="e">
        <f>Long!#REF!-46.99</f>
        <v>#REF!</v>
      </c>
      <c r="G615" s="40" t="e">
        <f>Long!#REF!-40.45</f>
        <v>#REF!</v>
      </c>
      <c r="H615" s="40" t="e">
        <f>Long!#REF!-60.23</f>
        <v>#REF!</v>
      </c>
      <c r="I615" s="40" t="e">
        <f>Long!#REF!-43.66</f>
        <v>#REF!</v>
      </c>
      <c r="J615" s="40" t="e">
        <f>Long!#REF!-53.75</f>
        <v>#REF!</v>
      </c>
      <c r="K615" s="40" t="e">
        <f>Long!#REF!-54.35</f>
        <v>#REF!</v>
      </c>
      <c r="L615" s="40" t="e">
        <f>Long!#REF!-48.68</f>
        <v>#REF!</v>
      </c>
      <c r="M615" s="40" t="e">
        <f>Long!#REF!-53.03</f>
        <v>#REF!</v>
      </c>
      <c r="N615" s="40" t="e">
        <f>Long!#REF!-34.07</f>
        <v>#REF!</v>
      </c>
      <c r="O615" s="40" t="e">
        <f>Long!#REF!-52.52</f>
        <v>#REF!</v>
      </c>
      <c r="P615" s="40" t="e">
        <f>Long!#REF!-53.24</f>
        <v>#REF!</v>
      </c>
      <c r="Q615" s="40" t="e">
        <f>Long!#REF!-57.71</f>
        <v>#REF!</v>
      </c>
      <c r="R615" s="40" t="e">
        <f>Long!#REF!-38.57</f>
        <v>#REF!</v>
      </c>
      <c r="S615" s="40" t="e">
        <f>Long!#REF!-64.97</f>
        <v>#REF!</v>
      </c>
      <c r="T615" s="40" t="e">
        <f>Long!#REF!-48.48</f>
        <v>#REF!</v>
      </c>
      <c r="U615" s="11" t="e">
        <f>Long!#REF!-50.364</f>
        <v>#REF!</v>
      </c>
      <c r="W615" s="15" t="e">
        <f>Long!#REF!</f>
        <v>#REF!</v>
      </c>
      <c r="X615" s="8" t="e">
        <f>Long!#REF!</f>
        <v>#REF!</v>
      </c>
    </row>
    <row r="616" spans="1:24" x14ac:dyDescent="0.25">
      <c r="A616" s="3">
        <f>Long!A615</f>
        <v>0</v>
      </c>
      <c r="B616" s="41">
        <f>Long!B615-48.89</f>
        <v>-48.89</v>
      </c>
      <c r="C616" s="40">
        <f>Long!C615-53.31</f>
        <v>-53.31</v>
      </c>
      <c r="D616" s="40">
        <f>Long!D615-52.82</f>
        <v>-52.82</v>
      </c>
      <c r="E616" s="40">
        <f>Long!E615-48.5</f>
        <v>-48.5</v>
      </c>
      <c r="F616" s="40">
        <f>Long!F615-46.99</f>
        <v>-46.99</v>
      </c>
      <c r="G616" s="40">
        <f>Long!G615-40.45</f>
        <v>-40.450000000000003</v>
      </c>
      <c r="H616" s="40">
        <f>Long!H615-60.23</f>
        <v>-60.23</v>
      </c>
      <c r="I616" s="40">
        <f>Long!I615-43.66</f>
        <v>-43.66</v>
      </c>
      <c r="J616" s="40">
        <f>Long!J615-53.75</f>
        <v>-53.75</v>
      </c>
      <c r="K616" s="40">
        <f>Long!K615-54.35</f>
        <v>-54.35</v>
      </c>
      <c r="L616" s="40">
        <f>Long!L615-48.68</f>
        <v>-48.68</v>
      </c>
      <c r="M616" s="40">
        <f>Long!M615-53.03</f>
        <v>-53.03</v>
      </c>
      <c r="N616" s="40">
        <f>Long!N615-34.07</f>
        <v>-34.07</v>
      </c>
      <c r="O616" s="40">
        <f>Long!O615-52.52</f>
        <v>-52.52</v>
      </c>
      <c r="P616" s="40">
        <f>Long!P615-53.24</f>
        <v>-53.24</v>
      </c>
      <c r="Q616" s="40">
        <f>Long!Q615-57.71</f>
        <v>-57.71</v>
      </c>
      <c r="R616" s="40">
        <f>Long!R615-38.57</f>
        <v>-38.57</v>
      </c>
      <c r="S616" s="40">
        <f>Long!S615-64.97</f>
        <v>-64.97</v>
      </c>
      <c r="T616" s="40">
        <f>Long!T615-48.48</f>
        <v>-48.48</v>
      </c>
      <c r="U616" s="11">
        <f>Long!U615-50.364</f>
        <v>-50.363999999999997</v>
      </c>
      <c r="W616" s="15">
        <f>Long!X615</f>
        <v>0</v>
      </c>
      <c r="X616" s="8">
        <f>Long!Y615</f>
        <v>0</v>
      </c>
    </row>
    <row r="617" spans="1:24" x14ac:dyDescent="0.25">
      <c r="A617" s="3">
        <f>Long!A616</f>
        <v>0</v>
      </c>
      <c r="B617" s="41">
        <f>Long!B616-48.89</f>
        <v>-48.89</v>
      </c>
      <c r="C617" s="40">
        <f>Long!C616-53.31</f>
        <v>-53.31</v>
      </c>
      <c r="D617" s="40">
        <f>Long!D616-52.82</f>
        <v>-52.82</v>
      </c>
      <c r="E617" s="40">
        <f>Long!E616-48.5</f>
        <v>-48.5</v>
      </c>
      <c r="F617" s="40">
        <f>Long!F616-46.99</f>
        <v>-46.99</v>
      </c>
      <c r="G617" s="40">
        <f>Long!G616-40.45</f>
        <v>-40.450000000000003</v>
      </c>
      <c r="H617" s="40">
        <f>Long!H616-60.23</f>
        <v>-60.23</v>
      </c>
      <c r="I617" s="40">
        <f>Long!I616-43.66</f>
        <v>-43.66</v>
      </c>
      <c r="J617" s="40">
        <f>Long!J616-53.75</f>
        <v>-53.75</v>
      </c>
      <c r="K617" s="40">
        <f>Long!K616-54.35</f>
        <v>-54.35</v>
      </c>
      <c r="L617" s="40">
        <f>Long!L616-48.68</f>
        <v>-48.68</v>
      </c>
      <c r="M617" s="40">
        <f>Long!M616-53.03</f>
        <v>-53.03</v>
      </c>
      <c r="N617" s="40">
        <f>Long!N616-34.07</f>
        <v>-34.07</v>
      </c>
      <c r="O617" s="40">
        <f>Long!O616-52.52</f>
        <v>-52.52</v>
      </c>
      <c r="P617" s="40">
        <f>Long!P616-53.24</f>
        <v>-53.24</v>
      </c>
      <c r="Q617" s="40">
        <f>Long!Q616-57.71</f>
        <v>-57.71</v>
      </c>
      <c r="R617" s="40">
        <f>Long!R616-38.57</f>
        <v>-38.57</v>
      </c>
      <c r="S617" s="40">
        <f>Long!S616-64.97</f>
        <v>-64.97</v>
      </c>
      <c r="T617" s="40">
        <f>Long!T616-48.48</f>
        <v>-48.48</v>
      </c>
      <c r="U617" s="11">
        <f>Long!U616-50.364</f>
        <v>-50.363999999999997</v>
      </c>
      <c r="W617" s="15">
        <f>Long!X616</f>
        <v>0</v>
      </c>
      <c r="X617" s="8">
        <f>Long!Y616</f>
        <v>0</v>
      </c>
    </row>
    <row r="618" spans="1:24" x14ac:dyDescent="0.25">
      <c r="A618" s="3">
        <f>Long!A617</f>
        <v>0</v>
      </c>
      <c r="B618" s="41">
        <f>Long!B617-48.89</f>
        <v>-48.89</v>
      </c>
      <c r="C618" s="40">
        <f>Long!C617-53.31</f>
        <v>-53.31</v>
      </c>
      <c r="D618" s="40">
        <f>Long!D617-52.82</f>
        <v>-52.82</v>
      </c>
      <c r="E618" s="40">
        <f>Long!E617-48.5</f>
        <v>-48.5</v>
      </c>
      <c r="F618" s="40">
        <f>Long!F617-46.99</f>
        <v>-46.99</v>
      </c>
      <c r="G618" s="40">
        <f>Long!G617-40.45</f>
        <v>-40.450000000000003</v>
      </c>
      <c r="H618" s="40">
        <f>Long!H617-60.23</f>
        <v>-60.23</v>
      </c>
      <c r="I618" s="40">
        <f>Long!I617-43.66</f>
        <v>-43.66</v>
      </c>
      <c r="J618" s="40">
        <f>Long!J617-53.75</f>
        <v>-53.75</v>
      </c>
      <c r="K618" s="40">
        <f>Long!K617-54.35</f>
        <v>-54.35</v>
      </c>
      <c r="L618" s="40">
        <f>Long!L617-48.68</f>
        <v>-48.68</v>
      </c>
      <c r="M618" s="40">
        <f>Long!M617-53.03</f>
        <v>-53.03</v>
      </c>
      <c r="N618" s="40">
        <f>Long!N617-34.07</f>
        <v>-34.07</v>
      </c>
      <c r="O618" s="40">
        <f>Long!O617-52.52</f>
        <v>-52.52</v>
      </c>
      <c r="P618" s="40">
        <f>Long!P617-53.24</f>
        <v>-53.24</v>
      </c>
      <c r="Q618" s="40">
        <f>Long!Q617-57.71</f>
        <v>-57.71</v>
      </c>
      <c r="R618" s="40">
        <f>Long!R617-38.57</f>
        <v>-38.57</v>
      </c>
      <c r="S618" s="40">
        <f>Long!S617-64.97</f>
        <v>-64.97</v>
      </c>
      <c r="T618" s="40">
        <f>Long!T617-48.48</f>
        <v>-48.48</v>
      </c>
      <c r="U618" s="11">
        <f>Long!U617-50.364</f>
        <v>-50.363999999999997</v>
      </c>
      <c r="W618" s="15">
        <f>Long!X617</f>
        <v>0</v>
      </c>
      <c r="X618" s="8">
        <f>Long!Y617</f>
        <v>0</v>
      </c>
    </row>
    <row r="619" spans="1:24" x14ac:dyDescent="0.25">
      <c r="A619" s="3">
        <f>Long!A618</f>
        <v>0</v>
      </c>
      <c r="B619" s="41">
        <f>Long!B618-48.89</f>
        <v>-48.89</v>
      </c>
      <c r="C619" s="40">
        <f>Long!C618-53.31</f>
        <v>-53.31</v>
      </c>
      <c r="D619" s="40">
        <f>Long!D618-52.82</f>
        <v>-52.82</v>
      </c>
      <c r="E619" s="40">
        <f>Long!E618-48.5</f>
        <v>-48.5</v>
      </c>
      <c r="F619" s="40">
        <f>Long!F618-46.99</f>
        <v>-46.99</v>
      </c>
      <c r="G619" s="40">
        <f>Long!G618-40.45</f>
        <v>-40.450000000000003</v>
      </c>
      <c r="H619" s="40">
        <f>Long!H618-60.23</f>
        <v>-60.23</v>
      </c>
      <c r="I619" s="40">
        <f>Long!I618-43.66</f>
        <v>-43.66</v>
      </c>
      <c r="J619" s="40">
        <f>Long!J618-53.75</f>
        <v>-53.75</v>
      </c>
      <c r="K619" s="40">
        <f>Long!K618-54.35</f>
        <v>-54.35</v>
      </c>
      <c r="L619" s="40">
        <f>Long!L618-48.68</f>
        <v>-48.68</v>
      </c>
      <c r="M619" s="40">
        <f>Long!M618-53.03</f>
        <v>-53.03</v>
      </c>
      <c r="N619" s="40">
        <f>Long!N618-34.07</f>
        <v>-34.07</v>
      </c>
      <c r="O619" s="40">
        <f>Long!O618-52.52</f>
        <v>-52.52</v>
      </c>
      <c r="P619" s="40">
        <f>Long!P618-53.24</f>
        <v>-53.24</v>
      </c>
      <c r="Q619" s="40">
        <f>Long!Q618-57.71</f>
        <v>-57.71</v>
      </c>
      <c r="R619" s="40">
        <f>Long!R618-38.57</f>
        <v>-38.57</v>
      </c>
      <c r="S619" s="40">
        <f>Long!S618-64.97</f>
        <v>-64.97</v>
      </c>
      <c r="T619" s="40">
        <f>Long!T618-48.48</f>
        <v>-48.48</v>
      </c>
      <c r="U619" s="11">
        <f>Long!U618-50.364</f>
        <v>-50.363999999999997</v>
      </c>
      <c r="W619" s="15">
        <f>Long!X618</f>
        <v>0</v>
      </c>
      <c r="X619" s="8">
        <f>Long!Y618</f>
        <v>0</v>
      </c>
    </row>
    <row r="620" spans="1:24" x14ac:dyDescent="0.25">
      <c r="A620" s="3">
        <f>Long!A619</f>
        <v>0</v>
      </c>
      <c r="B620" s="41">
        <f>Long!B619-48.89</f>
        <v>-48.89</v>
      </c>
      <c r="C620" s="40">
        <f>Long!C619-53.31</f>
        <v>-53.31</v>
      </c>
      <c r="D620" s="40">
        <f>Long!D619-52.82</f>
        <v>-52.82</v>
      </c>
      <c r="E620" s="40">
        <f>Long!E619-48.5</f>
        <v>-48.5</v>
      </c>
      <c r="F620" s="40">
        <f>Long!F619-46.99</f>
        <v>-46.99</v>
      </c>
      <c r="G620" s="40">
        <f>Long!G619-40.45</f>
        <v>-40.450000000000003</v>
      </c>
      <c r="H620" s="40">
        <f>Long!H619-60.23</f>
        <v>-60.23</v>
      </c>
      <c r="I620" s="40">
        <f>Long!I619-43.66</f>
        <v>-43.66</v>
      </c>
      <c r="J620" s="40">
        <f>Long!J619-53.75</f>
        <v>-53.75</v>
      </c>
      <c r="K620" s="40">
        <f>Long!K619-54.35</f>
        <v>-54.35</v>
      </c>
      <c r="L620" s="40">
        <f>Long!L619-48.68</f>
        <v>-48.68</v>
      </c>
      <c r="M620" s="40">
        <f>Long!M619-53.03</f>
        <v>-53.03</v>
      </c>
      <c r="N620" s="40">
        <f>Long!N619-34.07</f>
        <v>-34.07</v>
      </c>
      <c r="O620" s="40">
        <f>Long!O619-52.52</f>
        <v>-52.52</v>
      </c>
      <c r="P620" s="40">
        <f>Long!P619-53.24</f>
        <v>-53.24</v>
      </c>
      <c r="Q620" s="40">
        <f>Long!Q619-57.71</f>
        <v>-57.71</v>
      </c>
      <c r="R620" s="40">
        <f>Long!R619-38.57</f>
        <v>-38.57</v>
      </c>
      <c r="S620" s="40">
        <f>Long!S619-64.97</f>
        <v>-64.97</v>
      </c>
      <c r="T620" s="40">
        <f>Long!T619-48.48</f>
        <v>-48.48</v>
      </c>
      <c r="U620" s="11">
        <f>Long!U619-50.364</f>
        <v>-50.363999999999997</v>
      </c>
      <c r="W620" s="15">
        <f>Long!X619</f>
        <v>0</v>
      </c>
      <c r="X620" s="8">
        <f>Long!Y619</f>
        <v>0</v>
      </c>
    </row>
    <row r="621" spans="1:24" x14ac:dyDescent="0.25">
      <c r="A621" s="3">
        <f>Long!A620</f>
        <v>0</v>
      </c>
      <c r="B621" s="41">
        <f>Long!B620-48.89</f>
        <v>-48.89</v>
      </c>
      <c r="C621" s="40">
        <f>Long!C620-53.31</f>
        <v>-53.31</v>
      </c>
      <c r="D621" s="40">
        <f>Long!D620-52.82</f>
        <v>-52.82</v>
      </c>
      <c r="E621" s="40">
        <f>Long!E620-48.5</f>
        <v>-48.5</v>
      </c>
      <c r="F621" s="40">
        <f>Long!F620-46.99</f>
        <v>-46.99</v>
      </c>
      <c r="G621" s="40">
        <f>Long!G620-40.45</f>
        <v>-40.450000000000003</v>
      </c>
      <c r="H621" s="40">
        <f>Long!H620-60.23</f>
        <v>-60.23</v>
      </c>
      <c r="I621" s="40">
        <f>Long!I620-43.66</f>
        <v>-43.66</v>
      </c>
      <c r="J621" s="40">
        <f>Long!J620-53.75</f>
        <v>-53.75</v>
      </c>
      <c r="K621" s="40">
        <f>Long!K620-54.35</f>
        <v>-54.35</v>
      </c>
      <c r="L621" s="40">
        <f>Long!L620-48.68</f>
        <v>-48.68</v>
      </c>
      <c r="M621" s="40">
        <f>Long!M620-53.03</f>
        <v>-53.03</v>
      </c>
      <c r="N621" s="40">
        <f>Long!N620-34.07</f>
        <v>-34.07</v>
      </c>
      <c r="O621" s="40">
        <f>Long!O620-52.52</f>
        <v>-52.52</v>
      </c>
      <c r="P621" s="40">
        <f>Long!P620-53.24</f>
        <v>-53.24</v>
      </c>
      <c r="Q621" s="40">
        <f>Long!Q620-57.71</f>
        <v>-57.71</v>
      </c>
      <c r="R621" s="40">
        <f>Long!R620-38.57</f>
        <v>-38.57</v>
      </c>
      <c r="S621" s="40">
        <f>Long!S620-64.97</f>
        <v>-64.97</v>
      </c>
      <c r="T621" s="40">
        <f>Long!T620-48.48</f>
        <v>-48.48</v>
      </c>
      <c r="U621" s="11">
        <f>Long!U620-50.364</f>
        <v>-50.363999999999997</v>
      </c>
      <c r="W621" s="15">
        <f>Long!X620</f>
        <v>0</v>
      </c>
      <c r="X621" s="8">
        <f>Long!Y620</f>
        <v>0</v>
      </c>
    </row>
    <row r="622" spans="1:24" x14ac:dyDescent="0.25">
      <c r="A622" s="3">
        <f>Long!A621</f>
        <v>0</v>
      </c>
      <c r="B622" s="41">
        <f>Long!B621-48.89</f>
        <v>-48.89</v>
      </c>
      <c r="C622" s="40">
        <f>Long!C621-53.31</f>
        <v>-53.31</v>
      </c>
      <c r="D622" s="40">
        <f>Long!D621-52.82</f>
        <v>-52.82</v>
      </c>
      <c r="E622" s="40">
        <f>Long!E621-48.5</f>
        <v>-48.5</v>
      </c>
      <c r="F622" s="40">
        <f>Long!F621-46.99</f>
        <v>-46.99</v>
      </c>
      <c r="G622" s="40">
        <f>Long!G621-40.45</f>
        <v>-40.450000000000003</v>
      </c>
      <c r="H622" s="40">
        <f>Long!H621-60.23</f>
        <v>-60.23</v>
      </c>
      <c r="I622" s="40">
        <f>Long!I621-43.66</f>
        <v>-43.66</v>
      </c>
      <c r="J622" s="40">
        <f>Long!J621-53.75</f>
        <v>-53.75</v>
      </c>
      <c r="K622" s="40">
        <f>Long!K621-54.35</f>
        <v>-54.35</v>
      </c>
      <c r="L622" s="40">
        <f>Long!L621-48.68</f>
        <v>-48.68</v>
      </c>
      <c r="M622" s="40">
        <f>Long!M621-53.03</f>
        <v>-53.03</v>
      </c>
      <c r="N622" s="40">
        <f>Long!N621-34.07</f>
        <v>-34.07</v>
      </c>
      <c r="O622" s="40">
        <f>Long!O621-52.52</f>
        <v>-52.52</v>
      </c>
      <c r="P622" s="40">
        <f>Long!P621-53.24</f>
        <v>-53.24</v>
      </c>
      <c r="Q622" s="40">
        <f>Long!Q621-57.71</f>
        <v>-57.71</v>
      </c>
      <c r="R622" s="40">
        <f>Long!R621-38.57</f>
        <v>-38.57</v>
      </c>
      <c r="S622" s="40">
        <f>Long!S621-64.97</f>
        <v>-64.97</v>
      </c>
      <c r="T622" s="40">
        <f>Long!T621-48.48</f>
        <v>-48.48</v>
      </c>
      <c r="U622" s="11">
        <f>Long!U621-50.364</f>
        <v>-50.363999999999997</v>
      </c>
      <c r="W622" s="15">
        <f>Long!X621</f>
        <v>0</v>
      </c>
      <c r="X622" s="8">
        <f>Long!Y621</f>
        <v>0</v>
      </c>
    </row>
    <row r="623" spans="1:24" x14ac:dyDescent="0.25">
      <c r="A623" s="3">
        <f>Long!A622</f>
        <v>0</v>
      </c>
      <c r="B623" s="41">
        <f>Long!B622-48.89</f>
        <v>-48.89</v>
      </c>
      <c r="C623" s="40">
        <f>Long!C622-53.31</f>
        <v>-53.31</v>
      </c>
      <c r="D623" s="40">
        <f>Long!D622-52.82</f>
        <v>-52.82</v>
      </c>
      <c r="E623" s="40">
        <f>Long!E622-48.5</f>
        <v>-48.5</v>
      </c>
      <c r="F623" s="40">
        <f>Long!F622-46.99</f>
        <v>-46.99</v>
      </c>
      <c r="G623" s="40">
        <f>Long!G622-40.45</f>
        <v>-40.450000000000003</v>
      </c>
      <c r="H623" s="40">
        <f>Long!H622-60.23</f>
        <v>-60.23</v>
      </c>
      <c r="I623" s="40">
        <f>Long!I622-43.66</f>
        <v>-43.66</v>
      </c>
      <c r="J623" s="40">
        <f>Long!J622-53.75</f>
        <v>-53.75</v>
      </c>
      <c r="K623" s="40">
        <f>Long!K622-54.35</f>
        <v>-54.35</v>
      </c>
      <c r="L623" s="40">
        <f>Long!L622-48.68</f>
        <v>-48.68</v>
      </c>
      <c r="M623" s="40">
        <f>Long!M622-53.03</f>
        <v>-53.03</v>
      </c>
      <c r="N623" s="40">
        <f>Long!N622-34.07</f>
        <v>-34.07</v>
      </c>
      <c r="O623" s="40">
        <f>Long!O622-52.52</f>
        <v>-52.52</v>
      </c>
      <c r="P623" s="40">
        <f>Long!P622-53.24</f>
        <v>-53.24</v>
      </c>
      <c r="Q623" s="40">
        <f>Long!Q622-57.71</f>
        <v>-57.71</v>
      </c>
      <c r="R623" s="40">
        <f>Long!R622-38.57</f>
        <v>-38.57</v>
      </c>
      <c r="S623" s="40">
        <f>Long!S622-64.97</f>
        <v>-64.97</v>
      </c>
      <c r="T623" s="40">
        <f>Long!T622-48.48</f>
        <v>-48.48</v>
      </c>
      <c r="U623" s="11">
        <f>Long!U622-50.364</f>
        <v>-50.363999999999997</v>
      </c>
      <c r="W623" s="15">
        <f>Long!X622</f>
        <v>0</v>
      </c>
      <c r="X623" s="8">
        <f>Long!Y622</f>
        <v>0</v>
      </c>
    </row>
    <row r="624" spans="1:24" x14ac:dyDescent="0.25">
      <c r="A624" s="3">
        <f>Long!A623</f>
        <v>0</v>
      </c>
      <c r="B624" s="41">
        <f>Long!B623-48.89</f>
        <v>-48.89</v>
      </c>
      <c r="C624" s="40">
        <f>Long!C623-53.31</f>
        <v>-53.31</v>
      </c>
      <c r="D624" s="40">
        <f>Long!D623-52.82</f>
        <v>-52.82</v>
      </c>
      <c r="E624" s="40">
        <f>Long!E623-48.5</f>
        <v>-48.5</v>
      </c>
      <c r="F624" s="40">
        <f>Long!F623-46.99</f>
        <v>-46.99</v>
      </c>
      <c r="G624" s="40">
        <f>Long!G623-40.45</f>
        <v>-40.450000000000003</v>
      </c>
      <c r="H624" s="40">
        <f>Long!H623-60.23</f>
        <v>-60.23</v>
      </c>
      <c r="I624" s="40">
        <f>Long!I623-43.66</f>
        <v>-43.66</v>
      </c>
      <c r="J624" s="40">
        <f>Long!J623-53.75</f>
        <v>-53.75</v>
      </c>
      <c r="K624" s="40">
        <f>Long!K623-54.35</f>
        <v>-54.35</v>
      </c>
      <c r="L624" s="40">
        <f>Long!L623-48.68</f>
        <v>-48.68</v>
      </c>
      <c r="M624" s="40">
        <f>Long!M623-53.03</f>
        <v>-53.03</v>
      </c>
      <c r="N624" s="40">
        <f>Long!N623-34.07</f>
        <v>-34.07</v>
      </c>
      <c r="O624" s="40">
        <f>Long!O623-52.52</f>
        <v>-52.52</v>
      </c>
      <c r="P624" s="40">
        <f>Long!P623-53.24</f>
        <v>-53.24</v>
      </c>
      <c r="Q624" s="40">
        <f>Long!Q623-57.71</f>
        <v>-57.71</v>
      </c>
      <c r="R624" s="40">
        <f>Long!R623-38.57</f>
        <v>-38.57</v>
      </c>
      <c r="S624" s="40">
        <f>Long!S623-64.97</f>
        <v>-64.97</v>
      </c>
      <c r="T624" s="40">
        <f>Long!T623-48.48</f>
        <v>-48.48</v>
      </c>
      <c r="U624" s="11">
        <f>Long!U623-50.364</f>
        <v>-50.363999999999997</v>
      </c>
      <c r="W624" s="15">
        <f>Long!X623</f>
        <v>0</v>
      </c>
      <c r="X624" s="8">
        <f>Long!Y623</f>
        <v>0</v>
      </c>
    </row>
    <row r="625" spans="1:24" x14ac:dyDescent="0.25">
      <c r="A625" s="3">
        <f>Long!A624</f>
        <v>0</v>
      </c>
      <c r="B625" s="41">
        <f>Long!B624-48.89</f>
        <v>-48.89</v>
      </c>
      <c r="C625" s="40">
        <f>Long!C624-53.31</f>
        <v>-53.31</v>
      </c>
      <c r="D625" s="40">
        <f>Long!D624-52.82</f>
        <v>-52.82</v>
      </c>
      <c r="E625" s="40">
        <f>Long!E624-48.5</f>
        <v>-48.5</v>
      </c>
      <c r="F625" s="40">
        <f>Long!F624-46.99</f>
        <v>-46.99</v>
      </c>
      <c r="G625" s="40">
        <f>Long!G624-40.45</f>
        <v>-40.450000000000003</v>
      </c>
      <c r="H625" s="40">
        <f>Long!H624-60.23</f>
        <v>-60.23</v>
      </c>
      <c r="I625" s="40">
        <f>Long!I624-43.66</f>
        <v>-43.66</v>
      </c>
      <c r="J625" s="40">
        <f>Long!J624-53.75</f>
        <v>-53.75</v>
      </c>
      <c r="K625" s="40">
        <f>Long!K624-54.35</f>
        <v>-54.35</v>
      </c>
      <c r="L625" s="40">
        <f>Long!L624-48.68</f>
        <v>-48.68</v>
      </c>
      <c r="M625" s="40">
        <f>Long!M624-53.03</f>
        <v>-53.03</v>
      </c>
      <c r="N625" s="40">
        <f>Long!N624-34.07</f>
        <v>-34.07</v>
      </c>
      <c r="O625" s="40">
        <f>Long!O624-52.52</f>
        <v>-52.52</v>
      </c>
      <c r="P625" s="40">
        <f>Long!P624-53.24</f>
        <v>-53.24</v>
      </c>
      <c r="Q625" s="40">
        <f>Long!Q624-57.71</f>
        <v>-57.71</v>
      </c>
      <c r="R625" s="40">
        <f>Long!R624-38.57</f>
        <v>-38.57</v>
      </c>
      <c r="S625" s="40">
        <f>Long!S624-64.97</f>
        <v>-64.97</v>
      </c>
      <c r="T625" s="40">
        <f>Long!T624-48.48</f>
        <v>-48.48</v>
      </c>
      <c r="U625" s="11">
        <f>Long!U624-50.364</f>
        <v>-50.363999999999997</v>
      </c>
      <c r="W625" s="15">
        <f>Long!X624</f>
        <v>0</v>
      </c>
      <c r="X625" s="8">
        <f>Long!Y624</f>
        <v>0</v>
      </c>
    </row>
    <row r="626" spans="1:24" x14ac:dyDescent="0.25">
      <c r="A626" s="3">
        <f>Long!A625</f>
        <v>0</v>
      </c>
      <c r="B626" s="41">
        <f>Long!B625-48.89</f>
        <v>-48.89</v>
      </c>
      <c r="C626" s="40">
        <f>Long!C625-53.31</f>
        <v>-53.31</v>
      </c>
      <c r="D626" s="40">
        <f>Long!D625-52.82</f>
        <v>-52.82</v>
      </c>
      <c r="E626" s="40">
        <f>Long!E625-48.5</f>
        <v>-48.5</v>
      </c>
      <c r="F626" s="40">
        <f>Long!F625-46.99</f>
        <v>-46.99</v>
      </c>
      <c r="G626" s="40">
        <f>Long!G625-40.45</f>
        <v>-40.450000000000003</v>
      </c>
      <c r="H626" s="40">
        <f>Long!H625-60.23</f>
        <v>-60.23</v>
      </c>
      <c r="I626" s="40">
        <f>Long!I625-43.66</f>
        <v>-43.66</v>
      </c>
      <c r="J626" s="40">
        <f>Long!J625-53.75</f>
        <v>-53.75</v>
      </c>
      <c r="K626" s="40">
        <f>Long!K625-54.35</f>
        <v>-54.35</v>
      </c>
      <c r="L626" s="40">
        <f>Long!L625-48.68</f>
        <v>-48.68</v>
      </c>
      <c r="M626" s="40">
        <f>Long!M625-53.03</f>
        <v>-53.03</v>
      </c>
      <c r="N626" s="40">
        <f>Long!N625-34.07</f>
        <v>-34.07</v>
      </c>
      <c r="O626" s="40">
        <f>Long!O625-52.52</f>
        <v>-52.52</v>
      </c>
      <c r="P626" s="40">
        <f>Long!P625-53.24</f>
        <v>-53.24</v>
      </c>
      <c r="Q626" s="40">
        <f>Long!Q625-57.71</f>
        <v>-57.71</v>
      </c>
      <c r="R626" s="40">
        <f>Long!R625-38.57</f>
        <v>-38.57</v>
      </c>
      <c r="S626" s="40">
        <f>Long!S625-64.97</f>
        <v>-64.97</v>
      </c>
      <c r="T626" s="40">
        <f>Long!T625-48.48</f>
        <v>-48.48</v>
      </c>
      <c r="U626" s="11">
        <f>Long!U625-50.364</f>
        <v>-50.363999999999997</v>
      </c>
      <c r="W626" s="15">
        <f>Long!X625</f>
        <v>0</v>
      </c>
      <c r="X626" s="8">
        <f>Long!Y625</f>
        <v>0</v>
      </c>
    </row>
    <row r="627" spans="1:24" x14ac:dyDescent="0.25">
      <c r="A627" s="3">
        <f>Long!A626</f>
        <v>0</v>
      </c>
      <c r="B627" s="41">
        <f>Long!B626-48.89</f>
        <v>-48.89</v>
      </c>
      <c r="C627" s="40">
        <f>Long!C626-53.31</f>
        <v>-53.31</v>
      </c>
      <c r="D627" s="40">
        <f>Long!D626-52.82</f>
        <v>-52.82</v>
      </c>
      <c r="E627" s="40">
        <f>Long!E626-48.5</f>
        <v>-48.5</v>
      </c>
      <c r="F627" s="40">
        <f>Long!F626-46.99</f>
        <v>-46.99</v>
      </c>
      <c r="G627" s="40">
        <f>Long!G626-40.45</f>
        <v>-40.450000000000003</v>
      </c>
      <c r="H627" s="40">
        <f>Long!H626-60.23</f>
        <v>-60.23</v>
      </c>
      <c r="I627" s="40">
        <f>Long!I626-43.66</f>
        <v>-43.66</v>
      </c>
      <c r="J627" s="40">
        <f>Long!J626-53.75</f>
        <v>-53.75</v>
      </c>
      <c r="K627" s="40">
        <f>Long!K626-54.35</f>
        <v>-54.35</v>
      </c>
      <c r="L627" s="40">
        <f>Long!L626-48.68</f>
        <v>-48.68</v>
      </c>
      <c r="M627" s="40">
        <f>Long!M626-53.03</f>
        <v>-53.03</v>
      </c>
      <c r="N627" s="40">
        <f>Long!N626-34.07</f>
        <v>-34.07</v>
      </c>
      <c r="O627" s="40">
        <f>Long!O626-52.52</f>
        <v>-52.52</v>
      </c>
      <c r="P627" s="40">
        <f>Long!P626-53.24</f>
        <v>-53.24</v>
      </c>
      <c r="Q627" s="40">
        <f>Long!Q626-57.71</f>
        <v>-57.71</v>
      </c>
      <c r="R627" s="40">
        <f>Long!R626-38.57</f>
        <v>-38.57</v>
      </c>
      <c r="S627" s="40">
        <f>Long!S626-64.97</f>
        <v>-64.97</v>
      </c>
      <c r="T627" s="40">
        <f>Long!T626-48.48</f>
        <v>-48.48</v>
      </c>
      <c r="U627" s="11">
        <f>Long!U626-50.364</f>
        <v>-50.363999999999997</v>
      </c>
      <c r="W627" s="15">
        <f>Long!X626</f>
        <v>0</v>
      </c>
      <c r="X627" s="8">
        <f>Long!Y626</f>
        <v>0</v>
      </c>
    </row>
    <row r="628" spans="1:24" x14ac:dyDescent="0.25">
      <c r="A628" s="3">
        <f>Long!A627</f>
        <v>0</v>
      </c>
      <c r="B628" s="41">
        <f>Long!B627-48.89</f>
        <v>-48.89</v>
      </c>
      <c r="C628" s="40">
        <f>Long!C627-53.31</f>
        <v>-53.31</v>
      </c>
      <c r="D628" s="40">
        <f>Long!D627-52.82</f>
        <v>-52.82</v>
      </c>
      <c r="E628" s="40">
        <f>Long!E627-48.5</f>
        <v>-48.5</v>
      </c>
      <c r="F628" s="40">
        <f>Long!F627-46.99</f>
        <v>-46.99</v>
      </c>
      <c r="G628" s="40">
        <f>Long!G627-40.45</f>
        <v>-40.450000000000003</v>
      </c>
      <c r="H628" s="40">
        <f>Long!H627-60.23</f>
        <v>-60.23</v>
      </c>
      <c r="I628" s="40">
        <f>Long!I627-43.66</f>
        <v>-43.66</v>
      </c>
      <c r="J628" s="40">
        <f>Long!J627-53.75</f>
        <v>-53.75</v>
      </c>
      <c r="K628" s="40">
        <f>Long!K627-54.35</f>
        <v>-54.35</v>
      </c>
      <c r="L628" s="40">
        <f>Long!L627-48.68</f>
        <v>-48.68</v>
      </c>
      <c r="M628" s="40">
        <f>Long!M627-53.03</f>
        <v>-53.03</v>
      </c>
      <c r="N628" s="40">
        <f>Long!N627-34.07</f>
        <v>-34.07</v>
      </c>
      <c r="O628" s="40">
        <f>Long!O627-52.52</f>
        <v>-52.52</v>
      </c>
      <c r="P628" s="40">
        <f>Long!P627-53.24</f>
        <v>-53.24</v>
      </c>
      <c r="Q628" s="40">
        <f>Long!Q627-57.71</f>
        <v>-57.71</v>
      </c>
      <c r="R628" s="40">
        <f>Long!R627-38.57</f>
        <v>-38.57</v>
      </c>
      <c r="S628" s="40">
        <f>Long!S627-64.97</f>
        <v>-64.97</v>
      </c>
      <c r="T628" s="40">
        <f>Long!T627-48.48</f>
        <v>-48.48</v>
      </c>
      <c r="U628" s="11">
        <f>Long!U627-50.364</f>
        <v>-50.363999999999997</v>
      </c>
      <c r="W628" s="15">
        <f>Long!X627</f>
        <v>0</v>
      </c>
      <c r="X628" s="8">
        <f>Long!Y627</f>
        <v>0</v>
      </c>
    </row>
    <row r="629" spans="1:24" x14ac:dyDescent="0.25">
      <c r="A629" s="3" t="str">
        <f>Long!A628</f>
        <v>nacho81</v>
      </c>
      <c r="B629" s="41">
        <f>Long!B628-48.89</f>
        <v>6.3399999999999963</v>
      </c>
      <c r="C629" s="40">
        <f>Long!C628-53.31</f>
        <v>6.9099999999999966</v>
      </c>
      <c r="D629" s="40">
        <f>Long!D628-52.82</f>
        <v>5.5799999999999983</v>
      </c>
      <c r="E629" s="40">
        <f>Long!E628-48.5</f>
        <v>6.9099999999999966</v>
      </c>
      <c r="F629" s="40">
        <f>Long!F628-46.99</f>
        <v>9.0899999999999963</v>
      </c>
      <c r="G629" s="40">
        <f>Long!G628-40.45</f>
        <v>5.8900000000000006</v>
      </c>
      <c r="H629" s="40">
        <f>Long!H628-60.23</f>
        <v>-60.23</v>
      </c>
      <c r="I629" s="40">
        <f>Long!I628-43.66</f>
        <v>6.6400000000000006</v>
      </c>
      <c r="J629" s="40">
        <f>Long!J628-53.75</f>
        <v>7.6099999999999994</v>
      </c>
      <c r="K629" s="40">
        <f>Long!K628-54.35</f>
        <v>6.7999999999999972</v>
      </c>
      <c r="L629" s="40">
        <f>Long!L628-48.68</f>
        <v>9.0499999999999972</v>
      </c>
      <c r="M629" s="40">
        <f>Long!M628-53.03</f>
        <v>5.2100000000000009</v>
      </c>
      <c r="N629" s="40">
        <f>Long!N628-34.07</f>
        <v>4.8900000000000006</v>
      </c>
      <c r="O629" s="40">
        <f>Long!O628-52.52</f>
        <v>10.149999999999999</v>
      </c>
      <c r="P629" s="40">
        <f>Long!P628-53.24</f>
        <v>6.2100000000000009</v>
      </c>
      <c r="Q629" s="40">
        <f>Long!Q628-57.71</f>
        <v>8.4799999999999969</v>
      </c>
      <c r="R629" s="40">
        <f>Long!R628-38.57</f>
        <v>6.75</v>
      </c>
      <c r="S629" s="40">
        <f>Long!S628-64.97</f>
        <v>9.5600000000000023</v>
      </c>
      <c r="T629" s="40">
        <f>Long!T628-48.48</f>
        <v>11.230000000000004</v>
      </c>
      <c r="U629" s="11">
        <f>Long!U628-50.364</f>
        <v>-50.363999999999997</v>
      </c>
      <c r="W629" s="15">
        <f>Long!X628</f>
        <v>18</v>
      </c>
      <c r="X629" s="8">
        <f>Long!Y628</f>
        <v>1027.29</v>
      </c>
    </row>
    <row r="630" spans="1:24" x14ac:dyDescent="0.25">
      <c r="A630" s="3" t="str">
        <f>Long!A629</f>
        <v>Mutcholoko</v>
      </c>
      <c r="B630" s="41">
        <f>Long!B629-48.89</f>
        <v>12.18</v>
      </c>
      <c r="C630" s="40">
        <f>Long!C629-53.31</f>
        <v>-53.31</v>
      </c>
      <c r="D630" s="40">
        <f>Long!D629-52.82</f>
        <v>-52.82</v>
      </c>
      <c r="E630" s="40">
        <f>Long!E629-48.5</f>
        <v>-48.5</v>
      </c>
      <c r="F630" s="40">
        <f>Long!F629-46.99</f>
        <v>-46.99</v>
      </c>
      <c r="G630" s="40">
        <f>Long!G629-40.45</f>
        <v>2.7399999999999949</v>
      </c>
      <c r="H630" s="40">
        <f>Long!H629-60.23</f>
        <v>16.18</v>
      </c>
      <c r="I630" s="40">
        <f>Long!I629-43.66</f>
        <v>-43.66</v>
      </c>
      <c r="J630" s="40">
        <f>Long!J629-53.75</f>
        <v>-53.75</v>
      </c>
      <c r="K630" s="40">
        <f>Long!K629-54.35</f>
        <v>-54.35</v>
      </c>
      <c r="L630" s="40">
        <f>Long!L629-48.68</f>
        <v>-48.68</v>
      </c>
      <c r="M630" s="40">
        <f>Long!M629-53.03</f>
        <v>-53.03</v>
      </c>
      <c r="N630" s="40">
        <f>Long!N629-34.07</f>
        <v>-34.07</v>
      </c>
      <c r="O630" s="40">
        <f>Long!O629-52.52</f>
        <v>-52.52</v>
      </c>
      <c r="P630" s="40">
        <f>Long!P629-53.24</f>
        <v>-53.24</v>
      </c>
      <c r="Q630" s="40">
        <f>Long!Q629-57.71</f>
        <v>-57.71</v>
      </c>
      <c r="R630" s="40">
        <f>Long!R629-38.57</f>
        <v>5.2999999999999972</v>
      </c>
      <c r="S630" s="40">
        <f>Long!S629-64.97</f>
        <v>-64.97</v>
      </c>
      <c r="T630" s="40">
        <f>Long!T629-48.48</f>
        <v>15.580000000000005</v>
      </c>
      <c r="U630" s="11">
        <f>Long!U629-50.364</f>
        <v>-50.363999999999997</v>
      </c>
      <c r="W630" s="15">
        <f>Long!X629</f>
        <v>5</v>
      </c>
      <c r="X630" s="8">
        <f>Long!Y629</f>
        <v>288.60000000000002</v>
      </c>
    </row>
    <row r="631" spans="1:24" x14ac:dyDescent="0.25">
      <c r="A631" s="3" t="str">
        <f>Long!A630</f>
        <v>yassou3</v>
      </c>
      <c r="B631" s="41">
        <f>Long!B630-48.89</f>
        <v>6.7199999999999989</v>
      </c>
      <c r="C631" s="40">
        <f>Long!C630-53.31</f>
        <v>16.789999999999992</v>
      </c>
      <c r="D631" s="40">
        <f>Long!D630-52.82</f>
        <v>11.100000000000001</v>
      </c>
      <c r="E631" s="40">
        <f>Long!E630-48.5</f>
        <v>9.8299999999999983</v>
      </c>
      <c r="F631" s="40">
        <f>Long!F630-46.99</f>
        <v>13.949999999999996</v>
      </c>
      <c r="G631" s="40">
        <f>Long!G630-40.45</f>
        <v>6.8299999999999983</v>
      </c>
      <c r="H631" s="40">
        <f>Long!H630-60.23</f>
        <v>17.140000000000008</v>
      </c>
      <c r="I631" s="40">
        <f>Long!I630-43.66</f>
        <v>14.090000000000003</v>
      </c>
      <c r="J631" s="40">
        <f>Long!J630-53.75</f>
        <v>13.14</v>
      </c>
      <c r="K631" s="40">
        <f>Long!K630-54.35</f>
        <v>13.850000000000001</v>
      </c>
      <c r="L631" s="40">
        <f>Long!L630-48.68</f>
        <v>12.060000000000002</v>
      </c>
      <c r="M631" s="40">
        <f>Long!M630-53.03</f>
        <v>5.8599999999999994</v>
      </c>
      <c r="N631" s="40">
        <f>Long!N630-34.07</f>
        <v>4.9699999999999989</v>
      </c>
      <c r="O631" s="40">
        <f>Long!O630-52.52</f>
        <v>7.4899999999999949</v>
      </c>
      <c r="P631" s="40">
        <f>Long!P630-53.24</f>
        <v>5.5499999999999972</v>
      </c>
      <c r="Q631" s="40">
        <f>Long!Q630-57.71</f>
        <v>10.210000000000001</v>
      </c>
      <c r="R631" s="40">
        <f>Long!R630-38.57</f>
        <v>7.2000000000000028</v>
      </c>
      <c r="S631" s="40">
        <f>Long!S630-64.97</f>
        <v>11.510000000000005</v>
      </c>
      <c r="T631" s="40">
        <f>Long!T630-48.48</f>
        <v>-48.48</v>
      </c>
      <c r="U631" s="11">
        <f>Long!U630-50.364</f>
        <v>-50.363999999999997</v>
      </c>
      <c r="W631" s="15">
        <f>Long!X630</f>
        <v>18</v>
      </c>
      <c r="X631" s="8">
        <f>Long!Y630</f>
        <v>1094.0299999999997</v>
      </c>
    </row>
    <row r="632" spans="1:24" x14ac:dyDescent="0.25">
      <c r="A632" s="3" t="str">
        <f>Long!A631</f>
        <v>COMEBACK51</v>
      </c>
      <c r="B632" s="41">
        <f>Long!B631-48.89</f>
        <v>12.950000000000003</v>
      </c>
      <c r="C632" s="40">
        <f>Long!C631-53.31</f>
        <v>14.549999999999997</v>
      </c>
      <c r="D632" s="40">
        <f>Long!D631-52.82</f>
        <v>11.190000000000005</v>
      </c>
      <c r="E632" s="40">
        <f>Long!E631-48.5</f>
        <v>15.36</v>
      </c>
      <c r="F632" s="40">
        <f>Long!F631-46.99</f>
        <v>-46.99</v>
      </c>
      <c r="G632" s="40">
        <f>Long!G631-40.45</f>
        <v>9.9499999999999957</v>
      </c>
      <c r="H632" s="40">
        <f>Long!H631-60.23</f>
        <v>-60.23</v>
      </c>
      <c r="I632" s="40">
        <f>Long!I631-43.66</f>
        <v>13.610000000000007</v>
      </c>
      <c r="J632" s="40">
        <f>Long!J631-53.75</f>
        <v>12.36</v>
      </c>
      <c r="K632" s="40">
        <f>Long!K631-54.35</f>
        <v>14.119999999999997</v>
      </c>
      <c r="L632" s="40">
        <f>Long!L631-48.68</f>
        <v>21.389999999999993</v>
      </c>
      <c r="M632" s="40">
        <f>Long!M631-53.03</f>
        <v>13.010000000000005</v>
      </c>
      <c r="N632" s="40">
        <f>Long!N631-34.07</f>
        <v>9.64</v>
      </c>
      <c r="O632" s="40">
        <f>Long!O631-52.52</f>
        <v>14.889999999999993</v>
      </c>
      <c r="P632" s="40">
        <f>Long!P631-53.24</f>
        <v>11.04</v>
      </c>
      <c r="Q632" s="40">
        <f>Long!Q631-57.71</f>
        <v>13.630000000000003</v>
      </c>
      <c r="R632" s="40">
        <f>Long!R631-38.57</f>
        <v>8.0799999999999983</v>
      </c>
      <c r="S632" s="40">
        <f>Long!S631-64.97</f>
        <v>20.790000000000006</v>
      </c>
      <c r="T632" s="40">
        <f>Long!T631-48.48</f>
        <v>15.93</v>
      </c>
      <c r="U632" s="11">
        <f>Long!U631-50.364</f>
        <v>-50.363999999999997</v>
      </c>
      <c r="W632" s="15">
        <f>Long!X631</f>
        <v>17</v>
      </c>
      <c r="X632" s="8">
        <f>Long!Y631</f>
        <v>1079.4899999999998</v>
      </c>
    </row>
    <row r="633" spans="1:24" x14ac:dyDescent="0.25">
      <c r="A633" s="3" t="str">
        <f>Long!A632</f>
        <v>batz1125</v>
      </c>
      <c r="B633" s="41">
        <f>Long!B632-48.89</f>
        <v>11.560000000000002</v>
      </c>
      <c r="C633" s="40">
        <f>Long!C632-53.31</f>
        <v>18.590000000000003</v>
      </c>
      <c r="D633" s="40">
        <f>Long!D632-52.82</f>
        <v>-52.82</v>
      </c>
      <c r="E633" s="40">
        <f>Long!E632-48.5</f>
        <v>-48.5</v>
      </c>
      <c r="F633" s="40">
        <f>Long!F632-46.99</f>
        <v>-46.99</v>
      </c>
      <c r="G633" s="40">
        <f>Long!G632-40.45</f>
        <v>-40.450000000000003</v>
      </c>
      <c r="H633" s="40">
        <f>Long!H632-60.23</f>
        <v>-60.23</v>
      </c>
      <c r="I633" s="40">
        <f>Long!I632-43.66</f>
        <v>-43.66</v>
      </c>
      <c r="J633" s="40">
        <f>Long!J632-53.75</f>
        <v>-53.75</v>
      </c>
      <c r="K633" s="40">
        <f>Long!K632-54.35</f>
        <v>-54.35</v>
      </c>
      <c r="L633" s="40">
        <f>Long!L632-48.68</f>
        <v>-48.68</v>
      </c>
      <c r="M633" s="40">
        <f>Long!M632-53.03</f>
        <v>14.89</v>
      </c>
      <c r="N633" s="40">
        <f>Long!N632-34.07</f>
        <v>-34.07</v>
      </c>
      <c r="O633" s="40">
        <f>Long!O632-52.52</f>
        <v>15.359999999999992</v>
      </c>
      <c r="P633" s="40">
        <f>Long!P632-53.24</f>
        <v>12.389999999999993</v>
      </c>
      <c r="Q633" s="40">
        <f>Long!Q632-57.71</f>
        <v>-57.71</v>
      </c>
      <c r="R633" s="40">
        <f>Long!R632-38.57</f>
        <v>11.68</v>
      </c>
      <c r="S633" s="40">
        <f>Long!S632-64.97</f>
        <v>-64.97</v>
      </c>
      <c r="T633" s="40">
        <f>Long!T632-48.48</f>
        <v>-48.48</v>
      </c>
      <c r="U633" s="11">
        <f>Long!U632-50.364</f>
        <v>-50.363999999999997</v>
      </c>
      <c r="W633" s="15">
        <f>Long!X632</f>
        <v>6</v>
      </c>
      <c r="X633" s="8">
        <f>Long!Y632</f>
        <v>384.03000000000003</v>
      </c>
    </row>
    <row r="634" spans="1:24" x14ac:dyDescent="0.25">
      <c r="A634" s="3" t="str">
        <f>Long!A633</f>
        <v>fallen_jvc</v>
      </c>
      <c r="B634" s="41">
        <f>Long!B633-48.89</f>
        <v>11.43</v>
      </c>
      <c r="C634" s="40">
        <f>Long!C633-53.31</f>
        <v>11.950000000000003</v>
      </c>
      <c r="D634" s="40">
        <f>Long!D633-52.82</f>
        <v>10.649999999999999</v>
      </c>
      <c r="E634" s="40">
        <f>Long!E633-48.5</f>
        <v>10.43</v>
      </c>
      <c r="F634" s="40">
        <f>Long!F633-46.99</f>
        <v>-46.99</v>
      </c>
      <c r="G634" s="40">
        <f>Long!G633-40.45</f>
        <v>13.119999999999997</v>
      </c>
      <c r="H634" s="40">
        <f>Long!H633-60.23</f>
        <v>25.920000000000009</v>
      </c>
      <c r="I634" s="40">
        <f>Long!I633-43.66</f>
        <v>11.5</v>
      </c>
      <c r="J634" s="40">
        <f>Long!J633-53.75</f>
        <v>-53.75</v>
      </c>
      <c r="K634" s="40">
        <f>Long!K633-54.35</f>
        <v>-54.35</v>
      </c>
      <c r="L634" s="40">
        <f>Long!L633-48.68</f>
        <v>-48.68</v>
      </c>
      <c r="M634" s="40">
        <f>Long!M633-53.03</f>
        <v>7.5300000000000011</v>
      </c>
      <c r="N634" s="40">
        <f>Long!N633-34.07</f>
        <v>-34.07</v>
      </c>
      <c r="O634" s="40">
        <f>Long!O633-52.52</f>
        <v>15.46</v>
      </c>
      <c r="P634" s="40">
        <f>Long!P633-53.24</f>
        <v>12.740000000000002</v>
      </c>
      <c r="Q634" s="40">
        <f>Long!Q633-57.71</f>
        <v>13.609999999999992</v>
      </c>
      <c r="R634" s="40">
        <f>Long!R633-38.57</f>
        <v>7.9099999999999966</v>
      </c>
      <c r="S634" s="40">
        <f>Long!S633-64.97</f>
        <v>16.11</v>
      </c>
      <c r="T634" s="40">
        <f>Long!T633-48.48</f>
        <v>-48.48</v>
      </c>
      <c r="U634" s="11">
        <f>Long!U633-50.364</f>
        <v>-50.363999999999997</v>
      </c>
      <c r="W634" s="15">
        <f>Long!X633</f>
        <v>13</v>
      </c>
      <c r="X634" s="8">
        <f>Long!Y633</f>
        <v>836.2600000000001</v>
      </c>
    </row>
    <row r="635" spans="1:24" x14ac:dyDescent="0.25">
      <c r="A635" s="3" t="str">
        <f>Long!A634</f>
        <v>afridi25</v>
      </c>
      <c r="B635" s="41">
        <f>Long!B634-48.89</f>
        <v>10.920000000000002</v>
      </c>
      <c r="C635" s="40">
        <f>Long!C634-53.31</f>
        <v>-53.31</v>
      </c>
      <c r="D635" s="40">
        <f>Long!D634-52.82</f>
        <v>17.93</v>
      </c>
      <c r="E635" s="40">
        <f>Long!E634-48.5</f>
        <v>16.870000000000005</v>
      </c>
      <c r="F635" s="40">
        <f>Long!F634-46.99</f>
        <v>-46.99</v>
      </c>
      <c r="G635" s="40">
        <f>Long!G634-40.45</f>
        <v>17.099999999999994</v>
      </c>
      <c r="H635" s="40">
        <f>Long!H634-60.23</f>
        <v>20.750000000000007</v>
      </c>
      <c r="I635" s="40">
        <f>Long!I634-43.66</f>
        <v>-43.66</v>
      </c>
      <c r="J635" s="40">
        <f>Long!J634-53.75</f>
        <v>-53.75</v>
      </c>
      <c r="K635" s="40">
        <f>Long!K634-54.35</f>
        <v>-54.35</v>
      </c>
      <c r="L635" s="40">
        <f>Long!L634-48.68</f>
        <v>18.139999999999993</v>
      </c>
      <c r="M635" s="40">
        <f>Long!M634-53.03</f>
        <v>13.170000000000002</v>
      </c>
      <c r="N635" s="40">
        <f>Long!N634-34.07</f>
        <v>-34.07</v>
      </c>
      <c r="O635" s="40">
        <f>Long!O634-52.52</f>
        <v>-52.52</v>
      </c>
      <c r="P635" s="40">
        <f>Long!P634-53.24</f>
        <v>11.759999999999998</v>
      </c>
      <c r="Q635" s="40">
        <f>Long!Q634-57.71</f>
        <v>15.690000000000005</v>
      </c>
      <c r="R635" s="40">
        <f>Long!R634-38.57</f>
        <v>7.57</v>
      </c>
      <c r="S635" s="40">
        <f>Long!S634-64.97</f>
        <v>-64.97</v>
      </c>
      <c r="T635" s="40">
        <f>Long!T634-48.48</f>
        <v>-48.48</v>
      </c>
      <c r="U635" s="11">
        <f>Long!U634-50.364</f>
        <v>-50.363999999999997</v>
      </c>
      <c r="W635" s="15">
        <f>Long!X634</f>
        <v>10</v>
      </c>
      <c r="X635" s="8">
        <f>Long!Y634</f>
        <v>652.02</v>
      </c>
    </row>
    <row r="636" spans="1:24" x14ac:dyDescent="0.25">
      <c r="A636" s="3" t="str">
        <f>Long!A635</f>
        <v>hollywoodboyxxx</v>
      </c>
      <c r="B636" s="41">
        <f>Long!B635-48.89</f>
        <v>12.189999999999998</v>
      </c>
      <c r="C636" s="40">
        <f>Long!C635-53.31</f>
        <v>15.879999999999995</v>
      </c>
      <c r="D636" s="40">
        <f>Long!D635-52.82</f>
        <v>15.990000000000002</v>
      </c>
      <c r="E636" s="40">
        <f>Long!E635-48.5</f>
        <v>16.069999999999993</v>
      </c>
      <c r="F636" s="40">
        <f>Long!F635-46.99</f>
        <v>-46.99</v>
      </c>
      <c r="G636" s="40">
        <f>Long!G635-40.45</f>
        <v>13.459999999999994</v>
      </c>
      <c r="H636" s="40">
        <f>Long!H635-60.23</f>
        <v>19.910000000000004</v>
      </c>
      <c r="I636" s="40">
        <f>Long!I635-43.66</f>
        <v>17.260000000000005</v>
      </c>
      <c r="J636" s="40">
        <f>Long!J635-53.75</f>
        <v>16.730000000000004</v>
      </c>
      <c r="K636" s="40">
        <f>Long!K635-54.35</f>
        <v>17.04</v>
      </c>
      <c r="L636" s="40">
        <f>Long!L635-48.68</f>
        <v>-48.68</v>
      </c>
      <c r="M636" s="40">
        <f>Long!M635-53.03</f>
        <v>12.280000000000001</v>
      </c>
      <c r="N636" s="40">
        <f>Long!N635-34.07</f>
        <v>12.36</v>
      </c>
      <c r="O636" s="40">
        <f>Long!O635-52.52</f>
        <v>23.93</v>
      </c>
      <c r="P636" s="40">
        <f>Long!P635-53.24</f>
        <v>17.779999999999994</v>
      </c>
      <c r="Q636" s="40">
        <f>Long!Q635-57.71</f>
        <v>14.229999999999997</v>
      </c>
      <c r="R636" s="40">
        <f>Long!R635-38.57</f>
        <v>10.68</v>
      </c>
      <c r="S636" s="40">
        <f>Long!S635-64.97</f>
        <v>-64.97</v>
      </c>
      <c r="T636" s="40">
        <f>Long!T635-48.48</f>
        <v>25.4</v>
      </c>
      <c r="U636" s="11">
        <f>Long!U635-50.364</f>
        <v>-50.363999999999997</v>
      </c>
      <c r="W636" s="15">
        <f>Long!X635</f>
        <v>16</v>
      </c>
      <c r="X636" s="8">
        <f>Long!Y635</f>
        <v>1054.77</v>
      </c>
    </row>
    <row r="637" spans="1:24" x14ac:dyDescent="0.25">
      <c r="A637" s="3" t="str">
        <f>Long!A636</f>
        <v>tia03</v>
      </c>
      <c r="B637" s="41">
        <f>Long!B636-48.89</f>
        <v>13.759999999999998</v>
      </c>
      <c r="C637" s="40">
        <f>Long!C636-53.31</f>
        <v>13.780000000000001</v>
      </c>
      <c r="D637" s="40">
        <f>Long!D636-52.82</f>
        <v>-52.82</v>
      </c>
      <c r="E637" s="40">
        <f>Long!E636-48.5</f>
        <v>22</v>
      </c>
      <c r="F637" s="40">
        <f>Long!F636-46.99</f>
        <v>-46.99</v>
      </c>
      <c r="G637" s="40">
        <f>Long!G636-40.45</f>
        <v>14.149999999999999</v>
      </c>
      <c r="H637" s="40">
        <f>Long!H636-60.23</f>
        <v>24.9</v>
      </c>
      <c r="I637" s="40">
        <f>Long!I636-43.66</f>
        <v>-43.66</v>
      </c>
      <c r="J637" s="40">
        <f>Long!J636-53.75</f>
        <v>23.290000000000006</v>
      </c>
      <c r="K637" s="40">
        <f>Long!K636-54.35</f>
        <v>23.259999999999998</v>
      </c>
      <c r="L637" s="40">
        <f>Long!L636-48.68</f>
        <v>-48.68</v>
      </c>
      <c r="M637" s="40">
        <f>Long!M636-53.03</f>
        <v>11.409999999999997</v>
      </c>
      <c r="N637" s="40">
        <f>Long!N636-34.07</f>
        <v>16.270000000000003</v>
      </c>
      <c r="O637" s="40">
        <f>Long!O636-52.52</f>
        <v>15.529999999999994</v>
      </c>
      <c r="P637" s="40">
        <f>Long!P636-53.24</f>
        <v>9.1299999999999955</v>
      </c>
      <c r="Q637" s="40">
        <f>Long!Q636-57.71</f>
        <v>14.21</v>
      </c>
      <c r="R637" s="40">
        <f>Long!R636-38.57</f>
        <v>9.2299999999999969</v>
      </c>
      <c r="S637" s="40">
        <f>Long!S636-64.97</f>
        <v>-64.97</v>
      </c>
      <c r="T637" s="40">
        <f>Long!T636-48.48</f>
        <v>-48.48</v>
      </c>
      <c r="U637" s="11">
        <f>Long!U636-50.364</f>
        <v>-50.363999999999997</v>
      </c>
      <c r="W637" s="15">
        <f>Long!X636</f>
        <v>13</v>
      </c>
      <c r="X637" s="8">
        <f>Long!Y636</f>
        <v>859.54</v>
      </c>
    </row>
    <row r="638" spans="1:24" x14ac:dyDescent="0.25">
      <c r="A638" s="3" t="str">
        <f>Long!A637</f>
        <v>Eruc</v>
      </c>
      <c r="B638" s="41">
        <f>Long!B637-48.89</f>
        <v>17.069999999999993</v>
      </c>
      <c r="C638" s="40">
        <f>Long!C637-53.31</f>
        <v>-53.31</v>
      </c>
      <c r="D638" s="40">
        <f>Long!D637-52.82</f>
        <v>-52.82</v>
      </c>
      <c r="E638" s="40">
        <f>Long!E637-48.5</f>
        <v>-48.5</v>
      </c>
      <c r="F638" s="40">
        <f>Long!F637-46.99</f>
        <v>-46.99</v>
      </c>
      <c r="G638" s="40">
        <f>Long!G637-40.45</f>
        <v>-40.450000000000003</v>
      </c>
      <c r="H638" s="40">
        <f>Long!H637-60.23</f>
        <v>-60.23</v>
      </c>
      <c r="I638" s="40">
        <f>Long!I637-43.66</f>
        <v>25.299999999999997</v>
      </c>
      <c r="J638" s="40">
        <f>Long!J637-53.75</f>
        <v>-53.75</v>
      </c>
      <c r="K638" s="40">
        <f>Long!K637-54.35</f>
        <v>-54.35</v>
      </c>
      <c r="L638" s="40">
        <f>Long!L637-48.68</f>
        <v>-48.68</v>
      </c>
      <c r="M638" s="40">
        <f>Long!M637-53.03</f>
        <v>-53.03</v>
      </c>
      <c r="N638" s="40">
        <f>Long!N637-34.07</f>
        <v>18.759999999999998</v>
      </c>
      <c r="O638" s="40">
        <f>Long!O637-52.52</f>
        <v>23.439999999999991</v>
      </c>
      <c r="P638" s="40">
        <f>Long!P637-53.24</f>
        <v>-53.24</v>
      </c>
      <c r="Q638" s="40">
        <f>Long!Q637-57.71</f>
        <v>-57.71</v>
      </c>
      <c r="R638" s="40">
        <f>Long!R637-38.57</f>
        <v>-38.57</v>
      </c>
      <c r="S638" s="40">
        <f>Long!S637-64.97</f>
        <v>-64.97</v>
      </c>
      <c r="T638" s="40">
        <f>Long!T637-48.48</f>
        <v>21.660000000000004</v>
      </c>
      <c r="U638" s="11">
        <f>Long!U637-50.364</f>
        <v>-50.363999999999997</v>
      </c>
      <c r="W638" s="15">
        <f>Long!X637</f>
        <v>5</v>
      </c>
      <c r="X638" s="8">
        <f>Long!Y637</f>
        <v>333.84999999999997</v>
      </c>
    </row>
    <row r="639" spans="1:24" x14ac:dyDescent="0.25">
      <c r="A639" s="3" t="str">
        <f>Long!A638</f>
        <v>kojith</v>
      </c>
      <c r="B639" s="41">
        <f>Long!B638-48.89</f>
        <v>19</v>
      </c>
      <c r="C639" s="40">
        <f>Long!C638-53.31</f>
        <v>-53.31</v>
      </c>
      <c r="D639" s="40">
        <f>Long!D638-52.82</f>
        <v>-52.82</v>
      </c>
      <c r="E639" s="40">
        <f>Long!E638-48.5</f>
        <v>-48.5</v>
      </c>
      <c r="F639" s="40">
        <f>Long!F638-46.99</f>
        <v>-46.99</v>
      </c>
      <c r="G639" s="40">
        <f>Long!G638-40.45</f>
        <v>-40.450000000000003</v>
      </c>
      <c r="H639" s="40">
        <f>Long!H638-60.23</f>
        <v>-60.23</v>
      </c>
      <c r="I639" s="40">
        <f>Long!I638-43.66</f>
        <v>-43.66</v>
      </c>
      <c r="J639" s="40">
        <f>Long!J638-53.75</f>
        <v>-53.75</v>
      </c>
      <c r="K639" s="40">
        <f>Long!K638-54.35</f>
        <v>-54.35</v>
      </c>
      <c r="L639" s="40">
        <f>Long!L638-48.68</f>
        <v>-48.68</v>
      </c>
      <c r="M639" s="40">
        <f>Long!M638-53.03</f>
        <v>-53.03</v>
      </c>
      <c r="N639" s="40">
        <f>Long!N638-34.07</f>
        <v>-34.07</v>
      </c>
      <c r="O639" s="40">
        <f>Long!O638-52.52</f>
        <v>-52.52</v>
      </c>
      <c r="P639" s="40">
        <f>Long!P638-53.24</f>
        <v>-53.24</v>
      </c>
      <c r="Q639" s="40">
        <f>Long!Q638-57.71</f>
        <v>-57.71</v>
      </c>
      <c r="R639" s="40">
        <f>Long!R638-38.57</f>
        <v>-38.57</v>
      </c>
      <c r="S639" s="40">
        <f>Long!S638-64.97</f>
        <v>-64.97</v>
      </c>
      <c r="T639" s="40">
        <f>Long!T638-48.48</f>
        <v>-48.48</v>
      </c>
      <c r="U639" s="11">
        <f>Long!U638-50.364</f>
        <v>-50.363999999999997</v>
      </c>
      <c r="W639" s="15">
        <f>Long!X638</f>
        <v>1</v>
      </c>
      <c r="X639" s="8">
        <f>Long!Y638</f>
        <v>67.89</v>
      </c>
    </row>
    <row r="640" spans="1:24" x14ac:dyDescent="0.25">
      <c r="A640" s="3" t="str">
        <f>Long!A639</f>
        <v>ninjasnacks</v>
      </c>
      <c r="B640" s="41">
        <f>Long!B639-48.89</f>
        <v>15.11</v>
      </c>
      <c r="C640" s="40">
        <f>Long!C639-53.31</f>
        <v>-53.31</v>
      </c>
      <c r="D640" s="40">
        <f>Long!D639-52.82</f>
        <v>17.880000000000003</v>
      </c>
      <c r="E640" s="40">
        <f>Long!E639-48.5</f>
        <v>16.510000000000005</v>
      </c>
      <c r="F640" s="40">
        <f>Long!F639-46.99</f>
        <v>21.199999999999996</v>
      </c>
      <c r="G640" s="40">
        <f>Long!G639-40.45</f>
        <v>18.899999999999999</v>
      </c>
      <c r="H640" s="40">
        <f>Long!H639-60.23</f>
        <v>21.880000000000003</v>
      </c>
      <c r="I640" s="40">
        <f>Long!I639-43.66</f>
        <v>16.540000000000006</v>
      </c>
      <c r="J640" s="40">
        <f>Long!J639-53.75</f>
        <v>28.939999999999998</v>
      </c>
      <c r="K640" s="40">
        <f>Long!K639-54.35</f>
        <v>23.369999999999997</v>
      </c>
      <c r="L640" s="40">
        <f>Long!L639-48.68</f>
        <v>-48.68</v>
      </c>
      <c r="M640" s="40">
        <f>Long!M639-53.03</f>
        <v>-53.03</v>
      </c>
      <c r="N640" s="40">
        <f>Long!N639-34.07</f>
        <v>13.75</v>
      </c>
      <c r="O640" s="40">
        <f>Long!O639-52.52</f>
        <v>20.529999999999994</v>
      </c>
      <c r="P640" s="40">
        <f>Long!P639-53.24</f>
        <v>15.940000000000005</v>
      </c>
      <c r="Q640" s="40">
        <f>Long!Q639-57.71</f>
        <v>26.059999999999995</v>
      </c>
      <c r="R640" s="40">
        <f>Long!R639-38.57</f>
        <v>14.04</v>
      </c>
      <c r="S640" s="40">
        <f>Long!S639-64.97</f>
        <v>-64.97</v>
      </c>
      <c r="T640" s="40">
        <f>Long!T639-48.48</f>
        <v>-48.48</v>
      </c>
      <c r="U640" s="11">
        <f>Long!U639-50.364</f>
        <v>-50.363999999999997</v>
      </c>
      <c r="W640" s="15">
        <f>Long!X639</f>
        <v>14</v>
      </c>
      <c r="X640" s="8">
        <f>Long!Y639</f>
        <v>956.4</v>
      </c>
    </row>
    <row r="641" spans="1:24" x14ac:dyDescent="0.25">
      <c r="A641" s="3" t="str">
        <f>Long!A640</f>
        <v>alecin</v>
      </c>
      <c r="B641" s="41">
        <f>Long!B640-48.89</f>
        <v>14.560000000000002</v>
      </c>
      <c r="C641" s="40">
        <f>Long!C640-53.31</f>
        <v>23.25</v>
      </c>
      <c r="D641" s="40">
        <f>Long!D640-52.82</f>
        <v>-52.82</v>
      </c>
      <c r="E641" s="40">
        <f>Long!E640-48.5</f>
        <v>-48.5</v>
      </c>
      <c r="F641" s="40">
        <f>Long!F640-46.99</f>
        <v>19.509999999999998</v>
      </c>
      <c r="G641" s="40">
        <f>Long!G640-40.45</f>
        <v>-40.450000000000003</v>
      </c>
      <c r="H641" s="40">
        <f>Long!H640-60.23</f>
        <v>-60.23</v>
      </c>
      <c r="I641" s="40">
        <f>Long!I640-43.66</f>
        <v>-43.66</v>
      </c>
      <c r="J641" s="40">
        <f>Long!J640-53.75</f>
        <v>-53.75</v>
      </c>
      <c r="K641" s="40">
        <f>Long!K640-54.35</f>
        <v>-54.35</v>
      </c>
      <c r="L641" s="40">
        <f>Long!L640-48.68</f>
        <v>-48.68</v>
      </c>
      <c r="M641" s="40">
        <f>Long!M640-53.03</f>
        <v>22.929999999999993</v>
      </c>
      <c r="N641" s="40">
        <f>Long!N640-34.07</f>
        <v>12.009999999999998</v>
      </c>
      <c r="O641" s="40">
        <f>Long!O640-52.52</f>
        <v>19.889999999999993</v>
      </c>
      <c r="P641" s="40">
        <f>Long!P640-53.24</f>
        <v>16.809999999999995</v>
      </c>
      <c r="Q641" s="40">
        <f>Long!Q640-57.71</f>
        <v>21.139999999999993</v>
      </c>
      <c r="R641" s="40">
        <f>Long!R640-38.57</f>
        <v>13.920000000000002</v>
      </c>
      <c r="S641" s="40">
        <f>Long!S640-64.97</f>
        <v>20.409999999999997</v>
      </c>
      <c r="T641" s="40">
        <f>Long!T640-48.48</f>
        <v>-48.48</v>
      </c>
      <c r="U641" s="11">
        <f>Long!U640-50.364</f>
        <v>-50.363999999999997</v>
      </c>
      <c r="W641" s="15">
        <f>Long!X640</f>
        <v>10</v>
      </c>
      <c r="X641" s="8">
        <f>Long!Y640</f>
        <v>687.7299999999999</v>
      </c>
    </row>
    <row r="642" spans="1:24" x14ac:dyDescent="0.25">
      <c r="A642" s="3" t="str">
        <f>Long!A641</f>
        <v>Junaid50</v>
      </c>
      <c r="B642" s="41">
        <f>Long!B641-48.89</f>
        <v>13.21</v>
      </c>
      <c r="C642" s="40">
        <f>Long!C641-53.31</f>
        <v>26.200000000000003</v>
      </c>
      <c r="D642" s="40">
        <f>Long!D641-52.82</f>
        <v>12.389999999999993</v>
      </c>
      <c r="E642" s="40">
        <f>Long!E641-48.5</f>
        <v>25.060000000000002</v>
      </c>
      <c r="F642" s="40">
        <f>Long!F641-46.99</f>
        <v>40.869999999999997</v>
      </c>
      <c r="G642" s="40">
        <f>Long!G641-40.45</f>
        <v>20.099999999999994</v>
      </c>
      <c r="H642" s="40">
        <f>Long!H641-60.23</f>
        <v>21.089999999999996</v>
      </c>
      <c r="I642" s="40">
        <f>Long!I641-43.66</f>
        <v>20.190000000000005</v>
      </c>
      <c r="J642" s="40">
        <f>Long!J641-53.75</f>
        <v>18.829999999999998</v>
      </c>
      <c r="K642" s="40">
        <f>Long!K641-54.35</f>
        <v>22.9</v>
      </c>
      <c r="L642" s="40">
        <f>Long!L641-48.68</f>
        <v>27.720000000000006</v>
      </c>
      <c r="M642" s="40">
        <f>Long!M641-53.03</f>
        <v>14.760000000000005</v>
      </c>
      <c r="N642" s="40">
        <f>Long!N641-34.07</f>
        <v>15.990000000000002</v>
      </c>
      <c r="O642" s="40">
        <f>Long!O641-52.52</f>
        <v>18.43</v>
      </c>
      <c r="P642" s="40">
        <f>Long!P641-53.24</f>
        <v>13.350000000000001</v>
      </c>
      <c r="Q642" s="40">
        <f>Long!Q641-57.71</f>
        <v>-57.71</v>
      </c>
      <c r="R642" s="40">
        <f>Long!R641-38.57</f>
        <v>8.0499999999999972</v>
      </c>
      <c r="S642" s="40">
        <f>Long!S641-64.97</f>
        <v>-64.97</v>
      </c>
      <c r="T642" s="40">
        <f>Long!T641-48.48</f>
        <v>-48.48</v>
      </c>
      <c r="U642" s="11">
        <f>Long!U641-50.364</f>
        <v>-50.363999999999997</v>
      </c>
      <c r="W642" s="15">
        <f>Long!X641</f>
        <v>16</v>
      </c>
      <c r="X642" s="8">
        <f>Long!Y641</f>
        <v>1102.1999999999998</v>
      </c>
    </row>
    <row r="643" spans="1:24" x14ac:dyDescent="0.25">
      <c r="A643" s="3" t="str">
        <f>Long!A642</f>
        <v>edisonb</v>
      </c>
      <c r="B643" s="41">
        <f>Long!B642-48.89</f>
        <v>11.57</v>
      </c>
      <c r="C643" s="40">
        <f>Long!C642-53.31</f>
        <v>-53.31</v>
      </c>
      <c r="D643" s="40">
        <f>Long!D642-52.82</f>
        <v>-52.82</v>
      </c>
      <c r="E643" s="40">
        <f>Long!E642-48.5</f>
        <v>-48.5</v>
      </c>
      <c r="F643" s="40">
        <f>Long!F642-46.99</f>
        <v>25.339999999999996</v>
      </c>
      <c r="G643" s="40">
        <f>Long!G642-40.45</f>
        <v>33.230000000000004</v>
      </c>
      <c r="H643" s="40">
        <f>Long!H642-60.23</f>
        <v>-60.23</v>
      </c>
      <c r="I643" s="40">
        <f>Long!I642-43.66</f>
        <v>-43.66</v>
      </c>
      <c r="J643" s="40">
        <f>Long!J642-53.75</f>
        <v>-53.75</v>
      </c>
      <c r="K643" s="40">
        <f>Long!K642-54.35</f>
        <v>22.1</v>
      </c>
      <c r="L643" s="40">
        <f>Long!L642-48.68</f>
        <v>-48.68</v>
      </c>
      <c r="M643" s="40">
        <f>Long!M642-53.03</f>
        <v>16.760000000000005</v>
      </c>
      <c r="N643" s="40">
        <f>Long!N642-34.07</f>
        <v>13.009999999999998</v>
      </c>
      <c r="O643" s="40">
        <f>Long!O642-52.52</f>
        <v>21.79999999999999</v>
      </c>
      <c r="P643" s="40">
        <f>Long!P642-53.24</f>
        <v>16.139999999999993</v>
      </c>
      <c r="Q643" s="40">
        <f>Long!Q642-57.71</f>
        <v>19.96</v>
      </c>
      <c r="R643" s="40">
        <f>Long!R642-38.57</f>
        <v>-38.57</v>
      </c>
      <c r="S643" s="40">
        <f>Long!S642-64.97</f>
        <v>-64.97</v>
      </c>
      <c r="T643" s="40">
        <f>Long!T642-48.48</f>
        <v>-48.48</v>
      </c>
      <c r="U643" s="11">
        <f>Long!U642-50.364</f>
        <v>-50.363999999999997</v>
      </c>
      <c r="W643" s="15">
        <f>Long!X642</f>
        <v>9</v>
      </c>
      <c r="X643" s="8">
        <f>Long!Y642</f>
        <v>621.16</v>
      </c>
    </row>
    <row r="644" spans="1:24" x14ac:dyDescent="0.25">
      <c r="A644" s="3" t="str">
        <f>Long!A643</f>
        <v>justin9999</v>
      </c>
      <c r="B644" s="41">
        <f>Long!B643-48.89</f>
        <v>13.079999999999998</v>
      </c>
      <c r="C644" s="40">
        <f>Long!C643-53.31</f>
        <v>14.61</v>
      </c>
      <c r="D644" s="40">
        <f>Long!D643-52.82</f>
        <v>20.940000000000005</v>
      </c>
      <c r="E644" s="40">
        <f>Long!E643-48.5</f>
        <v>17.569999999999993</v>
      </c>
      <c r="F644" s="40">
        <f>Long!F643-46.99</f>
        <v>32.919999999999995</v>
      </c>
      <c r="G644" s="40">
        <f>Long!G643-40.45</f>
        <v>19.919999999999995</v>
      </c>
      <c r="H644" s="40">
        <f>Long!H643-60.23</f>
        <v>29.360000000000007</v>
      </c>
      <c r="I644" s="40">
        <f>Long!I643-43.66</f>
        <v>28.75</v>
      </c>
      <c r="J644" s="40">
        <f>Long!J643-53.75</f>
        <v>-53.75</v>
      </c>
      <c r="K644" s="40">
        <f>Long!K643-54.35</f>
        <v>25.71</v>
      </c>
      <c r="L644" s="40">
        <f>Long!L643-48.68</f>
        <v>33.71</v>
      </c>
      <c r="M644" s="40">
        <f>Long!M643-53.03</f>
        <v>13.090000000000003</v>
      </c>
      <c r="N644" s="40">
        <f>Long!N643-34.07</f>
        <v>17.72</v>
      </c>
      <c r="O644" s="40">
        <f>Long!O643-52.52</f>
        <v>15.04</v>
      </c>
      <c r="P644" s="40">
        <f>Long!P643-53.24</f>
        <v>11.520000000000003</v>
      </c>
      <c r="Q644" s="40">
        <f>Long!Q643-57.71</f>
        <v>13.999999999999993</v>
      </c>
      <c r="R644" s="40">
        <f>Long!R643-38.57</f>
        <v>9.7199999999999989</v>
      </c>
      <c r="S644" s="40">
        <f>Long!S643-64.97</f>
        <v>-64.97</v>
      </c>
      <c r="T644" s="40">
        <f>Long!T643-48.48</f>
        <v>33.43</v>
      </c>
      <c r="U644" s="11">
        <f>Long!U643-50.364</f>
        <v>-50.363999999999997</v>
      </c>
      <c r="W644" s="15">
        <f>Long!X643</f>
        <v>17</v>
      </c>
      <c r="X644" s="8">
        <f>Long!Y643</f>
        <v>1186.5899999999999</v>
      </c>
    </row>
    <row r="645" spans="1:24" x14ac:dyDescent="0.25">
      <c r="A645" s="3" t="str">
        <f>Long!A644</f>
        <v>Reck_786</v>
      </c>
      <c r="B645" s="41">
        <f>Long!B644-48.89</f>
        <v>18.209999999999994</v>
      </c>
      <c r="C645" s="40">
        <f>Long!C644-53.31</f>
        <v>-53.31</v>
      </c>
      <c r="D645" s="40">
        <f>Long!D644-52.82</f>
        <v>23.029999999999994</v>
      </c>
      <c r="E645" s="40">
        <f>Long!E644-48.5</f>
        <v>-48.5</v>
      </c>
      <c r="F645" s="40">
        <f>Long!F644-46.99</f>
        <v>-46.99</v>
      </c>
      <c r="G645" s="40">
        <f>Long!G644-40.45</f>
        <v>-40.450000000000003</v>
      </c>
      <c r="H645" s="40">
        <f>Long!H644-60.23</f>
        <v>-60.23</v>
      </c>
      <c r="I645" s="40">
        <f>Long!I644-43.66</f>
        <v>-43.66</v>
      </c>
      <c r="J645" s="40">
        <f>Long!J644-53.75</f>
        <v>-53.75</v>
      </c>
      <c r="K645" s="40">
        <f>Long!K644-54.35</f>
        <v>-54.35</v>
      </c>
      <c r="L645" s="40">
        <f>Long!L644-48.68</f>
        <v>-48.68</v>
      </c>
      <c r="M645" s="40">
        <f>Long!M644-53.03</f>
        <v>-53.03</v>
      </c>
      <c r="N645" s="40">
        <f>Long!N644-34.07</f>
        <v>21.310000000000002</v>
      </c>
      <c r="O645" s="40">
        <f>Long!O644-52.52</f>
        <v>23.54999999999999</v>
      </c>
      <c r="P645" s="40">
        <f>Long!P644-53.24</f>
        <v>18.440000000000005</v>
      </c>
      <c r="Q645" s="40">
        <f>Long!Q644-57.71</f>
        <v>-57.71</v>
      </c>
      <c r="R645" s="40">
        <f>Long!R644-38.57</f>
        <v>12.369999999999997</v>
      </c>
      <c r="S645" s="40">
        <f>Long!S644-64.97</f>
        <v>28.739999999999995</v>
      </c>
      <c r="T645" s="40">
        <f>Long!T644-48.48</f>
        <v>-48.48</v>
      </c>
      <c r="U645" s="11">
        <f>Long!U644-50.364</f>
        <v>-50.363999999999997</v>
      </c>
      <c r="W645" s="15">
        <f>Long!X644</f>
        <v>7</v>
      </c>
      <c r="X645" s="8">
        <f>Long!Y644</f>
        <v>490.72999999999996</v>
      </c>
    </row>
    <row r="646" spans="1:24" x14ac:dyDescent="0.25">
      <c r="A646" s="3" t="str">
        <f>Long!A645</f>
        <v>emets</v>
      </c>
      <c r="B646" s="41">
        <f>Long!B645-48.89</f>
        <v>13.339999999999996</v>
      </c>
      <c r="C646" s="40">
        <f>Long!C645-53.31</f>
        <v>21.090000000000003</v>
      </c>
      <c r="D646" s="40">
        <f>Long!D645-52.82</f>
        <v>21.249999999999993</v>
      </c>
      <c r="E646" s="40">
        <f>Long!E645-48.5</f>
        <v>-48.5</v>
      </c>
      <c r="F646" s="40">
        <f>Long!F645-46.99</f>
        <v>-46.99</v>
      </c>
      <c r="G646" s="40">
        <f>Long!G645-40.45</f>
        <v>16.299999999999997</v>
      </c>
      <c r="H646" s="40">
        <f>Long!H645-60.23</f>
        <v>27.420000000000009</v>
      </c>
      <c r="I646" s="40">
        <f>Long!I645-43.66</f>
        <v>-43.66</v>
      </c>
      <c r="J646" s="40">
        <f>Long!J645-53.75</f>
        <v>-53.75</v>
      </c>
      <c r="K646" s="40">
        <f>Long!K645-54.35</f>
        <v>-54.35</v>
      </c>
      <c r="L646" s="40">
        <f>Long!L645-48.68</f>
        <v>-48.68</v>
      </c>
      <c r="M646" s="40">
        <f>Long!M645-53.03</f>
        <v>-53.03</v>
      </c>
      <c r="N646" s="40">
        <f>Long!N645-34.07</f>
        <v>11.100000000000001</v>
      </c>
      <c r="O646" s="40">
        <f>Long!O645-52.52</f>
        <v>23.509999999999998</v>
      </c>
      <c r="P646" s="40">
        <f>Long!P645-53.24</f>
        <v>-53.24</v>
      </c>
      <c r="Q646" s="40">
        <f>Long!Q645-57.71</f>
        <v>23.82</v>
      </c>
      <c r="R646" s="40">
        <f>Long!R645-38.57</f>
        <v>17.189999999999998</v>
      </c>
      <c r="S646" s="40">
        <f>Long!S645-64.97</f>
        <v>24.409999999999997</v>
      </c>
      <c r="T646" s="40">
        <f>Long!T645-48.48</f>
        <v>-48.48</v>
      </c>
      <c r="U646" s="11">
        <f>Long!U645-50.364</f>
        <v>-50.363999999999997</v>
      </c>
      <c r="W646" s="15">
        <f>Long!X645</f>
        <v>10</v>
      </c>
      <c r="X646" s="8">
        <f>Long!Y645</f>
        <v>702.97</v>
      </c>
    </row>
    <row r="647" spans="1:24" x14ac:dyDescent="0.25">
      <c r="A647" s="3" t="str">
        <f>Long!A646</f>
        <v>DaleEarnhardtSr</v>
      </c>
      <c r="B647" s="41">
        <f>Long!B646-48.89</f>
        <v>13.030000000000001</v>
      </c>
      <c r="C647" s="40">
        <f>Long!C646-53.31</f>
        <v>-53.31</v>
      </c>
      <c r="D647" s="40">
        <f>Long!D646-52.82</f>
        <v>-52.82</v>
      </c>
      <c r="E647" s="40">
        <f>Long!E646-48.5</f>
        <v>15.259999999999998</v>
      </c>
      <c r="F647" s="40">
        <f>Long!F646-46.99</f>
        <v>29.079999999999991</v>
      </c>
      <c r="G647" s="40">
        <f>Long!G646-40.45</f>
        <v>14.779999999999994</v>
      </c>
      <c r="H647" s="40">
        <f>Long!H646-60.23</f>
        <v>-60.23</v>
      </c>
      <c r="I647" s="40">
        <f>Long!I646-43.66</f>
        <v>-43.66</v>
      </c>
      <c r="J647" s="40">
        <f>Long!J646-53.75</f>
        <v>23.989999999999995</v>
      </c>
      <c r="K647" s="40">
        <f>Long!K646-54.35</f>
        <v>21.219999999999992</v>
      </c>
      <c r="L647" s="40">
        <f>Long!L646-48.68</f>
        <v>-48.68</v>
      </c>
      <c r="M647" s="40">
        <f>Long!M646-53.03</f>
        <v>-53.03</v>
      </c>
      <c r="N647" s="40">
        <f>Long!N646-34.07</f>
        <v>-34.07</v>
      </c>
      <c r="O647" s="40">
        <f>Long!O646-52.52</f>
        <v>-52.52</v>
      </c>
      <c r="P647" s="40">
        <f>Long!P646-53.24</f>
        <v>18.609999999999992</v>
      </c>
      <c r="Q647" s="40">
        <f>Long!Q646-57.71</f>
        <v>23.199999999999996</v>
      </c>
      <c r="R647" s="40">
        <f>Long!R646-38.57</f>
        <v>-38.57</v>
      </c>
      <c r="S647" s="40">
        <f>Long!S646-64.97</f>
        <v>-64.97</v>
      </c>
      <c r="T647" s="40">
        <f>Long!T646-48.48</f>
        <v>-48.48</v>
      </c>
      <c r="U647" s="11">
        <f>Long!U646-50.364</f>
        <v>-50.363999999999997</v>
      </c>
      <c r="W647" s="15">
        <f>Long!X646</f>
        <v>8</v>
      </c>
      <c r="X647" s="8">
        <f>Long!Y646</f>
        <v>563.04999999999995</v>
      </c>
    </row>
    <row r="648" spans="1:24" x14ac:dyDescent="0.25">
      <c r="A648" s="3" t="str">
        <f>Long!A647</f>
        <v>eruccc</v>
      </c>
      <c r="B648" s="41">
        <f>Long!B647-48.89</f>
        <v>16.14</v>
      </c>
      <c r="C648" s="40">
        <f>Long!C647-53.31</f>
        <v>21.129999999999995</v>
      </c>
      <c r="D648" s="40">
        <f>Long!D647-52.82</f>
        <v>-52.82</v>
      </c>
      <c r="E648" s="40">
        <f>Long!E647-48.5</f>
        <v>-48.5</v>
      </c>
      <c r="F648" s="40">
        <f>Long!F647-46.99</f>
        <v>24.4</v>
      </c>
      <c r="G648" s="40">
        <f>Long!G647-40.45</f>
        <v>22.64</v>
      </c>
      <c r="H648" s="40">
        <f>Long!H647-60.23</f>
        <v>26.890000000000008</v>
      </c>
      <c r="I648" s="40">
        <f>Long!I647-43.66</f>
        <v>21.83</v>
      </c>
      <c r="J648" s="40">
        <f>Long!J647-53.75</f>
        <v>-53.75</v>
      </c>
      <c r="K648" s="40">
        <f>Long!K647-54.35</f>
        <v>19.350000000000001</v>
      </c>
      <c r="L648" s="40">
        <f>Long!L647-48.68</f>
        <v>-48.68</v>
      </c>
      <c r="M648" s="40">
        <f>Long!M647-53.03</f>
        <v>19.840000000000003</v>
      </c>
      <c r="N648" s="40">
        <f>Long!N647-34.07</f>
        <v>15.089999999999996</v>
      </c>
      <c r="O648" s="40">
        <f>Long!O647-52.52</f>
        <v>-52.52</v>
      </c>
      <c r="P648" s="40">
        <f>Long!P647-53.24</f>
        <v>18.440000000000005</v>
      </c>
      <c r="Q648" s="40">
        <f>Long!Q647-57.71</f>
        <v>21.259999999999998</v>
      </c>
      <c r="R648" s="40">
        <f>Long!R647-38.57</f>
        <v>15.11</v>
      </c>
      <c r="S648" s="40">
        <f>Long!S647-64.97</f>
        <v>25.450000000000003</v>
      </c>
      <c r="T648" s="40">
        <f>Long!T647-48.48</f>
        <v>19.899999999999999</v>
      </c>
      <c r="U648" s="11">
        <f>Long!U647-50.364</f>
        <v>-50.363999999999997</v>
      </c>
      <c r="W648" s="15">
        <f>Long!X647</f>
        <v>14</v>
      </c>
      <c r="X648" s="8">
        <f>Long!Y647</f>
        <v>985.42</v>
      </c>
    </row>
    <row r="649" spans="1:24" x14ac:dyDescent="0.25">
      <c r="A649" s="3" t="str">
        <f>Long!A648</f>
        <v>jack513</v>
      </c>
      <c r="B649" s="41">
        <f>Long!B648-48.89</f>
        <v>20.14</v>
      </c>
      <c r="C649" s="40">
        <f>Long!C648-53.31</f>
        <v>18.61</v>
      </c>
      <c r="D649" s="40">
        <f>Long!D648-52.82</f>
        <v>-52.82</v>
      </c>
      <c r="E649" s="40">
        <f>Long!E648-48.5</f>
        <v>16.97</v>
      </c>
      <c r="F649" s="40">
        <f>Long!F648-46.99</f>
        <v>-46.99</v>
      </c>
      <c r="G649" s="40">
        <f>Long!G648-40.45</f>
        <v>17</v>
      </c>
      <c r="H649" s="40">
        <f>Long!H648-60.23</f>
        <v>27.68</v>
      </c>
      <c r="I649" s="40">
        <f>Long!I648-43.66</f>
        <v>-43.66</v>
      </c>
      <c r="J649" s="40">
        <f>Long!J648-53.75</f>
        <v>15.569999999999993</v>
      </c>
      <c r="K649" s="40">
        <f>Long!K648-54.35</f>
        <v>-54.35</v>
      </c>
      <c r="L649" s="40">
        <f>Long!L648-48.68</f>
        <v>28.240000000000002</v>
      </c>
      <c r="M649" s="40">
        <f>Long!M648-53.03</f>
        <v>22.700000000000003</v>
      </c>
      <c r="N649" s="40">
        <f>Long!N648-34.07</f>
        <v>14.850000000000001</v>
      </c>
      <c r="O649" s="40">
        <f>Long!O648-52.52</f>
        <v>16.880000000000003</v>
      </c>
      <c r="P649" s="40">
        <f>Long!P648-53.24</f>
        <v>-53.24</v>
      </c>
      <c r="Q649" s="40">
        <f>Long!Q648-57.71</f>
        <v>-57.71</v>
      </c>
      <c r="R649" s="40">
        <f>Long!R648-38.57</f>
        <v>20.85</v>
      </c>
      <c r="S649" s="40">
        <f>Long!S648-64.97</f>
        <v>25.680000000000007</v>
      </c>
      <c r="T649" s="40">
        <f>Long!T648-48.48</f>
        <v>25.220000000000006</v>
      </c>
      <c r="U649" s="11">
        <f>Long!U648-50.364</f>
        <v>-50.363999999999997</v>
      </c>
      <c r="W649" s="15">
        <f>Long!X648</f>
        <v>13</v>
      </c>
      <c r="X649" s="8">
        <f>Long!Y648</f>
        <v>915.83999999999992</v>
      </c>
    </row>
    <row r="650" spans="1:24" x14ac:dyDescent="0.25">
      <c r="A650" s="3" t="str">
        <f>Long!A649</f>
        <v>packrat2010</v>
      </c>
      <c r="B650" s="41">
        <f>Long!B649-48.89</f>
        <v>15.560000000000002</v>
      </c>
      <c r="C650" s="40">
        <f>Long!C649-53.31</f>
        <v>23.049999999999997</v>
      </c>
      <c r="D650" s="40">
        <f>Long!D649-52.82</f>
        <v>15.249999999999993</v>
      </c>
      <c r="E650" s="40">
        <f>Long!E649-48.5</f>
        <v>-48.5</v>
      </c>
      <c r="F650" s="40">
        <f>Long!F649-46.99</f>
        <v>23.219999999999992</v>
      </c>
      <c r="G650" s="40">
        <f>Long!G649-40.45</f>
        <v>15.769999999999996</v>
      </c>
      <c r="H650" s="40">
        <f>Long!H649-60.23</f>
        <v>-60.23</v>
      </c>
      <c r="I650" s="40">
        <f>Long!I649-43.66</f>
        <v>31.200000000000003</v>
      </c>
      <c r="J650" s="40">
        <f>Long!J649-53.75</f>
        <v>24.58</v>
      </c>
      <c r="K650" s="40">
        <f>Long!K649-54.35</f>
        <v>23.199999999999996</v>
      </c>
      <c r="L650" s="40">
        <f>Long!L649-48.68</f>
        <v>32.130000000000003</v>
      </c>
      <c r="M650" s="40">
        <f>Long!M649-53.03</f>
        <v>-53.03</v>
      </c>
      <c r="N650" s="40">
        <f>Long!N649-34.07</f>
        <v>15.689999999999998</v>
      </c>
      <c r="O650" s="40">
        <f>Long!O649-52.52</f>
        <v>19.689999999999991</v>
      </c>
      <c r="P650" s="40">
        <f>Long!P649-53.24</f>
        <v>13.380000000000003</v>
      </c>
      <c r="Q650" s="40">
        <f>Long!Q649-57.71</f>
        <v>19.18</v>
      </c>
      <c r="R650" s="40">
        <f>Long!R649-38.57</f>
        <v>13.329999999999998</v>
      </c>
      <c r="S650" s="40">
        <f>Long!S649-64.97</f>
        <v>27.099999999999994</v>
      </c>
      <c r="T650" s="40">
        <f>Long!T649-48.48</f>
        <v>24.729999999999997</v>
      </c>
      <c r="U650" s="11">
        <f>Long!U649-50.364</f>
        <v>-50.363999999999997</v>
      </c>
      <c r="W650" s="15">
        <f>Long!X649</f>
        <v>16</v>
      </c>
      <c r="X650" s="8">
        <f>Long!Y649</f>
        <v>1129.52</v>
      </c>
    </row>
    <row r="651" spans="1:24" x14ac:dyDescent="0.25">
      <c r="A651" s="3" t="str">
        <f>Long!A650</f>
        <v>Shangeetha</v>
      </c>
      <c r="B651" s="41">
        <f>Long!B650-48.89</f>
        <v>15.219999999999999</v>
      </c>
      <c r="C651" s="40">
        <f>Long!C650-53.31</f>
        <v>21.799999999999997</v>
      </c>
      <c r="D651" s="40">
        <f>Long!D650-52.82</f>
        <v>17.309999999999995</v>
      </c>
      <c r="E651" s="40">
        <f>Long!E650-48.5</f>
        <v>39.209999999999994</v>
      </c>
      <c r="F651" s="40">
        <f>Long!F650-46.99</f>
        <v>19.259999999999998</v>
      </c>
      <c r="G651" s="40">
        <f>Long!G650-40.45</f>
        <v>23.049999999999997</v>
      </c>
      <c r="H651" s="40">
        <f>Long!H650-60.23</f>
        <v>28.07</v>
      </c>
      <c r="I651" s="40">
        <f>Long!I650-43.66</f>
        <v>20.92</v>
      </c>
      <c r="J651" s="40">
        <f>Long!J650-53.75</f>
        <v>19.870000000000005</v>
      </c>
      <c r="K651" s="40">
        <f>Long!K650-54.35</f>
        <v>17.809999999999995</v>
      </c>
      <c r="L651" s="40">
        <f>Long!L650-48.68</f>
        <v>23.29</v>
      </c>
      <c r="M651" s="40">
        <f>Long!M650-53.03</f>
        <v>23.709999999999994</v>
      </c>
      <c r="N651" s="40">
        <f>Long!N650-34.07</f>
        <v>12.18</v>
      </c>
      <c r="O651" s="40">
        <f>Long!O650-52.52</f>
        <v>18.850000000000001</v>
      </c>
      <c r="P651" s="40">
        <f>Long!P650-53.24</f>
        <v>15.559999999999995</v>
      </c>
      <c r="Q651" s="40">
        <f>Long!Q650-57.71</f>
        <v>22.630000000000003</v>
      </c>
      <c r="R651" s="40">
        <f>Long!R650-38.57</f>
        <v>-38.57</v>
      </c>
      <c r="S651" s="40">
        <f>Long!S650-64.97</f>
        <v>21.939999999999998</v>
      </c>
      <c r="T651" s="40">
        <f>Long!T650-48.48</f>
        <v>20.520000000000003</v>
      </c>
      <c r="U651" s="11">
        <f>Long!U650-50.364</f>
        <v>-50.363999999999997</v>
      </c>
      <c r="W651" s="15">
        <f>Long!X650</f>
        <v>18</v>
      </c>
      <c r="X651" s="8">
        <f>Long!Y650</f>
        <v>1296.8500000000001</v>
      </c>
    </row>
    <row r="652" spans="1:24" x14ac:dyDescent="0.25">
      <c r="A652" s="3" t="str">
        <f>Long!A651</f>
        <v>Turkish_Accaunt</v>
      </c>
      <c r="B652" s="41">
        <f>Long!B651-48.89</f>
        <v>23.510000000000005</v>
      </c>
      <c r="C652" s="40">
        <f>Long!C651-53.31</f>
        <v>-53.31</v>
      </c>
      <c r="D652" s="40">
        <f>Long!D651-52.82</f>
        <v>-52.82</v>
      </c>
      <c r="E652" s="40">
        <f>Long!E651-48.5</f>
        <v>-48.5</v>
      </c>
      <c r="F652" s="40">
        <f>Long!F651-46.99</f>
        <v>-46.99</v>
      </c>
      <c r="G652" s="40">
        <f>Long!G651-40.45</f>
        <v>-40.450000000000003</v>
      </c>
      <c r="H652" s="40">
        <f>Long!H651-60.23</f>
        <v>-60.23</v>
      </c>
      <c r="I652" s="40">
        <f>Long!I651-43.66</f>
        <v>-43.66</v>
      </c>
      <c r="J652" s="40">
        <f>Long!J651-53.75</f>
        <v>-53.75</v>
      </c>
      <c r="K652" s="40">
        <f>Long!K651-54.35</f>
        <v>-54.35</v>
      </c>
      <c r="L652" s="40">
        <f>Long!L651-48.68</f>
        <v>-48.68</v>
      </c>
      <c r="M652" s="40">
        <f>Long!M651-53.03</f>
        <v>-53.03</v>
      </c>
      <c r="N652" s="40">
        <f>Long!N651-34.07</f>
        <v>-34.07</v>
      </c>
      <c r="O652" s="40">
        <f>Long!O651-52.52</f>
        <v>-52.52</v>
      </c>
      <c r="P652" s="40">
        <f>Long!P651-53.24</f>
        <v>-53.24</v>
      </c>
      <c r="Q652" s="40">
        <f>Long!Q651-57.71</f>
        <v>-57.71</v>
      </c>
      <c r="R652" s="40">
        <f>Long!R651-38.57</f>
        <v>-38.57</v>
      </c>
      <c r="S652" s="40">
        <f>Long!S651-64.97</f>
        <v>-64.97</v>
      </c>
      <c r="T652" s="40">
        <f>Long!T651-48.48</f>
        <v>-48.48</v>
      </c>
      <c r="U652" s="11">
        <f>Long!U651-50.364</f>
        <v>-50.363999999999997</v>
      </c>
      <c r="W652" s="15">
        <f>Long!X651</f>
        <v>1</v>
      </c>
      <c r="X652" s="8">
        <f>Long!Y651</f>
        <v>72.400000000000006</v>
      </c>
    </row>
    <row r="653" spans="1:24" x14ac:dyDescent="0.25">
      <c r="A653" s="3" t="str">
        <f>Long!A652</f>
        <v>cammy5</v>
      </c>
      <c r="B653" s="41">
        <f>Long!B652-48.89</f>
        <v>17.590000000000003</v>
      </c>
      <c r="C653" s="40">
        <f>Long!C652-53.31</f>
        <v>29.42</v>
      </c>
      <c r="D653" s="40">
        <f>Long!D652-52.82</f>
        <v>-52.82</v>
      </c>
      <c r="E653" s="40">
        <f>Long!E652-48.5</f>
        <v>-48.5</v>
      </c>
      <c r="F653" s="40">
        <f>Long!F652-46.99</f>
        <v>33.579999999999991</v>
      </c>
      <c r="G653" s="40">
        <f>Long!G652-40.45</f>
        <v>20.839999999999996</v>
      </c>
      <c r="H653" s="40">
        <f>Long!H652-60.23</f>
        <v>33.750000000000007</v>
      </c>
      <c r="I653" s="40">
        <f>Long!I652-43.66</f>
        <v>-43.66</v>
      </c>
      <c r="J653" s="40">
        <f>Long!J652-53.75</f>
        <v>-53.75</v>
      </c>
      <c r="K653" s="40">
        <f>Long!K652-54.35</f>
        <v>-54.35</v>
      </c>
      <c r="L653" s="40">
        <f>Long!L652-48.68</f>
        <v>35.690000000000005</v>
      </c>
      <c r="M653" s="40">
        <f>Long!M652-53.03</f>
        <v>-53.03</v>
      </c>
      <c r="N653" s="40">
        <f>Long!N652-34.07</f>
        <v>12.810000000000002</v>
      </c>
      <c r="O653" s="40">
        <f>Long!O652-52.52</f>
        <v>-52.52</v>
      </c>
      <c r="P653" s="40">
        <f>Long!P652-53.24</f>
        <v>23.509999999999998</v>
      </c>
      <c r="Q653" s="40">
        <f>Long!Q652-57.71</f>
        <v>23.54</v>
      </c>
      <c r="R653" s="40">
        <f>Long!R652-38.57</f>
        <v>17.96</v>
      </c>
      <c r="S653" s="40">
        <f>Long!S652-64.97</f>
        <v>-64.97</v>
      </c>
      <c r="T653" s="40">
        <f>Long!T652-48.48</f>
        <v>-48.48</v>
      </c>
      <c r="U653" s="11">
        <f>Long!U652-50.364</f>
        <v>-50.363999999999997</v>
      </c>
      <c r="W653" s="15">
        <f>Long!X652</f>
        <v>10</v>
      </c>
      <c r="X653" s="8">
        <f>Long!Y652</f>
        <v>730.83</v>
      </c>
    </row>
    <row r="654" spans="1:24" x14ac:dyDescent="0.25">
      <c r="A654" s="3" t="str">
        <f>Long!A653</f>
        <v>will9292</v>
      </c>
      <c r="B654" s="41">
        <f>Long!B653-48.89</f>
        <v>16.760000000000005</v>
      </c>
      <c r="C654" s="40">
        <f>Long!C653-53.31</f>
        <v>-53.31</v>
      </c>
      <c r="D654" s="40">
        <f>Long!D653-52.82</f>
        <v>20.520000000000003</v>
      </c>
      <c r="E654" s="40">
        <f>Long!E653-48.5</f>
        <v>22.989999999999995</v>
      </c>
      <c r="F654" s="40">
        <f>Long!F653-46.99</f>
        <v>25.779999999999994</v>
      </c>
      <c r="G654" s="40">
        <f>Long!G653-40.45</f>
        <v>-40.450000000000003</v>
      </c>
      <c r="H654" s="40">
        <f>Long!H653-60.23</f>
        <v>33.46</v>
      </c>
      <c r="I654" s="40">
        <f>Long!I653-43.66</f>
        <v>36.299999999999997</v>
      </c>
      <c r="J654" s="40">
        <f>Long!J653-53.75</f>
        <v>-53.75</v>
      </c>
      <c r="K654" s="40">
        <f>Long!K653-54.35</f>
        <v>27.520000000000003</v>
      </c>
      <c r="L654" s="40">
        <f>Long!L653-48.68</f>
        <v>-48.68</v>
      </c>
      <c r="M654" s="40">
        <f>Long!M653-53.03</f>
        <v>-53.03</v>
      </c>
      <c r="N654" s="40">
        <f>Long!N653-34.07</f>
        <v>-34.07</v>
      </c>
      <c r="O654" s="40">
        <f>Long!O653-52.52</f>
        <v>27.740000000000002</v>
      </c>
      <c r="P654" s="40">
        <f>Long!P653-53.24</f>
        <v>12.130000000000003</v>
      </c>
      <c r="Q654" s="40">
        <f>Long!Q653-57.71</f>
        <v>-57.71</v>
      </c>
      <c r="R654" s="40">
        <f>Long!R653-38.57</f>
        <v>20.68</v>
      </c>
      <c r="S654" s="40">
        <f>Long!S653-64.97</f>
        <v>29.11</v>
      </c>
      <c r="T654" s="40">
        <f>Long!T653-48.48</f>
        <v>-48.48</v>
      </c>
      <c r="U654" s="11">
        <f>Long!U653-50.364</f>
        <v>-50.363999999999997</v>
      </c>
      <c r="W654" s="15">
        <f>Long!X653</f>
        <v>11</v>
      </c>
      <c r="X654" s="8">
        <f>Long!Y653</f>
        <v>837.73</v>
      </c>
    </row>
    <row r="655" spans="1:24" x14ac:dyDescent="0.25">
      <c r="A655" s="3" t="str">
        <f>Long!A654</f>
        <v>Superdani</v>
      </c>
      <c r="B655" s="41">
        <f>Long!B654-48.89</f>
        <v>16.86</v>
      </c>
      <c r="C655" s="40">
        <f>Long!C654-53.31</f>
        <v>29.700000000000003</v>
      </c>
      <c r="D655" s="40">
        <f>Long!D654-52.82</f>
        <v>-52.82</v>
      </c>
      <c r="E655" s="40">
        <f>Long!E654-48.5</f>
        <v>-48.5</v>
      </c>
      <c r="F655" s="40">
        <f>Long!F654-46.99</f>
        <v>19.29</v>
      </c>
      <c r="G655" s="40">
        <f>Long!G654-40.45</f>
        <v>18.32</v>
      </c>
      <c r="H655" s="40">
        <f>Long!H654-60.23</f>
        <v>29.300000000000004</v>
      </c>
      <c r="I655" s="40">
        <f>Long!I654-43.66</f>
        <v>-43.66</v>
      </c>
      <c r="J655" s="40">
        <f>Long!J654-53.75</f>
        <v>-53.75</v>
      </c>
      <c r="K655" s="40">
        <f>Long!K654-54.35</f>
        <v>27.380000000000003</v>
      </c>
      <c r="L655" s="40">
        <f>Long!L654-48.68</f>
        <v>32.99</v>
      </c>
      <c r="M655" s="40">
        <f>Long!M654-53.03</f>
        <v>26.939999999999998</v>
      </c>
      <c r="N655" s="40">
        <f>Long!N654-34.07</f>
        <v>-34.07</v>
      </c>
      <c r="O655" s="40">
        <f>Long!O654-52.52</f>
        <v>-52.52</v>
      </c>
      <c r="P655" s="40">
        <f>Long!P654-53.24</f>
        <v>-53.24</v>
      </c>
      <c r="Q655" s="40">
        <f>Long!Q654-57.71</f>
        <v>28.669999999999995</v>
      </c>
      <c r="R655" s="40">
        <f>Long!R654-38.57</f>
        <v>18.009999999999998</v>
      </c>
      <c r="S655" s="40">
        <f>Long!S654-64.97</f>
        <v>26.36</v>
      </c>
      <c r="T655" s="40">
        <f>Long!T654-48.48</f>
        <v>-48.48</v>
      </c>
      <c r="U655" s="11">
        <f>Long!U654-50.364</f>
        <v>-50.363999999999997</v>
      </c>
      <c r="W655" s="15">
        <f>Long!X654</f>
        <v>11</v>
      </c>
      <c r="X655" s="8">
        <f>Long!Y654</f>
        <v>841.00000000000011</v>
      </c>
    </row>
    <row r="656" spans="1:24" x14ac:dyDescent="0.25">
      <c r="A656" s="3" t="str">
        <f>Long!A655</f>
        <v>haghageb</v>
      </c>
      <c r="B656" s="41">
        <f>Long!B655-48.89</f>
        <v>16</v>
      </c>
      <c r="C656" s="40">
        <f>Long!C655-53.31</f>
        <v>26.519999999999996</v>
      </c>
      <c r="D656" s="40">
        <f>Long!D655-52.82</f>
        <v>-52.82</v>
      </c>
      <c r="E656" s="40">
        <f>Long!E655-48.5</f>
        <v>-48.5</v>
      </c>
      <c r="F656" s="40">
        <f>Long!F655-46.99</f>
        <v>-46.99</v>
      </c>
      <c r="G656" s="40">
        <f>Long!G655-40.45</f>
        <v>22.939999999999998</v>
      </c>
      <c r="H656" s="40">
        <f>Long!H655-60.23</f>
        <v>32.1</v>
      </c>
      <c r="I656" s="40">
        <f>Long!I655-43.66</f>
        <v>-43.66</v>
      </c>
      <c r="J656" s="40">
        <f>Long!J655-53.75</f>
        <v>-53.75</v>
      </c>
      <c r="K656" s="40">
        <f>Long!K655-54.35</f>
        <v>19.770000000000003</v>
      </c>
      <c r="L656" s="40">
        <f>Long!L655-48.68</f>
        <v>-48.68</v>
      </c>
      <c r="M656" s="40">
        <f>Long!M655-53.03</f>
        <v>-53.03</v>
      </c>
      <c r="N656" s="40">
        <f>Long!N655-34.07</f>
        <v>-34.07</v>
      </c>
      <c r="O656" s="40">
        <f>Long!O655-52.52</f>
        <v>-52.52</v>
      </c>
      <c r="P656" s="40">
        <f>Long!P655-53.24</f>
        <v>-53.24</v>
      </c>
      <c r="Q656" s="40">
        <f>Long!Q655-57.71</f>
        <v>28.029999999999994</v>
      </c>
      <c r="R656" s="40">
        <f>Long!R655-38.57</f>
        <v>-38.57</v>
      </c>
      <c r="S656" s="40">
        <f>Long!S655-64.97</f>
        <v>-64.97</v>
      </c>
      <c r="T656" s="40">
        <f>Long!T655-48.48</f>
        <v>-48.48</v>
      </c>
      <c r="U656" s="11">
        <f>Long!U655-50.364</f>
        <v>-50.363999999999997</v>
      </c>
      <c r="W656" s="15">
        <f>Long!X655</f>
        <v>6</v>
      </c>
      <c r="X656" s="8">
        <f>Long!Y655</f>
        <v>460.3</v>
      </c>
    </row>
    <row r="657" spans="1:24" x14ac:dyDescent="0.25">
      <c r="A657" s="3" t="str">
        <f>Long!A656</f>
        <v>Samateh77</v>
      </c>
      <c r="B657" s="41">
        <f>Long!B656-48.89</f>
        <v>15.089999999999996</v>
      </c>
      <c r="C657" s="40">
        <f>Long!C656-53.31</f>
        <v>-53.31</v>
      </c>
      <c r="D657" s="40">
        <f>Long!D656-52.82</f>
        <v>-52.82</v>
      </c>
      <c r="E657" s="40">
        <f>Long!E656-48.5</f>
        <v>24.659999999999997</v>
      </c>
      <c r="F657" s="40">
        <f>Long!F656-46.99</f>
        <v>-46.99</v>
      </c>
      <c r="G657" s="40">
        <f>Long!G656-40.45</f>
        <v>-40.450000000000003</v>
      </c>
      <c r="H657" s="40">
        <f>Long!H656-60.23</f>
        <v>-60.23</v>
      </c>
      <c r="I657" s="40">
        <f>Long!I656-43.66</f>
        <v>-43.66</v>
      </c>
      <c r="J657" s="40">
        <f>Long!J656-53.75</f>
        <v>29.180000000000007</v>
      </c>
      <c r="K657" s="40">
        <f>Long!K656-54.35</f>
        <v>24.499999999999993</v>
      </c>
      <c r="L657" s="40">
        <f>Long!L656-48.68</f>
        <v>-48.68</v>
      </c>
      <c r="M657" s="40">
        <f>Long!M656-53.03</f>
        <v>32.239999999999995</v>
      </c>
      <c r="N657" s="40">
        <f>Long!N656-34.07</f>
        <v>-34.07</v>
      </c>
      <c r="O657" s="40">
        <f>Long!O656-52.52</f>
        <v>35.389999999999993</v>
      </c>
      <c r="P657" s="40">
        <f>Long!P656-53.24</f>
        <v>-53.24</v>
      </c>
      <c r="Q657" s="40">
        <f>Long!Q656-57.71</f>
        <v>-57.71</v>
      </c>
      <c r="R657" s="40">
        <f>Long!R656-38.57</f>
        <v>-38.57</v>
      </c>
      <c r="S657" s="40">
        <f>Long!S656-64.97</f>
        <v>-64.97</v>
      </c>
      <c r="T657" s="40">
        <f>Long!T656-48.48</f>
        <v>-48.48</v>
      </c>
      <c r="U657" s="11">
        <f>Long!U656-50.364</f>
        <v>-50.363999999999997</v>
      </c>
      <c r="W657" s="15">
        <f>Long!X656</f>
        <v>6</v>
      </c>
      <c r="X657" s="8">
        <f>Long!Y656</f>
        <v>472.09999999999991</v>
      </c>
    </row>
    <row r="658" spans="1:24" x14ac:dyDescent="0.25">
      <c r="A658" s="3" t="str">
        <f>Long!A657</f>
        <v>rulala</v>
      </c>
      <c r="B658" s="41">
        <f>Long!B657-48.89</f>
        <v>26.560000000000002</v>
      </c>
      <c r="C658" s="40">
        <f>Long!C657-53.31</f>
        <v>-53.31</v>
      </c>
      <c r="D658" s="40">
        <f>Long!D657-52.82</f>
        <v>-52.82</v>
      </c>
      <c r="E658" s="40">
        <f>Long!E657-48.5</f>
        <v>-48.5</v>
      </c>
      <c r="F658" s="40">
        <f>Long!F657-46.99</f>
        <v>-46.99</v>
      </c>
      <c r="G658" s="40">
        <f>Long!G657-40.45</f>
        <v>-40.450000000000003</v>
      </c>
      <c r="H658" s="40">
        <f>Long!H657-60.23</f>
        <v>-60.23</v>
      </c>
      <c r="I658" s="40">
        <f>Long!I657-43.66</f>
        <v>-43.66</v>
      </c>
      <c r="J658" s="40">
        <f>Long!J657-53.75</f>
        <v>-53.75</v>
      </c>
      <c r="K658" s="40">
        <f>Long!K657-54.35</f>
        <v>-54.35</v>
      </c>
      <c r="L658" s="40">
        <f>Long!L657-48.68</f>
        <v>-48.68</v>
      </c>
      <c r="M658" s="40">
        <f>Long!M657-53.03</f>
        <v>-53.03</v>
      </c>
      <c r="N658" s="40">
        <f>Long!N657-34.07</f>
        <v>-34.07</v>
      </c>
      <c r="O658" s="40">
        <f>Long!O657-52.52</f>
        <v>-52.52</v>
      </c>
      <c r="P658" s="40">
        <f>Long!P657-53.24</f>
        <v>-53.24</v>
      </c>
      <c r="Q658" s="40">
        <f>Long!Q657-57.71</f>
        <v>-57.71</v>
      </c>
      <c r="R658" s="40">
        <f>Long!R657-38.57</f>
        <v>-38.57</v>
      </c>
      <c r="S658" s="40">
        <f>Long!S657-64.97</f>
        <v>-64.97</v>
      </c>
      <c r="T658" s="40">
        <f>Long!T657-48.48</f>
        <v>33.95000000000001</v>
      </c>
      <c r="U658" s="11">
        <f>Long!U657-50.364</f>
        <v>-50.363999999999997</v>
      </c>
      <c r="W658" s="15">
        <f>Long!X657</f>
        <v>2</v>
      </c>
      <c r="X658" s="8">
        <f>Long!Y657</f>
        <v>157.88</v>
      </c>
    </row>
    <row r="659" spans="1:24" x14ac:dyDescent="0.25">
      <c r="A659" s="3" t="str">
        <f>Long!A658</f>
        <v>alwasi</v>
      </c>
      <c r="B659" s="41">
        <f>Long!B658-48.89</f>
        <v>17.579999999999998</v>
      </c>
      <c r="C659" s="40">
        <f>Long!C658-53.31</f>
        <v>-53.31</v>
      </c>
      <c r="D659" s="40">
        <f>Long!D658-52.82</f>
        <v>26.440000000000005</v>
      </c>
      <c r="E659" s="40">
        <f>Long!E658-48.5</f>
        <v>-48.5</v>
      </c>
      <c r="F659" s="40">
        <f>Long!F658-46.99</f>
        <v>-46.99</v>
      </c>
      <c r="G659" s="40">
        <f>Long!G658-40.45</f>
        <v>-40.450000000000003</v>
      </c>
      <c r="H659" s="40">
        <f>Long!H658-60.23</f>
        <v>47.589999999999996</v>
      </c>
      <c r="I659" s="40">
        <f>Long!I658-43.66</f>
        <v>-43.66</v>
      </c>
      <c r="J659" s="40">
        <f>Long!J658-53.75</f>
        <v>-53.75</v>
      </c>
      <c r="K659" s="40">
        <f>Long!K658-54.35</f>
        <v>-54.35</v>
      </c>
      <c r="L659" s="40">
        <f>Long!L658-48.68</f>
        <v>49.000000000000007</v>
      </c>
      <c r="M659" s="40">
        <f>Long!M658-53.03</f>
        <v>26.58</v>
      </c>
      <c r="N659" s="40">
        <f>Long!N658-34.07</f>
        <v>18.619999999999997</v>
      </c>
      <c r="O659" s="40">
        <f>Long!O658-52.52</f>
        <v>23.29</v>
      </c>
      <c r="P659" s="40">
        <f>Long!P658-53.24</f>
        <v>21.809999999999995</v>
      </c>
      <c r="Q659" s="40">
        <f>Long!Q658-57.71</f>
        <v>-57.71</v>
      </c>
      <c r="R659" s="40">
        <f>Long!R658-38.57</f>
        <v>19.5</v>
      </c>
      <c r="S659" s="40">
        <f>Long!S658-64.97</f>
        <v>42.070000000000007</v>
      </c>
      <c r="T659" s="40">
        <f>Long!T658-48.48</f>
        <v>-48.48</v>
      </c>
      <c r="U659" s="11">
        <f>Long!U658-50.364</f>
        <v>-50.363999999999997</v>
      </c>
      <c r="W659" s="15">
        <f>Long!X658</f>
        <v>10</v>
      </c>
      <c r="X659" s="8">
        <f>Long!Y658</f>
        <v>799.5</v>
      </c>
    </row>
    <row r="660" spans="1:24" x14ac:dyDescent="0.25">
      <c r="A660" s="3" t="str">
        <f>Long!A659</f>
        <v>dalibor</v>
      </c>
      <c r="B660" s="41">
        <f>Long!B659-48.89</f>
        <v>18.340000000000003</v>
      </c>
      <c r="C660" s="40">
        <f>Long!C659-53.31</f>
        <v>43.459999999999994</v>
      </c>
      <c r="D660" s="40">
        <f>Long!D659-52.82</f>
        <v>24.240000000000002</v>
      </c>
      <c r="E660" s="40">
        <f>Long!E659-48.5</f>
        <v>26.89</v>
      </c>
      <c r="F660" s="40">
        <f>Long!F659-46.99</f>
        <v>34.329999999999991</v>
      </c>
      <c r="G660" s="40">
        <f>Long!G659-40.45</f>
        <v>-40.450000000000003</v>
      </c>
      <c r="H660" s="40">
        <f>Long!H659-60.23</f>
        <v>27.080000000000005</v>
      </c>
      <c r="I660" s="40">
        <f>Long!I659-43.66</f>
        <v>-43.66</v>
      </c>
      <c r="J660" s="40">
        <f>Long!J659-53.75</f>
        <v>22.340000000000003</v>
      </c>
      <c r="K660" s="40">
        <f>Long!K659-54.35</f>
        <v>-54.35</v>
      </c>
      <c r="L660" s="40">
        <f>Long!L659-48.68</f>
        <v>-48.68</v>
      </c>
      <c r="M660" s="40">
        <f>Long!M659-53.03</f>
        <v>-53.03</v>
      </c>
      <c r="N660" s="40">
        <f>Long!N659-34.07</f>
        <v>-34.07</v>
      </c>
      <c r="O660" s="40">
        <f>Long!O659-52.52</f>
        <v>-52.52</v>
      </c>
      <c r="P660" s="40">
        <f>Long!P659-53.24</f>
        <v>-53.24</v>
      </c>
      <c r="Q660" s="40">
        <f>Long!Q659-57.71</f>
        <v>26.949999999999996</v>
      </c>
      <c r="R660" s="40">
        <f>Long!R659-38.57</f>
        <v>-38.57</v>
      </c>
      <c r="S660" s="40">
        <f>Long!S659-64.97</f>
        <v>-64.97</v>
      </c>
      <c r="T660" s="40">
        <f>Long!T659-48.48</f>
        <v>-48.48</v>
      </c>
      <c r="U660" s="11">
        <f>Long!U659-50.364</f>
        <v>-50.363999999999997</v>
      </c>
      <c r="W660" s="15">
        <f>Long!X659</f>
        <v>8</v>
      </c>
      <c r="X660" s="8">
        <f>Long!Y659</f>
        <v>645.82999999999993</v>
      </c>
    </row>
    <row r="661" spans="1:24" x14ac:dyDescent="0.25">
      <c r="A661" s="3" t="str">
        <f>Long!A660</f>
        <v>master257</v>
      </c>
      <c r="B661" s="41">
        <f>Long!B660-48.89</f>
        <v>21.319999999999993</v>
      </c>
      <c r="C661" s="40">
        <f>Long!C660-53.31</f>
        <v>-53.31</v>
      </c>
      <c r="D661" s="40">
        <f>Long!D660-52.82</f>
        <v>-52.82</v>
      </c>
      <c r="E661" s="40">
        <f>Long!E660-48.5</f>
        <v>-48.5</v>
      </c>
      <c r="F661" s="40">
        <f>Long!F660-46.99</f>
        <v>-46.99</v>
      </c>
      <c r="G661" s="40">
        <f>Long!G660-40.45</f>
        <v>-40.450000000000003</v>
      </c>
      <c r="H661" s="40">
        <f>Long!H660-60.23</f>
        <v>37.330000000000005</v>
      </c>
      <c r="I661" s="40">
        <f>Long!I660-43.66</f>
        <v>-43.66</v>
      </c>
      <c r="J661" s="40">
        <f>Long!J660-53.75</f>
        <v>-53.75</v>
      </c>
      <c r="K661" s="40">
        <f>Long!K660-54.35</f>
        <v>-54.35</v>
      </c>
      <c r="L661" s="40">
        <f>Long!L660-48.68</f>
        <v>-48.68</v>
      </c>
      <c r="M661" s="40">
        <f>Long!M660-53.03</f>
        <v>-53.03</v>
      </c>
      <c r="N661" s="40">
        <f>Long!N660-34.07</f>
        <v>-34.07</v>
      </c>
      <c r="O661" s="40">
        <f>Long!O660-52.52</f>
        <v>-52.52</v>
      </c>
      <c r="P661" s="40">
        <f>Long!P660-53.24</f>
        <v>-53.24</v>
      </c>
      <c r="Q661" s="40">
        <f>Long!Q660-57.71</f>
        <v>-57.71</v>
      </c>
      <c r="R661" s="40">
        <f>Long!R660-38.57</f>
        <v>-38.57</v>
      </c>
      <c r="S661" s="40">
        <f>Long!S660-64.97</f>
        <v>-64.97</v>
      </c>
      <c r="T661" s="40">
        <f>Long!T660-48.48</f>
        <v>-48.48</v>
      </c>
      <c r="U661" s="11">
        <f>Long!U660-50.364</f>
        <v>-50.363999999999997</v>
      </c>
      <c r="W661" s="15">
        <f>Long!X660</f>
        <v>2</v>
      </c>
      <c r="X661" s="8">
        <f>Long!Y660</f>
        <v>167.76999999999998</v>
      </c>
    </row>
    <row r="662" spans="1:24" x14ac:dyDescent="0.25">
      <c r="A662" s="3" t="str">
        <f>Long!A661</f>
        <v>russs</v>
      </c>
      <c r="B662" s="41">
        <f>Long!B661-48.89</f>
        <v>15.61</v>
      </c>
      <c r="C662" s="40">
        <f>Long!C661-53.31</f>
        <v>-53.31</v>
      </c>
      <c r="D662" s="40">
        <f>Long!D661-52.82</f>
        <v>-52.82</v>
      </c>
      <c r="E662" s="40">
        <f>Long!E661-48.5</f>
        <v>24.650000000000006</v>
      </c>
      <c r="F662" s="40">
        <f>Long!F661-46.99</f>
        <v>-46.99</v>
      </c>
      <c r="G662" s="40">
        <f>Long!G661-40.45</f>
        <v>-40.450000000000003</v>
      </c>
      <c r="H662" s="40">
        <f>Long!H661-60.23</f>
        <v>53.1</v>
      </c>
      <c r="I662" s="40">
        <f>Long!I661-43.66</f>
        <v>-43.66</v>
      </c>
      <c r="J662" s="40">
        <f>Long!J661-53.75</f>
        <v>38.819999999999993</v>
      </c>
      <c r="K662" s="40">
        <f>Long!K661-54.35</f>
        <v>28.969999999999992</v>
      </c>
      <c r="L662" s="40">
        <f>Long!L661-48.68</f>
        <v>50.550000000000004</v>
      </c>
      <c r="M662" s="40">
        <f>Long!M661-53.03</f>
        <v>-53.03</v>
      </c>
      <c r="N662" s="40">
        <f>Long!N661-34.07</f>
        <v>-34.07</v>
      </c>
      <c r="O662" s="40">
        <f>Long!O661-52.52</f>
        <v>-52.52</v>
      </c>
      <c r="P662" s="40">
        <f>Long!P661-53.24</f>
        <v>-53.24</v>
      </c>
      <c r="Q662" s="40">
        <f>Long!Q661-57.71</f>
        <v>-57.71</v>
      </c>
      <c r="R662" s="40">
        <f>Long!R661-38.57</f>
        <v>-38.57</v>
      </c>
      <c r="S662" s="40">
        <f>Long!S661-64.97</f>
        <v>32.510000000000005</v>
      </c>
      <c r="T662" s="40">
        <f>Long!T661-48.48</f>
        <v>-48.48</v>
      </c>
      <c r="U662" s="11">
        <f>Long!U661-50.364</f>
        <v>-50.363999999999997</v>
      </c>
      <c r="W662" s="15">
        <f>Long!X661</f>
        <v>7</v>
      </c>
      <c r="X662" s="8">
        <f>Long!Y661</f>
        <v>623.58000000000004</v>
      </c>
    </row>
    <row r="663" spans="1:24" x14ac:dyDescent="0.25">
      <c r="A663" s="3" t="str">
        <f>Long!A662</f>
        <v>robertq0</v>
      </c>
      <c r="B663" s="41">
        <f>Long!B662-48.89</f>
        <v>-48.89</v>
      </c>
      <c r="C663" s="40">
        <f>Long!C662-53.31</f>
        <v>-53.31</v>
      </c>
      <c r="D663" s="40">
        <f>Long!D662-52.82</f>
        <v>-52.82</v>
      </c>
      <c r="E663" s="40">
        <f>Long!E662-48.5</f>
        <v>-48.5</v>
      </c>
      <c r="F663" s="40">
        <f>Long!F662-46.99</f>
        <v>-46.99</v>
      </c>
      <c r="G663" s="40">
        <f>Long!G662-40.45</f>
        <v>-40.450000000000003</v>
      </c>
      <c r="H663" s="40">
        <f>Long!H662-60.23</f>
        <v>43.500000000000007</v>
      </c>
      <c r="I663" s="40">
        <f>Long!I662-43.66</f>
        <v>-43.66</v>
      </c>
      <c r="J663" s="40">
        <f>Long!J662-53.75</f>
        <v>-53.75</v>
      </c>
      <c r="K663" s="40">
        <f>Long!K662-54.35</f>
        <v>-54.35</v>
      </c>
      <c r="L663" s="40">
        <f>Long!L662-48.68</f>
        <v>-48.68</v>
      </c>
      <c r="M663" s="40">
        <f>Long!M662-53.03</f>
        <v>-53.03</v>
      </c>
      <c r="N663" s="40">
        <f>Long!N662-34.07</f>
        <v>-34.07</v>
      </c>
      <c r="O663" s="40">
        <f>Long!O662-52.52</f>
        <v>-52.52</v>
      </c>
      <c r="P663" s="40">
        <f>Long!P662-53.24</f>
        <v>-53.24</v>
      </c>
      <c r="Q663" s="40">
        <f>Long!Q662-57.71</f>
        <v>-57.71</v>
      </c>
      <c r="R663" s="40">
        <f>Long!R662-38.57</f>
        <v>-38.57</v>
      </c>
      <c r="S663" s="40">
        <f>Long!S662-64.97</f>
        <v>-64.97</v>
      </c>
      <c r="T663" s="40">
        <f>Long!T662-48.48</f>
        <v>-48.48</v>
      </c>
      <c r="U663" s="11">
        <f>Long!U662-50.364</f>
        <v>-50.363999999999997</v>
      </c>
      <c r="W663" s="15">
        <f>Long!X662</f>
        <v>1</v>
      </c>
      <c r="X663" s="8">
        <f>Long!Y662</f>
        <v>103.73</v>
      </c>
    </row>
    <row r="664" spans="1:24" x14ac:dyDescent="0.25">
      <c r="A664" s="3">
        <f>Long!A663</f>
        <v>0</v>
      </c>
      <c r="B664" s="41">
        <f>Long!B663-48.89</f>
        <v>-48.89</v>
      </c>
      <c r="C664" s="40">
        <f>Long!C663-53.31</f>
        <v>-53.31</v>
      </c>
      <c r="D664" s="40">
        <f>Long!D663-52.82</f>
        <v>-52.82</v>
      </c>
      <c r="E664" s="40">
        <f>Long!E663-48.5</f>
        <v>-48.5</v>
      </c>
      <c r="F664" s="40">
        <f>Long!F663-46.99</f>
        <v>-46.99</v>
      </c>
      <c r="G664" s="40">
        <f>Long!G663-40.45</f>
        <v>-40.450000000000003</v>
      </c>
      <c r="H664" s="40">
        <f>Long!H663-60.23</f>
        <v>-60.23</v>
      </c>
      <c r="I664" s="40">
        <f>Long!I663-43.66</f>
        <v>-43.66</v>
      </c>
      <c r="J664" s="40">
        <f>Long!J663-53.75</f>
        <v>-53.75</v>
      </c>
      <c r="K664" s="40">
        <f>Long!K663-54.35</f>
        <v>-54.35</v>
      </c>
      <c r="L664" s="40">
        <f>Long!L663-48.68</f>
        <v>-48.68</v>
      </c>
      <c r="M664" s="40">
        <f>Long!M663-53.03</f>
        <v>-53.03</v>
      </c>
      <c r="N664" s="40">
        <f>Long!N663-34.07</f>
        <v>-34.07</v>
      </c>
      <c r="O664" s="40">
        <f>Long!O663-52.52</f>
        <v>-52.52</v>
      </c>
      <c r="P664" s="40">
        <f>Long!P663-53.24</f>
        <v>-53.24</v>
      </c>
      <c r="Q664" s="40">
        <f>Long!Q663-57.71</f>
        <v>-57.71</v>
      </c>
      <c r="R664" s="40">
        <f>Long!R663-38.57</f>
        <v>-38.57</v>
      </c>
      <c r="S664" s="40">
        <f>Long!S663-64.97</f>
        <v>-64.97</v>
      </c>
      <c r="T664" s="40">
        <f>Long!T663-48.48</f>
        <v>-48.48</v>
      </c>
      <c r="U664" s="11">
        <f>Long!U663-50.364</f>
        <v>-50.363999999999997</v>
      </c>
      <c r="W664" s="15">
        <f>Long!X663</f>
        <v>0</v>
      </c>
      <c r="X664" s="8">
        <f>Long!Y663</f>
        <v>0</v>
      </c>
    </row>
    <row r="665" spans="1:24" x14ac:dyDescent="0.25">
      <c r="A665" s="3">
        <f>Long!A664</f>
        <v>0</v>
      </c>
      <c r="B665" s="41">
        <f>Long!B664-48.89</f>
        <v>-48.89</v>
      </c>
      <c r="C665" s="40">
        <f>Long!C664-53.31</f>
        <v>-53.31</v>
      </c>
      <c r="D665" s="40">
        <f>Long!D664-52.82</f>
        <v>-52.82</v>
      </c>
      <c r="E665" s="40">
        <f>Long!E664-48.5</f>
        <v>-48.5</v>
      </c>
      <c r="F665" s="40">
        <f>Long!F664-46.99</f>
        <v>-46.99</v>
      </c>
      <c r="G665" s="40">
        <f>Long!G664-40.45</f>
        <v>-40.450000000000003</v>
      </c>
      <c r="H665" s="40">
        <f>Long!H664-60.23</f>
        <v>-60.23</v>
      </c>
      <c r="I665" s="40">
        <f>Long!I664-43.66</f>
        <v>-43.66</v>
      </c>
      <c r="J665" s="40">
        <f>Long!J664-53.75</f>
        <v>-53.75</v>
      </c>
      <c r="K665" s="40">
        <f>Long!K664-54.35</f>
        <v>-54.35</v>
      </c>
      <c r="L665" s="40">
        <f>Long!L664-48.68</f>
        <v>-48.68</v>
      </c>
      <c r="M665" s="40">
        <f>Long!M664-53.03</f>
        <v>-53.03</v>
      </c>
      <c r="N665" s="40">
        <f>Long!N664-34.07</f>
        <v>-34.07</v>
      </c>
      <c r="O665" s="40">
        <f>Long!O664-52.52</f>
        <v>-52.52</v>
      </c>
      <c r="P665" s="40">
        <f>Long!P664-53.24</f>
        <v>-53.24</v>
      </c>
      <c r="Q665" s="40">
        <f>Long!Q664-57.71</f>
        <v>-57.71</v>
      </c>
      <c r="R665" s="40">
        <f>Long!R664-38.57</f>
        <v>-38.57</v>
      </c>
      <c r="S665" s="40">
        <f>Long!S664-64.97</f>
        <v>-64.97</v>
      </c>
      <c r="T665" s="40">
        <f>Long!T664-48.48</f>
        <v>-48.48</v>
      </c>
      <c r="U665" s="11">
        <f>Long!U664-50.364</f>
        <v>-50.363999999999997</v>
      </c>
      <c r="W665" s="15">
        <f>Long!X664</f>
        <v>0</v>
      </c>
      <c r="X665" s="8">
        <f>Long!Y664</f>
        <v>0</v>
      </c>
    </row>
    <row r="666" spans="1:24" x14ac:dyDescent="0.25">
      <c r="A666" s="3">
        <f>Long!A665</f>
        <v>0</v>
      </c>
      <c r="B666" s="41">
        <f>Long!B665-48.89</f>
        <v>-48.89</v>
      </c>
      <c r="C666" s="40">
        <f>Long!C665-53.31</f>
        <v>-53.31</v>
      </c>
      <c r="D666" s="40">
        <f>Long!D665-52.82</f>
        <v>-52.82</v>
      </c>
      <c r="E666" s="40">
        <f>Long!E665-48.5</f>
        <v>-48.5</v>
      </c>
      <c r="F666" s="40">
        <f>Long!F665-46.99</f>
        <v>-46.99</v>
      </c>
      <c r="G666" s="40">
        <f>Long!G665-40.45</f>
        <v>-40.450000000000003</v>
      </c>
      <c r="H666" s="40">
        <f>Long!H665-60.23</f>
        <v>-60.23</v>
      </c>
      <c r="I666" s="40">
        <f>Long!I665-43.66</f>
        <v>-43.66</v>
      </c>
      <c r="J666" s="40">
        <f>Long!J665-53.75</f>
        <v>-53.75</v>
      </c>
      <c r="K666" s="40">
        <f>Long!K665-54.35</f>
        <v>-54.35</v>
      </c>
      <c r="L666" s="40">
        <f>Long!L665-48.68</f>
        <v>-48.68</v>
      </c>
      <c r="M666" s="40">
        <f>Long!M665-53.03</f>
        <v>-53.03</v>
      </c>
      <c r="N666" s="40">
        <f>Long!N665-34.07</f>
        <v>-34.07</v>
      </c>
      <c r="O666" s="40">
        <f>Long!O665-52.52</f>
        <v>-52.52</v>
      </c>
      <c r="P666" s="40">
        <f>Long!P665-53.24</f>
        <v>-53.24</v>
      </c>
      <c r="Q666" s="40">
        <f>Long!Q665-57.71</f>
        <v>-57.71</v>
      </c>
      <c r="R666" s="40">
        <f>Long!R665-38.57</f>
        <v>-38.57</v>
      </c>
      <c r="S666" s="40">
        <f>Long!S665-64.97</f>
        <v>-64.97</v>
      </c>
      <c r="T666" s="40">
        <f>Long!T665-48.48</f>
        <v>-48.48</v>
      </c>
      <c r="U666" s="11">
        <f>Long!U665-50.364</f>
        <v>-50.363999999999997</v>
      </c>
      <c r="W666" s="15">
        <f>Long!X665</f>
        <v>0</v>
      </c>
      <c r="X666" s="8">
        <f>Long!Y665</f>
        <v>0</v>
      </c>
    </row>
    <row r="667" spans="1:24" x14ac:dyDescent="0.25">
      <c r="A667" s="3">
        <f>Long!A666</f>
        <v>0</v>
      </c>
      <c r="B667" s="41">
        <f>Long!B666-48.89</f>
        <v>-48.89</v>
      </c>
      <c r="C667" s="40">
        <f>Long!C666-53.31</f>
        <v>-53.31</v>
      </c>
      <c r="D667" s="40">
        <f>Long!D666-52.82</f>
        <v>-52.82</v>
      </c>
      <c r="E667" s="40">
        <f>Long!E666-48.5</f>
        <v>-48.5</v>
      </c>
      <c r="F667" s="40">
        <f>Long!F666-46.99</f>
        <v>-46.99</v>
      </c>
      <c r="G667" s="40">
        <f>Long!G666-40.45</f>
        <v>-40.450000000000003</v>
      </c>
      <c r="H667" s="40">
        <f>Long!H666-60.23</f>
        <v>-60.23</v>
      </c>
      <c r="I667" s="40">
        <f>Long!I666-43.66</f>
        <v>-43.66</v>
      </c>
      <c r="J667" s="40">
        <f>Long!J666-53.75</f>
        <v>-53.75</v>
      </c>
      <c r="K667" s="40">
        <f>Long!K666-54.35</f>
        <v>-54.35</v>
      </c>
      <c r="L667" s="40">
        <f>Long!L666-48.68</f>
        <v>-48.68</v>
      </c>
      <c r="M667" s="40">
        <f>Long!M666-53.03</f>
        <v>-53.03</v>
      </c>
      <c r="N667" s="40">
        <f>Long!N666-34.07</f>
        <v>-34.07</v>
      </c>
      <c r="O667" s="40">
        <f>Long!O666-52.52</f>
        <v>-52.52</v>
      </c>
      <c r="P667" s="40">
        <f>Long!P666-53.24</f>
        <v>-53.24</v>
      </c>
      <c r="Q667" s="40">
        <f>Long!Q666-57.71</f>
        <v>-57.71</v>
      </c>
      <c r="R667" s="40">
        <f>Long!R666-38.57</f>
        <v>-38.57</v>
      </c>
      <c r="S667" s="40">
        <f>Long!S666-64.97</f>
        <v>-64.97</v>
      </c>
      <c r="T667" s="40">
        <f>Long!T666-48.48</f>
        <v>-48.48</v>
      </c>
      <c r="U667" s="11">
        <f>Long!U666-50.364</f>
        <v>-50.363999999999997</v>
      </c>
      <c r="W667" s="15">
        <f>Long!X666</f>
        <v>0</v>
      </c>
      <c r="X667" s="8">
        <f>Long!Y666</f>
        <v>0</v>
      </c>
    </row>
    <row r="668" spans="1:24" x14ac:dyDescent="0.25">
      <c r="A668" s="3">
        <f>Long!A667</f>
        <v>0</v>
      </c>
      <c r="B668" s="41">
        <f>Long!B667-48.89</f>
        <v>-48.89</v>
      </c>
      <c r="C668" s="40">
        <f>Long!C667-53.31</f>
        <v>-53.31</v>
      </c>
      <c r="D668" s="40">
        <f>Long!D667-52.82</f>
        <v>-52.82</v>
      </c>
      <c r="E668" s="40">
        <f>Long!E667-48.5</f>
        <v>-48.5</v>
      </c>
      <c r="F668" s="40">
        <f>Long!F667-46.99</f>
        <v>-46.99</v>
      </c>
      <c r="G668" s="40">
        <f>Long!G667-40.45</f>
        <v>-40.450000000000003</v>
      </c>
      <c r="H668" s="40">
        <f>Long!H667-60.23</f>
        <v>-60.23</v>
      </c>
      <c r="I668" s="40">
        <f>Long!I667-43.66</f>
        <v>-43.66</v>
      </c>
      <c r="J668" s="40">
        <f>Long!J667-53.75</f>
        <v>-53.75</v>
      </c>
      <c r="K668" s="40">
        <f>Long!K667-54.35</f>
        <v>-54.35</v>
      </c>
      <c r="L668" s="40">
        <f>Long!L667-48.68</f>
        <v>-48.68</v>
      </c>
      <c r="M668" s="40">
        <f>Long!M667-53.03</f>
        <v>-53.03</v>
      </c>
      <c r="N668" s="40">
        <f>Long!N667-34.07</f>
        <v>-34.07</v>
      </c>
      <c r="O668" s="40">
        <f>Long!O667-52.52</f>
        <v>-52.52</v>
      </c>
      <c r="P668" s="40">
        <f>Long!P667-53.24</f>
        <v>-53.24</v>
      </c>
      <c r="Q668" s="40">
        <f>Long!Q667-57.71</f>
        <v>-57.71</v>
      </c>
      <c r="R668" s="40">
        <f>Long!R667-38.57</f>
        <v>-38.57</v>
      </c>
      <c r="S668" s="40">
        <f>Long!S667-64.97</f>
        <v>-64.97</v>
      </c>
      <c r="T668" s="40">
        <f>Long!T667-48.48</f>
        <v>-48.48</v>
      </c>
      <c r="U668" s="11">
        <f>Long!U667-50.364</f>
        <v>-50.363999999999997</v>
      </c>
      <c r="W668" s="15">
        <f>Long!X667</f>
        <v>0</v>
      </c>
      <c r="X668" s="8">
        <f>Long!Y667</f>
        <v>0</v>
      </c>
    </row>
    <row r="669" spans="1:24" x14ac:dyDescent="0.25">
      <c r="A669" s="3">
        <f>Long!A668</f>
        <v>0</v>
      </c>
      <c r="B669" s="41">
        <f>Long!B668-48.89</f>
        <v>-48.89</v>
      </c>
      <c r="C669" s="40">
        <f>Long!C668-53.31</f>
        <v>-53.31</v>
      </c>
      <c r="D669" s="40">
        <f>Long!D668-52.82</f>
        <v>-52.82</v>
      </c>
      <c r="E669" s="40">
        <f>Long!E668-48.5</f>
        <v>-48.5</v>
      </c>
      <c r="F669" s="40">
        <f>Long!F668-46.99</f>
        <v>-46.99</v>
      </c>
      <c r="G669" s="40">
        <f>Long!G668-40.45</f>
        <v>-40.450000000000003</v>
      </c>
      <c r="H669" s="40">
        <f>Long!H668-60.23</f>
        <v>-60.23</v>
      </c>
      <c r="I669" s="40">
        <f>Long!I668-43.66</f>
        <v>-43.66</v>
      </c>
      <c r="J669" s="40">
        <f>Long!J668-53.75</f>
        <v>-53.75</v>
      </c>
      <c r="K669" s="40">
        <f>Long!K668-54.35</f>
        <v>-54.35</v>
      </c>
      <c r="L669" s="40">
        <f>Long!L668-48.68</f>
        <v>-48.68</v>
      </c>
      <c r="M669" s="40">
        <f>Long!M668-53.03</f>
        <v>-53.03</v>
      </c>
      <c r="N669" s="40">
        <f>Long!N668-34.07</f>
        <v>-34.07</v>
      </c>
      <c r="O669" s="40">
        <f>Long!O668-52.52</f>
        <v>-52.52</v>
      </c>
      <c r="P669" s="40">
        <f>Long!P668-53.24</f>
        <v>-53.24</v>
      </c>
      <c r="Q669" s="40">
        <f>Long!Q668-57.71</f>
        <v>-57.71</v>
      </c>
      <c r="R669" s="40">
        <f>Long!R668-38.57</f>
        <v>-38.57</v>
      </c>
      <c r="S669" s="40">
        <f>Long!S668-64.97</f>
        <v>-64.97</v>
      </c>
      <c r="T669" s="40">
        <f>Long!T668-48.48</f>
        <v>-48.48</v>
      </c>
      <c r="U669" s="11">
        <f>Long!U668-50.364</f>
        <v>-50.363999999999997</v>
      </c>
      <c r="W669" s="15">
        <f>Long!X668</f>
        <v>0</v>
      </c>
      <c r="X669" s="8">
        <f>Long!Y668</f>
        <v>0</v>
      </c>
    </row>
    <row r="670" spans="1:24" x14ac:dyDescent="0.25">
      <c r="A670" s="3">
        <f>Long!A669</f>
        <v>0</v>
      </c>
      <c r="B670" s="41">
        <f>Long!B669-48.89</f>
        <v>-48.89</v>
      </c>
      <c r="C670" s="40">
        <f>Long!C669-53.31</f>
        <v>-53.31</v>
      </c>
      <c r="D670" s="40">
        <f>Long!D669-52.82</f>
        <v>-52.82</v>
      </c>
      <c r="E670" s="40">
        <f>Long!E669-48.5</f>
        <v>-48.5</v>
      </c>
      <c r="F670" s="40">
        <f>Long!F669-46.99</f>
        <v>-46.99</v>
      </c>
      <c r="G670" s="40">
        <f>Long!G669-40.45</f>
        <v>-40.450000000000003</v>
      </c>
      <c r="H670" s="40">
        <f>Long!H669-60.23</f>
        <v>-60.23</v>
      </c>
      <c r="I670" s="40">
        <f>Long!I669-43.66</f>
        <v>-43.66</v>
      </c>
      <c r="J670" s="40">
        <f>Long!J669-53.75</f>
        <v>-53.75</v>
      </c>
      <c r="K670" s="40">
        <f>Long!K669-54.35</f>
        <v>-54.35</v>
      </c>
      <c r="L670" s="40">
        <f>Long!L669-48.68</f>
        <v>-48.68</v>
      </c>
      <c r="M670" s="40">
        <f>Long!M669-53.03</f>
        <v>-53.03</v>
      </c>
      <c r="N670" s="40">
        <f>Long!N669-34.07</f>
        <v>-34.07</v>
      </c>
      <c r="O670" s="40">
        <f>Long!O669-52.52</f>
        <v>-52.52</v>
      </c>
      <c r="P670" s="40">
        <f>Long!P669-53.24</f>
        <v>-53.24</v>
      </c>
      <c r="Q670" s="40">
        <f>Long!Q669-57.71</f>
        <v>-57.71</v>
      </c>
      <c r="R670" s="40">
        <f>Long!R669-38.57</f>
        <v>-38.57</v>
      </c>
      <c r="S670" s="40">
        <f>Long!S669-64.97</f>
        <v>-64.97</v>
      </c>
      <c r="T670" s="40">
        <f>Long!T669-48.48</f>
        <v>-48.48</v>
      </c>
      <c r="U670" s="11">
        <f>Long!U669-50.364</f>
        <v>-50.363999999999997</v>
      </c>
      <c r="W670" s="15">
        <f>Long!X669</f>
        <v>0</v>
      </c>
      <c r="X670" s="8">
        <f>Long!Y669</f>
        <v>0</v>
      </c>
    </row>
    <row r="671" spans="1:24" x14ac:dyDescent="0.25">
      <c r="A671" s="3">
        <f>Long!A670</f>
        <v>0</v>
      </c>
      <c r="B671" s="41">
        <f>Long!B670-48.89</f>
        <v>-48.89</v>
      </c>
      <c r="C671" s="40">
        <f>Long!C670-53.31</f>
        <v>-53.31</v>
      </c>
      <c r="D671" s="40">
        <f>Long!D670-52.82</f>
        <v>-52.82</v>
      </c>
      <c r="E671" s="40">
        <f>Long!E670-48.5</f>
        <v>-48.5</v>
      </c>
      <c r="F671" s="40">
        <f>Long!F670-46.99</f>
        <v>-46.99</v>
      </c>
      <c r="G671" s="40">
        <f>Long!G670-40.45</f>
        <v>-40.450000000000003</v>
      </c>
      <c r="H671" s="40">
        <f>Long!H670-60.23</f>
        <v>-60.23</v>
      </c>
      <c r="I671" s="40">
        <f>Long!I670-43.66</f>
        <v>-43.66</v>
      </c>
      <c r="J671" s="40">
        <f>Long!J670-53.75</f>
        <v>-53.75</v>
      </c>
      <c r="K671" s="40">
        <f>Long!K670-54.35</f>
        <v>-54.35</v>
      </c>
      <c r="L671" s="40">
        <f>Long!L670-48.68</f>
        <v>-48.68</v>
      </c>
      <c r="M671" s="40">
        <f>Long!M670-53.03</f>
        <v>-53.03</v>
      </c>
      <c r="N671" s="40">
        <f>Long!N670-34.07</f>
        <v>-34.07</v>
      </c>
      <c r="O671" s="40">
        <f>Long!O670-52.52</f>
        <v>-52.52</v>
      </c>
      <c r="P671" s="40">
        <f>Long!P670-53.24</f>
        <v>-53.24</v>
      </c>
      <c r="Q671" s="40">
        <f>Long!Q670-57.71</f>
        <v>-57.71</v>
      </c>
      <c r="R671" s="40">
        <f>Long!R670-38.57</f>
        <v>-38.57</v>
      </c>
      <c r="S671" s="40">
        <f>Long!S670-64.97</f>
        <v>-64.97</v>
      </c>
      <c r="T671" s="40">
        <f>Long!T670-48.48</f>
        <v>-48.48</v>
      </c>
      <c r="U671" s="11">
        <f>Long!U670-50.364</f>
        <v>-50.363999999999997</v>
      </c>
      <c r="W671" s="15">
        <f>Long!X670</f>
        <v>0</v>
      </c>
      <c r="X671" s="8">
        <f>Long!Y670</f>
        <v>0</v>
      </c>
    </row>
    <row r="672" spans="1:24" x14ac:dyDescent="0.25">
      <c r="A672" s="3">
        <f>Long!A671</f>
        <v>0</v>
      </c>
      <c r="B672" s="41">
        <f>Long!B671-48.89</f>
        <v>-48.89</v>
      </c>
      <c r="C672" s="40">
        <f>Long!C671-53.31</f>
        <v>-53.31</v>
      </c>
      <c r="D672" s="40">
        <f>Long!D671-52.82</f>
        <v>-52.82</v>
      </c>
      <c r="E672" s="40">
        <f>Long!E671-48.5</f>
        <v>-48.5</v>
      </c>
      <c r="F672" s="40">
        <f>Long!F671-46.99</f>
        <v>-46.99</v>
      </c>
      <c r="G672" s="40">
        <f>Long!G671-40.45</f>
        <v>-40.450000000000003</v>
      </c>
      <c r="H672" s="40">
        <f>Long!H671-60.23</f>
        <v>-60.23</v>
      </c>
      <c r="I672" s="40">
        <f>Long!I671-43.66</f>
        <v>-43.66</v>
      </c>
      <c r="J672" s="40">
        <f>Long!J671-53.75</f>
        <v>-53.75</v>
      </c>
      <c r="K672" s="40">
        <f>Long!K671-54.35</f>
        <v>-54.35</v>
      </c>
      <c r="L672" s="40">
        <f>Long!L671-48.68</f>
        <v>-48.68</v>
      </c>
      <c r="M672" s="40">
        <f>Long!M671-53.03</f>
        <v>-53.03</v>
      </c>
      <c r="N672" s="40">
        <f>Long!N671-34.07</f>
        <v>-34.07</v>
      </c>
      <c r="O672" s="40">
        <f>Long!O671-52.52</f>
        <v>-52.52</v>
      </c>
      <c r="P672" s="40">
        <f>Long!P671-53.24</f>
        <v>-53.24</v>
      </c>
      <c r="Q672" s="40">
        <f>Long!Q671-57.71</f>
        <v>-57.71</v>
      </c>
      <c r="R672" s="40">
        <f>Long!R671-38.57</f>
        <v>-38.57</v>
      </c>
      <c r="S672" s="40">
        <f>Long!S671-64.97</f>
        <v>-64.97</v>
      </c>
      <c r="T672" s="40">
        <f>Long!T671-48.48</f>
        <v>-48.48</v>
      </c>
      <c r="U672" s="11">
        <f>Long!U671-50.364</f>
        <v>-50.363999999999997</v>
      </c>
      <c r="W672" s="15">
        <f>Long!X671</f>
        <v>0</v>
      </c>
      <c r="X672" s="8">
        <f>Long!Y671</f>
        <v>0</v>
      </c>
    </row>
    <row r="673" spans="1:24" x14ac:dyDescent="0.25">
      <c r="A673" s="3">
        <f>Long!A672</f>
        <v>0</v>
      </c>
      <c r="B673" s="41">
        <f>Long!B672-48.89</f>
        <v>-48.89</v>
      </c>
      <c r="C673" s="40">
        <f>Long!C672-53.31</f>
        <v>-53.31</v>
      </c>
      <c r="D673" s="40">
        <f>Long!D672-52.82</f>
        <v>-52.82</v>
      </c>
      <c r="E673" s="40">
        <f>Long!E672-48.5</f>
        <v>-48.5</v>
      </c>
      <c r="F673" s="40">
        <f>Long!F672-46.99</f>
        <v>-46.99</v>
      </c>
      <c r="G673" s="40">
        <f>Long!G672-40.45</f>
        <v>-40.450000000000003</v>
      </c>
      <c r="H673" s="40">
        <f>Long!H672-60.23</f>
        <v>-60.23</v>
      </c>
      <c r="I673" s="40">
        <f>Long!I672-43.66</f>
        <v>-43.66</v>
      </c>
      <c r="J673" s="40">
        <f>Long!J672-53.75</f>
        <v>-53.75</v>
      </c>
      <c r="K673" s="40">
        <f>Long!K672-54.35</f>
        <v>-54.35</v>
      </c>
      <c r="L673" s="40">
        <f>Long!L672-48.68</f>
        <v>-48.68</v>
      </c>
      <c r="M673" s="40">
        <f>Long!M672-53.03</f>
        <v>-53.03</v>
      </c>
      <c r="N673" s="40">
        <f>Long!N672-34.07</f>
        <v>-34.07</v>
      </c>
      <c r="O673" s="40">
        <f>Long!O672-52.52</f>
        <v>-52.52</v>
      </c>
      <c r="P673" s="40">
        <f>Long!P672-53.24</f>
        <v>-53.24</v>
      </c>
      <c r="Q673" s="40">
        <f>Long!Q672-57.71</f>
        <v>-57.71</v>
      </c>
      <c r="R673" s="40">
        <f>Long!R672-38.57</f>
        <v>-38.57</v>
      </c>
      <c r="S673" s="40">
        <f>Long!S672-64.97</f>
        <v>-64.97</v>
      </c>
      <c r="T673" s="40">
        <f>Long!T672-48.48</f>
        <v>-48.48</v>
      </c>
      <c r="U673" s="11">
        <f>Long!U672-50.364</f>
        <v>-50.363999999999997</v>
      </c>
      <c r="W673" s="15">
        <f>Long!X672</f>
        <v>0</v>
      </c>
      <c r="X673" s="8">
        <f>Long!Y672</f>
        <v>0</v>
      </c>
    </row>
    <row r="674" spans="1:24" x14ac:dyDescent="0.25">
      <c r="A674" s="3">
        <f>Long!A673</f>
        <v>0</v>
      </c>
      <c r="B674" s="41">
        <f>Long!B673-48.89</f>
        <v>-48.89</v>
      </c>
      <c r="C674" s="40">
        <f>Long!C673-53.31</f>
        <v>-53.31</v>
      </c>
      <c r="D674" s="40">
        <f>Long!D673-52.82</f>
        <v>-52.82</v>
      </c>
      <c r="E674" s="40">
        <f>Long!E673-48.5</f>
        <v>-48.5</v>
      </c>
      <c r="F674" s="40">
        <f>Long!F673-46.99</f>
        <v>-46.99</v>
      </c>
      <c r="G674" s="40">
        <f>Long!G673-40.45</f>
        <v>-40.450000000000003</v>
      </c>
      <c r="H674" s="40">
        <f>Long!H673-60.23</f>
        <v>-60.23</v>
      </c>
      <c r="I674" s="40">
        <f>Long!I673-43.66</f>
        <v>-43.66</v>
      </c>
      <c r="J674" s="40">
        <f>Long!J673-53.75</f>
        <v>-53.75</v>
      </c>
      <c r="K674" s="40">
        <f>Long!K673-54.35</f>
        <v>-54.35</v>
      </c>
      <c r="L674" s="40">
        <f>Long!L673-48.68</f>
        <v>-48.68</v>
      </c>
      <c r="M674" s="40">
        <f>Long!M673-53.03</f>
        <v>-53.03</v>
      </c>
      <c r="N674" s="40">
        <f>Long!N673-34.07</f>
        <v>-34.07</v>
      </c>
      <c r="O674" s="40">
        <f>Long!O673-52.52</f>
        <v>-52.52</v>
      </c>
      <c r="P674" s="40">
        <f>Long!P673-53.24</f>
        <v>-53.24</v>
      </c>
      <c r="Q674" s="40">
        <f>Long!Q673-57.71</f>
        <v>-57.71</v>
      </c>
      <c r="R674" s="40">
        <f>Long!R673-38.57</f>
        <v>-38.57</v>
      </c>
      <c r="S674" s="40">
        <f>Long!S673-64.97</f>
        <v>-64.97</v>
      </c>
      <c r="T674" s="40">
        <f>Long!T673-48.48</f>
        <v>-48.48</v>
      </c>
      <c r="U674" s="11">
        <f>Long!U673-50.364</f>
        <v>-50.363999999999997</v>
      </c>
      <c r="W674" s="15">
        <f>Long!X673</f>
        <v>0</v>
      </c>
      <c r="X674" s="8">
        <f>Long!Y673</f>
        <v>0</v>
      </c>
    </row>
    <row r="675" spans="1:24" x14ac:dyDescent="0.25">
      <c r="A675" s="3">
        <f>Long!A674</f>
        <v>0</v>
      </c>
      <c r="B675" s="41">
        <f>Long!B674-48.89</f>
        <v>-48.89</v>
      </c>
      <c r="C675" s="40">
        <f>Long!C674-53.31</f>
        <v>-53.31</v>
      </c>
      <c r="D675" s="40">
        <f>Long!D674-52.82</f>
        <v>-52.82</v>
      </c>
      <c r="E675" s="40">
        <f>Long!E674-48.5</f>
        <v>-48.5</v>
      </c>
      <c r="F675" s="40">
        <f>Long!F674-46.99</f>
        <v>-46.99</v>
      </c>
      <c r="G675" s="40">
        <f>Long!G674-40.45</f>
        <v>-40.450000000000003</v>
      </c>
      <c r="H675" s="40">
        <f>Long!H674-60.23</f>
        <v>-60.23</v>
      </c>
      <c r="I675" s="40">
        <f>Long!I674-43.66</f>
        <v>-43.66</v>
      </c>
      <c r="J675" s="40">
        <f>Long!J674-53.75</f>
        <v>-53.75</v>
      </c>
      <c r="K675" s="40">
        <f>Long!K674-54.35</f>
        <v>-54.35</v>
      </c>
      <c r="L675" s="40">
        <f>Long!L674-48.68</f>
        <v>-48.68</v>
      </c>
      <c r="M675" s="40">
        <f>Long!M674-53.03</f>
        <v>-53.03</v>
      </c>
      <c r="N675" s="40">
        <f>Long!N674-34.07</f>
        <v>-34.07</v>
      </c>
      <c r="O675" s="40">
        <f>Long!O674-52.52</f>
        <v>-52.52</v>
      </c>
      <c r="P675" s="40">
        <f>Long!P674-53.24</f>
        <v>-53.24</v>
      </c>
      <c r="Q675" s="40">
        <f>Long!Q674-57.71</f>
        <v>-57.71</v>
      </c>
      <c r="R675" s="40">
        <f>Long!R674-38.57</f>
        <v>-38.57</v>
      </c>
      <c r="S675" s="40">
        <f>Long!S674-64.97</f>
        <v>-64.97</v>
      </c>
      <c r="T675" s="40">
        <f>Long!T674-48.48</f>
        <v>-48.48</v>
      </c>
      <c r="U675" s="11">
        <f>Long!U674-50.364</f>
        <v>-50.363999999999997</v>
      </c>
      <c r="W675" s="15">
        <f>Long!X674</f>
        <v>0</v>
      </c>
      <c r="X675" s="8">
        <f>Long!Y674</f>
        <v>0</v>
      </c>
    </row>
    <row r="676" spans="1:24" x14ac:dyDescent="0.25">
      <c r="A676" s="3">
        <f>Long!A675</f>
        <v>0</v>
      </c>
      <c r="B676" s="41">
        <f>Long!B675-48.89</f>
        <v>-48.89</v>
      </c>
      <c r="C676" s="40">
        <f>Long!C675-53.31</f>
        <v>-53.31</v>
      </c>
      <c r="D676" s="40">
        <f>Long!D675-52.82</f>
        <v>-52.82</v>
      </c>
      <c r="E676" s="40">
        <f>Long!E675-48.5</f>
        <v>-48.5</v>
      </c>
      <c r="F676" s="40">
        <f>Long!F675-46.99</f>
        <v>-46.99</v>
      </c>
      <c r="G676" s="40">
        <f>Long!G675-40.45</f>
        <v>-40.450000000000003</v>
      </c>
      <c r="H676" s="40">
        <f>Long!H675-60.23</f>
        <v>-60.23</v>
      </c>
      <c r="I676" s="40">
        <f>Long!I675-43.66</f>
        <v>-43.66</v>
      </c>
      <c r="J676" s="40">
        <f>Long!J675-53.75</f>
        <v>-53.75</v>
      </c>
      <c r="K676" s="40">
        <f>Long!K675-54.35</f>
        <v>-54.35</v>
      </c>
      <c r="L676" s="40">
        <f>Long!L675-48.68</f>
        <v>-48.68</v>
      </c>
      <c r="M676" s="40">
        <f>Long!M675-53.03</f>
        <v>-53.03</v>
      </c>
      <c r="N676" s="40">
        <f>Long!N675-34.07</f>
        <v>-34.07</v>
      </c>
      <c r="O676" s="40">
        <f>Long!O675-52.52</f>
        <v>-52.52</v>
      </c>
      <c r="P676" s="40">
        <f>Long!P675-53.24</f>
        <v>-53.24</v>
      </c>
      <c r="Q676" s="40">
        <f>Long!Q675-57.71</f>
        <v>-57.71</v>
      </c>
      <c r="R676" s="40">
        <f>Long!R675-38.57</f>
        <v>-38.57</v>
      </c>
      <c r="S676" s="40">
        <f>Long!S675-64.97</f>
        <v>-64.97</v>
      </c>
      <c r="T676" s="40">
        <f>Long!T675-48.48</f>
        <v>-48.48</v>
      </c>
      <c r="U676" s="11">
        <f>Long!U675-50.364</f>
        <v>-50.363999999999997</v>
      </c>
      <c r="W676" s="15">
        <f>Long!X675</f>
        <v>0</v>
      </c>
      <c r="X676" s="8">
        <f>Long!Y675</f>
        <v>0</v>
      </c>
    </row>
    <row r="677" spans="1:24" x14ac:dyDescent="0.25">
      <c r="A677" s="3">
        <f>Long!A676</f>
        <v>0</v>
      </c>
      <c r="B677" s="41">
        <f>Long!B676-48.89</f>
        <v>-48.89</v>
      </c>
      <c r="C677" s="40">
        <f>Long!C676-53.31</f>
        <v>-53.31</v>
      </c>
      <c r="D677" s="40">
        <f>Long!D676-52.82</f>
        <v>-52.82</v>
      </c>
      <c r="E677" s="40">
        <f>Long!E676-48.5</f>
        <v>-48.5</v>
      </c>
      <c r="F677" s="40">
        <f>Long!F676-46.99</f>
        <v>-46.99</v>
      </c>
      <c r="G677" s="40">
        <f>Long!G676-40.45</f>
        <v>-40.450000000000003</v>
      </c>
      <c r="H677" s="40">
        <f>Long!H676-60.23</f>
        <v>-60.23</v>
      </c>
      <c r="I677" s="40">
        <f>Long!I676-43.66</f>
        <v>-43.66</v>
      </c>
      <c r="J677" s="40">
        <f>Long!J676-53.75</f>
        <v>-53.75</v>
      </c>
      <c r="K677" s="40">
        <f>Long!K676-54.35</f>
        <v>-54.35</v>
      </c>
      <c r="L677" s="40">
        <f>Long!L676-48.68</f>
        <v>-48.68</v>
      </c>
      <c r="M677" s="40">
        <f>Long!M676-53.03</f>
        <v>-53.03</v>
      </c>
      <c r="N677" s="40">
        <f>Long!N676-34.07</f>
        <v>-34.07</v>
      </c>
      <c r="O677" s="40">
        <f>Long!O676-52.52</f>
        <v>-52.52</v>
      </c>
      <c r="P677" s="40">
        <f>Long!P676-53.24</f>
        <v>-53.24</v>
      </c>
      <c r="Q677" s="40">
        <f>Long!Q676-57.71</f>
        <v>-57.71</v>
      </c>
      <c r="R677" s="40">
        <f>Long!R676-38.57</f>
        <v>-38.57</v>
      </c>
      <c r="S677" s="40">
        <f>Long!S676-64.97</f>
        <v>-64.97</v>
      </c>
      <c r="T677" s="40">
        <f>Long!T676-48.48</f>
        <v>-48.48</v>
      </c>
      <c r="U677" s="11">
        <f>Long!U676-50.364</f>
        <v>-50.363999999999997</v>
      </c>
      <c r="W677" s="15">
        <f>Long!X676</f>
        <v>0</v>
      </c>
      <c r="X677" s="8">
        <f>Long!Y676</f>
        <v>0</v>
      </c>
    </row>
    <row r="678" spans="1:24" x14ac:dyDescent="0.25">
      <c r="A678" s="3">
        <f>Long!A677</f>
        <v>0</v>
      </c>
      <c r="B678" s="41">
        <f>Long!B677-48.89</f>
        <v>-48.89</v>
      </c>
      <c r="C678" s="40">
        <f>Long!C677-53.31</f>
        <v>-53.31</v>
      </c>
      <c r="D678" s="40">
        <f>Long!D677-52.82</f>
        <v>-52.82</v>
      </c>
      <c r="E678" s="40">
        <f>Long!E677-48.5</f>
        <v>-48.5</v>
      </c>
      <c r="F678" s="40">
        <f>Long!F677-46.99</f>
        <v>-46.99</v>
      </c>
      <c r="G678" s="40">
        <f>Long!G677-40.45</f>
        <v>-40.450000000000003</v>
      </c>
      <c r="H678" s="40">
        <f>Long!H677-60.23</f>
        <v>-60.23</v>
      </c>
      <c r="I678" s="40">
        <f>Long!I677-43.66</f>
        <v>-43.66</v>
      </c>
      <c r="J678" s="40">
        <f>Long!J677-53.75</f>
        <v>-53.75</v>
      </c>
      <c r="K678" s="40">
        <f>Long!K677-54.35</f>
        <v>-54.35</v>
      </c>
      <c r="L678" s="40">
        <f>Long!L677-48.68</f>
        <v>-48.68</v>
      </c>
      <c r="M678" s="40">
        <f>Long!M677-53.03</f>
        <v>-53.03</v>
      </c>
      <c r="N678" s="40">
        <f>Long!N677-34.07</f>
        <v>-34.07</v>
      </c>
      <c r="O678" s="40">
        <f>Long!O677-52.52</f>
        <v>-52.52</v>
      </c>
      <c r="P678" s="40">
        <f>Long!P677-53.24</f>
        <v>-53.24</v>
      </c>
      <c r="Q678" s="40">
        <f>Long!Q677-57.71</f>
        <v>-57.71</v>
      </c>
      <c r="R678" s="40">
        <f>Long!R677-38.57</f>
        <v>-38.57</v>
      </c>
      <c r="S678" s="40">
        <f>Long!S677-64.97</f>
        <v>-64.97</v>
      </c>
      <c r="T678" s="40">
        <f>Long!T677-48.48</f>
        <v>-48.48</v>
      </c>
      <c r="U678" s="11">
        <f>Long!U677-50.364</f>
        <v>-50.363999999999997</v>
      </c>
      <c r="W678" s="15">
        <f>Long!X677</f>
        <v>0</v>
      </c>
      <c r="X678" s="8">
        <f>Long!Y677</f>
        <v>0</v>
      </c>
    </row>
    <row r="679" spans="1:24" x14ac:dyDescent="0.25">
      <c r="A679" s="3">
        <f>Long!A678</f>
        <v>0</v>
      </c>
      <c r="B679" s="41">
        <f>Long!B678-48.89</f>
        <v>-48.89</v>
      </c>
      <c r="C679" s="40">
        <f>Long!C678-53.31</f>
        <v>-53.31</v>
      </c>
      <c r="D679" s="40">
        <f>Long!D678-52.82</f>
        <v>-52.82</v>
      </c>
      <c r="E679" s="40">
        <f>Long!E678-48.5</f>
        <v>-48.5</v>
      </c>
      <c r="F679" s="40">
        <f>Long!F678-46.99</f>
        <v>-46.99</v>
      </c>
      <c r="G679" s="40">
        <f>Long!G678-40.45</f>
        <v>-40.450000000000003</v>
      </c>
      <c r="H679" s="40">
        <f>Long!H678-60.23</f>
        <v>-60.23</v>
      </c>
      <c r="I679" s="40">
        <f>Long!I678-43.66</f>
        <v>-43.66</v>
      </c>
      <c r="J679" s="40">
        <f>Long!J678-53.75</f>
        <v>-53.75</v>
      </c>
      <c r="K679" s="40">
        <f>Long!K678-54.35</f>
        <v>-54.35</v>
      </c>
      <c r="L679" s="40">
        <f>Long!L678-48.68</f>
        <v>-48.68</v>
      </c>
      <c r="M679" s="40">
        <f>Long!M678-53.03</f>
        <v>-53.03</v>
      </c>
      <c r="N679" s="40">
        <f>Long!N678-34.07</f>
        <v>-34.07</v>
      </c>
      <c r="O679" s="40">
        <f>Long!O678-52.52</f>
        <v>-52.52</v>
      </c>
      <c r="P679" s="40">
        <f>Long!P678-53.24</f>
        <v>-53.24</v>
      </c>
      <c r="Q679" s="40">
        <f>Long!Q678-57.71</f>
        <v>-57.71</v>
      </c>
      <c r="R679" s="40">
        <f>Long!R678-38.57</f>
        <v>-38.57</v>
      </c>
      <c r="S679" s="40">
        <f>Long!S678-64.97</f>
        <v>-64.97</v>
      </c>
      <c r="T679" s="40">
        <f>Long!T678-48.48</f>
        <v>-48.48</v>
      </c>
      <c r="U679" s="11">
        <f>Long!U678-50.364</f>
        <v>-50.363999999999997</v>
      </c>
      <c r="W679" s="15">
        <f>Long!X678</f>
        <v>0</v>
      </c>
      <c r="X679" s="8">
        <f>Long!Y678</f>
        <v>0</v>
      </c>
    </row>
    <row r="680" spans="1:24" x14ac:dyDescent="0.25">
      <c r="A680" s="3">
        <f>Long!A679</f>
        <v>0</v>
      </c>
      <c r="B680" s="41">
        <f>Long!B679-48.89</f>
        <v>-48.89</v>
      </c>
      <c r="C680" s="40">
        <f>Long!C679-53.31</f>
        <v>-53.31</v>
      </c>
      <c r="D680" s="40">
        <f>Long!D679-52.82</f>
        <v>-52.82</v>
      </c>
      <c r="E680" s="40">
        <f>Long!E679-48.5</f>
        <v>-48.5</v>
      </c>
      <c r="F680" s="40">
        <f>Long!F679-46.99</f>
        <v>-46.99</v>
      </c>
      <c r="G680" s="40">
        <f>Long!G679-40.45</f>
        <v>-40.450000000000003</v>
      </c>
      <c r="H680" s="40">
        <f>Long!H679-60.23</f>
        <v>-60.23</v>
      </c>
      <c r="I680" s="40">
        <f>Long!I679-43.66</f>
        <v>-43.66</v>
      </c>
      <c r="J680" s="40">
        <f>Long!J679-53.75</f>
        <v>-53.75</v>
      </c>
      <c r="K680" s="40">
        <f>Long!K679-54.35</f>
        <v>-54.35</v>
      </c>
      <c r="L680" s="40">
        <f>Long!L679-48.68</f>
        <v>-48.68</v>
      </c>
      <c r="M680" s="40">
        <f>Long!M679-53.03</f>
        <v>-53.03</v>
      </c>
      <c r="N680" s="40">
        <f>Long!N679-34.07</f>
        <v>-34.07</v>
      </c>
      <c r="O680" s="40">
        <f>Long!O679-52.52</f>
        <v>-52.52</v>
      </c>
      <c r="P680" s="40">
        <f>Long!P679-53.24</f>
        <v>-53.24</v>
      </c>
      <c r="Q680" s="40">
        <f>Long!Q679-57.71</f>
        <v>-57.71</v>
      </c>
      <c r="R680" s="40">
        <f>Long!R679-38.57</f>
        <v>-38.57</v>
      </c>
      <c r="S680" s="40">
        <f>Long!S679-64.97</f>
        <v>-64.97</v>
      </c>
      <c r="T680" s="40">
        <f>Long!T679-48.48</f>
        <v>-48.48</v>
      </c>
      <c r="U680" s="11">
        <f>Long!U679-50.364</f>
        <v>-50.363999999999997</v>
      </c>
      <c r="W680" s="15">
        <f>Long!X679</f>
        <v>0</v>
      </c>
      <c r="X680" s="8">
        <f>Long!Y679</f>
        <v>0</v>
      </c>
    </row>
    <row r="681" spans="1:24" x14ac:dyDescent="0.25">
      <c r="A681" s="3">
        <f>Long!A680</f>
        <v>0</v>
      </c>
      <c r="B681" s="41">
        <f>Long!B680-48.89</f>
        <v>-48.89</v>
      </c>
      <c r="C681" s="40">
        <f>Long!C680-53.31</f>
        <v>-53.31</v>
      </c>
      <c r="D681" s="40">
        <f>Long!D680-52.82</f>
        <v>-52.82</v>
      </c>
      <c r="E681" s="40">
        <f>Long!E680-48.5</f>
        <v>-48.5</v>
      </c>
      <c r="F681" s="40">
        <f>Long!F680-46.99</f>
        <v>-46.99</v>
      </c>
      <c r="G681" s="40">
        <f>Long!G680-40.45</f>
        <v>-40.450000000000003</v>
      </c>
      <c r="H681" s="40">
        <f>Long!H680-60.23</f>
        <v>-60.23</v>
      </c>
      <c r="I681" s="40">
        <f>Long!I680-43.66</f>
        <v>-43.66</v>
      </c>
      <c r="J681" s="40">
        <f>Long!J680-53.75</f>
        <v>-53.75</v>
      </c>
      <c r="K681" s="40">
        <f>Long!K680-54.35</f>
        <v>-54.35</v>
      </c>
      <c r="L681" s="40">
        <f>Long!L680-48.68</f>
        <v>-48.68</v>
      </c>
      <c r="M681" s="40">
        <f>Long!M680-53.03</f>
        <v>-53.03</v>
      </c>
      <c r="N681" s="40">
        <f>Long!N680-34.07</f>
        <v>-34.07</v>
      </c>
      <c r="O681" s="40">
        <f>Long!O680-52.52</f>
        <v>-52.52</v>
      </c>
      <c r="P681" s="40">
        <f>Long!P680-53.24</f>
        <v>-53.24</v>
      </c>
      <c r="Q681" s="40">
        <f>Long!Q680-57.71</f>
        <v>-57.71</v>
      </c>
      <c r="R681" s="40">
        <f>Long!R680-38.57</f>
        <v>-38.57</v>
      </c>
      <c r="S681" s="40">
        <f>Long!S680-64.97</f>
        <v>-64.97</v>
      </c>
      <c r="T681" s="40">
        <f>Long!T680-48.48</f>
        <v>-48.48</v>
      </c>
      <c r="U681" s="11">
        <f>Long!U680-50.364</f>
        <v>-50.363999999999997</v>
      </c>
      <c r="W681" s="15">
        <f>Long!X680</f>
        <v>0</v>
      </c>
      <c r="X681" s="8">
        <f>Long!Y680</f>
        <v>0</v>
      </c>
    </row>
    <row r="682" spans="1:24" x14ac:dyDescent="0.25">
      <c r="A682" s="3">
        <f>Long!A681</f>
        <v>0</v>
      </c>
      <c r="B682" s="41">
        <f>Long!B681-48.89</f>
        <v>-48.89</v>
      </c>
      <c r="C682" s="40">
        <f>Long!C681-53.31</f>
        <v>-53.31</v>
      </c>
      <c r="D682" s="40">
        <f>Long!D681-52.82</f>
        <v>-52.82</v>
      </c>
      <c r="E682" s="40">
        <f>Long!E681-48.5</f>
        <v>-48.5</v>
      </c>
      <c r="F682" s="40">
        <f>Long!F681-46.99</f>
        <v>-46.99</v>
      </c>
      <c r="G682" s="40">
        <f>Long!G681-40.45</f>
        <v>-40.450000000000003</v>
      </c>
      <c r="H682" s="40">
        <f>Long!H681-60.23</f>
        <v>-60.23</v>
      </c>
      <c r="I682" s="40">
        <f>Long!I681-43.66</f>
        <v>-43.66</v>
      </c>
      <c r="J682" s="40">
        <f>Long!J681-53.75</f>
        <v>-53.75</v>
      </c>
      <c r="K682" s="40">
        <f>Long!K681-54.35</f>
        <v>-54.35</v>
      </c>
      <c r="L682" s="40">
        <f>Long!L681-48.68</f>
        <v>-48.68</v>
      </c>
      <c r="M682" s="40">
        <f>Long!M681-53.03</f>
        <v>-53.03</v>
      </c>
      <c r="N682" s="40">
        <f>Long!N681-34.07</f>
        <v>-34.07</v>
      </c>
      <c r="O682" s="40">
        <f>Long!O681-52.52</f>
        <v>-52.52</v>
      </c>
      <c r="P682" s="40">
        <f>Long!P681-53.24</f>
        <v>-53.24</v>
      </c>
      <c r="Q682" s="40">
        <f>Long!Q681-57.71</f>
        <v>-57.71</v>
      </c>
      <c r="R682" s="40">
        <f>Long!R681-38.57</f>
        <v>-38.57</v>
      </c>
      <c r="S682" s="40">
        <f>Long!S681-64.97</f>
        <v>-64.97</v>
      </c>
      <c r="T682" s="40">
        <f>Long!T681-48.48</f>
        <v>-48.48</v>
      </c>
      <c r="U682" s="11">
        <f>Long!U681-50.364</f>
        <v>-50.363999999999997</v>
      </c>
      <c r="W682" s="15">
        <f>Long!X681</f>
        <v>0</v>
      </c>
      <c r="X682" s="8">
        <f>Long!Y681</f>
        <v>0</v>
      </c>
    </row>
    <row r="683" spans="1:24" x14ac:dyDescent="0.25">
      <c r="A683" s="3">
        <f>Long!A682</f>
        <v>0</v>
      </c>
      <c r="B683" s="41">
        <f>Long!B682-48.89</f>
        <v>-48.89</v>
      </c>
      <c r="C683" s="40">
        <f>Long!C682-53.31</f>
        <v>-53.31</v>
      </c>
      <c r="D683" s="40">
        <f>Long!D682-52.82</f>
        <v>-52.82</v>
      </c>
      <c r="E683" s="40">
        <f>Long!E682-48.5</f>
        <v>-48.5</v>
      </c>
      <c r="F683" s="40">
        <f>Long!F682-46.99</f>
        <v>-46.99</v>
      </c>
      <c r="G683" s="40">
        <f>Long!G682-40.45</f>
        <v>-40.450000000000003</v>
      </c>
      <c r="H683" s="40">
        <f>Long!H682-60.23</f>
        <v>-60.23</v>
      </c>
      <c r="I683" s="40">
        <f>Long!I682-43.66</f>
        <v>-43.66</v>
      </c>
      <c r="J683" s="40">
        <f>Long!J682-53.75</f>
        <v>-53.75</v>
      </c>
      <c r="K683" s="40">
        <f>Long!K682-54.35</f>
        <v>-54.35</v>
      </c>
      <c r="L683" s="40">
        <f>Long!L682-48.68</f>
        <v>-48.68</v>
      </c>
      <c r="M683" s="40">
        <f>Long!M682-53.03</f>
        <v>-53.03</v>
      </c>
      <c r="N683" s="40">
        <f>Long!N682-34.07</f>
        <v>-34.07</v>
      </c>
      <c r="O683" s="40">
        <f>Long!O682-52.52</f>
        <v>-52.52</v>
      </c>
      <c r="P683" s="40">
        <f>Long!P682-53.24</f>
        <v>-53.24</v>
      </c>
      <c r="Q683" s="40">
        <f>Long!Q682-57.71</f>
        <v>-57.71</v>
      </c>
      <c r="R683" s="40">
        <f>Long!R682-38.57</f>
        <v>-38.57</v>
      </c>
      <c r="S683" s="40">
        <f>Long!S682-64.97</f>
        <v>-64.97</v>
      </c>
      <c r="T683" s="40">
        <f>Long!T682-48.48</f>
        <v>-48.48</v>
      </c>
      <c r="U683" s="11">
        <f>Long!U682-50.364</f>
        <v>-50.363999999999997</v>
      </c>
      <c r="W683" s="15">
        <f>Long!X682</f>
        <v>0</v>
      </c>
      <c r="X683" s="8">
        <f>Long!Y682</f>
        <v>0</v>
      </c>
    </row>
    <row r="684" spans="1:24" x14ac:dyDescent="0.25">
      <c r="A684" s="3">
        <f>Long!A683</f>
        <v>0</v>
      </c>
      <c r="B684" s="41">
        <f>Long!B683-48.89</f>
        <v>-48.89</v>
      </c>
      <c r="C684" s="40">
        <f>Long!C683-53.31</f>
        <v>-53.31</v>
      </c>
      <c r="D684" s="40">
        <f>Long!D683-52.82</f>
        <v>-52.82</v>
      </c>
      <c r="E684" s="40">
        <f>Long!E683-48.5</f>
        <v>-48.5</v>
      </c>
      <c r="F684" s="40">
        <f>Long!F683-46.99</f>
        <v>-46.99</v>
      </c>
      <c r="G684" s="40">
        <f>Long!G683-40.45</f>
        <v>-40.450000000000003</v>
      </c>
      <c r="H684" s="40">
        <f>Long!H683-60.23</f>
        <v>-60.23</v>
      </c>
      <c r="I684" s="40">
        <f>Long!I683-43.66</f>
        <v>-43.66</v>
      </c>
      <c r="J684" s="40">
        <f>Long!J683-53.75</f>
        <v>-53.75</v>
      </c>
      <c r="K684" s="40">
        <f>Long!K683-54.35</f>
        <v>-54.35</v>
      </c>
      <c r="L684" s="40">
        <f>Long!L683-48.68</f>
        <v>-48.68</v>
      </c>
      <c r="M684" s="40">
        <f>Long!M683-53.03</f>
        <v>-53.03</v>
      </c>
      <c r="N684" s="40">
        <f>Long!N683-34.07</f>
        <v>-34.07</v>
      </c>
      <c r="O684" s="40">
        <f>Long!O683-52.52</f>
        <v>-52.52</v>
      </c>
      <c r="P684" s="40">
        <f>Long!P683-53.24</f>
        <v>-53.24</v>
      </c>
      <c r="Q684" s="40">
        <f>Long!Q683-57.71</f>
        <v>-57.71</v>
      </c>
      <c r="R684" s="40">
        <f>Long!R683-38.57</f>
        <v>-38.57</v>
      </c>
      <c r="S684" s="40">
        <f>Long!S683-64.97</f>
        <v>-64.97</v>
      </c>
      <c r="T684" s="40">
        <f>Long!T683-48.48</f>
        <v>-48.48</v>
      </c>
      <c r="U684" s="11">
        <f>Long!U683-50.364</f>
        <v>-50.363999999999997</v>
      </c>
      <c r="W684" s="15">
        <f>Long!X683</f>
        <v>0</v>
      </c>
      <c r="X684" s="8">
        <f>Long!Y683</f>
        <v>0</v>
      </c>
    </row>
    <row r="685" spans="1:24" x14ac:dyDescent="0.25">
      <c r="A685" s="3">
        <f>Long!A684</f>
        <v>0</v>
      </c>
      <c r="B685" s="41">
        <f>Long!B684-48.89</f>
        <v>-48.89</v>
      </c>
      <c r="C685" s="40">
        <f>Long!C684-53.31</f>
        <v>-53.31</v>
      </c>
      <c r="D685" s="40">
        <f>Long!D684-52.82</f>
        <v>-52.82</v>
      </c>
      <c r="E685" s="40">
        <f>Long!E684-48.5</f>
        <v>-48.5</v>
      </c>
      <c r="F685" s="40">
        <f>Long!F684-46.99</f>
        <v>-46.99</v>
      </c>
      <c r="G685" s="40">
        <f>Long!G684-40.45</f>
        <v>-40.450000000000003</v>
      </c>
      <c r="H685" s="40">
        <f>Long!H684-60.23</f>
        <v>-60.23</v>
      </c>
      <c r="I685" s="40">
        <f>Long!I684-43.66</f>
        <v>-43.66</v>
      </c>
      <c r="J685" s="40">
        <f>Long!J684-53.75</f>
        <v>-53.75</v>
      </c>
      <c r="K685" s="40">
        <f>Long!K684-54.35</f>
        <v>-54.35</v>
      </c>
      <c r="L685" s="40">
        <f>Long!L684-48.68</f>
        <v>-48.68</v>
      </c>
      <c r="M685" s="40">
        <f>Long!M684-53.03</f>
        <v>-53.03</v>
      </c>
      <c r="N685" s="40">
        <f>Long!N684-34.07</f>
        <v>-34.07</v>
      </c>
      <c r="O685" s="40">
        <f>Long!O684-52.52</f>
        <v>-52.52</v>
      </c>
      <c r="P685" s="40">
        <f>Long!P684-53.24</f>
        <v>-53.24</v>
      </c>
      <c r="Q685" s="40">
        <f>Long!Q684-57.71</f>
        <v>-57.71</v>
      </c>
      <c r="R685" s="40">
        <f>Long!R684-38.57</f>
        <v>-38.57</v>
      </c>
      <c r="S685" s="40">
        <f>Long!S684-64.97</f>
        <v>-64.97</v>
      </c>
      <c r="T685" s="40">
        <f>Long!T684-48.48</f>
        <v>-48.48</v>
      </c>
      <c r="U685" s="11">
        <f>Long!U684-50.364</f>
        <v>-50.363999999999997</v>
      </c>
      <c r="W685" s="15">
        <f>Long!X684</f>
        <v>0</v>
      </c>
      <c r="X685" s="8">
        <f>Long!Y684</f>
        <v>0</v>
      </c>
    </row>
    <row r="686" spans="1:24" x14ac:dyDescent="0.25">
      <c r="A686" s="3">
        <f>Long!A685</f>
        <v>0</v>
      </c>
      <c r="B686" s="41">
        <f>Long!B685-48.89</f>
        <v>-48.89</v>
      </c>
      <c r="C686" s="40">
        <f>Long!C685-53.31</f>
        <v>-53.31</v>
      </c>
      <c r="D686" s="40">
        <f>Long!D685-52.82</f>
        <v>-52.82</v>
      </c>
      <c r="E686" s="40">
        <f>Long!E685-48.5</f>
        <v>-48.5</v>
      </c>
      <c r="F686" s="40">
        <f>Long!F685-46.99</f>
        <v>-46.99</v>
      </c>
      <c r="G686" s="40">
        <f>Long!G685-40.45</f>
        <v>-40.450000000000003</v>
      </c>
      <c r="H686" s="40">
        <f>Long!H685-60.23</f>
        <v>-60.23</v>
      </c>
      <c r="I686" s="40">
        <f>Long!I685-43.66</f>
        <v>-43.66</v>
      </c>
      <c r="J686" s="40">
        <f>Long!J685-53.75</f>
        <v>-53.75</v>
      </c>
      <c r="K686" s="40">
        <f>Long!K685-54.35</f>
        <v>-54.35</v>
      </c>
      <c r="L686" s="40">
        <f>Long!L685-48.68</f>
        <v>-48.68</v>
      </c>
      <c r="M686" s="40">
        <f>Long!M685-53.03</f>
        <v>-53.03</v>
      </c>
      <c r="N686" s="40">
        <f>Long!N685-34.07</f>
        <v>-34.07</v>
      </c>
      <c r="O686" s="40">
        <f>Long!O685-52.52</f>
        <v>-52.52</v>
      </c>
      <c r="P686" s="40">
        <f>Long!P685-53.24</f>
        <v>-53.24</v>
      </c>
      <c r="Q686" s="40">
        <f>Long!Q685-57.71</f>
        <v>-57.71</v>
      </c>
      <c r="R686" s="40">
        <f>Long!R685-38.57</f>
        <v>-38.57</v>
      </c>
      <c r="S686" s="40">
        <f>Long!S685-64.97</f>
        <v>-64.97</v>
      </c>
      <c r="T686" s="40">
        <f>Long!T685-48.48</f>
        <v>-48.48</v>
      </c>
      <c r="U686" s="11">
        <f>Long!U685-50.364</f>
        <v>-50.363999999999997</v>
      </c>
      <c r="W686" s="15">
        <f>Long!X685</f>
        <v>0</v>
      </c>
      <c r="X686" s="8">
        <f>Long!Y685</f>
        <v>0</v>
      </c>
    </row>
    <row r="687" spans="1:24" x14ac:dyDescent="0.25">
      <c r="A687" s="3">
        <f>Long!A686</f>
        <v>0</v>
      </c>
      <c r="B687" s="41">
        <f>Long!B686-48.89</f>
        <v>-48.89</v>
      </c>
      <c r="C687" s="40">
        <f>Long!C686-53.31</f>
        <v>-53.31</v>
      </c>
      <c r="D687" s="40">
        <f>Long!D686-52.82</f>
        <v>-52.82</v>
      </c>
      <c r="E687" s="40">
        <f>Long!E686-48.5</f>
        <v>-48.5</v>
      </c>
      <c r="F687" s="40">
        <f>Long!F686-46.99</f>
        <v>-46.99</v>
      </c>
      <c r="G687" s="40">
        <f>Long!G686-40.45</f>
        <v>-40.450000000000003</v>
      </c>
      <c r="H687" s="40">
        <f>Long!H686-60.23</f>
        <v>-60.23</v>
      </c>
      <c r="I687" s="40">
        <f>Long!I686-43.66</f>
        <v>-43.66</v>
      </c>
      <c r="J687" s="40">
        <f>Long!J686-53.75</f>
        <v>-53.75</v>
      </c>
      <c r="K687" s="40">
        <f>Long!K686-54.35</f>
        <v>-54.35</v>
      </c>
      <c r="L687" s="40">
        <f>Long!L686-48.68</f>
        <v>-48.68</v>
      </c>
      <c r="M687" s="40">
        <f>Long!M686-53.03</f>
        <v>-53.03</v>
      </c>
      <c r="N687" s="40">
        <f>Long!N686-34.07</f>
        <v>-34.07</v>
      </c>
      <c r="O687" s="40">
        <f>Long!O686-52.52</f>
        <v>-52.52</v>
      </c>
      <c r="P687" s="40">
        <f>Long!P686-53.24</f>
        <v>-53.24</v>
      </c>
      <c r="Q687" s="40">
        <f>Long!Q686-57.71</f>
        <v>-57.71</v>
      </c>
      <c r="R687" s="40">
        <f>Long!R686-38.57</f>
        <v>-38.57</v>
      </c>
      <c r="S687" s="40">
        <f>Long!S686-64.97</f>
        <v>-64.97</v>
      </c>
      <c r="T687" s="40">
        <f>Long!T686-48.48</f>
        <v>-48.48</v>
      </c>
      <c r="U687" s="11">
        <f>Long!U686-50.364</f>
        <v>-50.363999999999997</v>
      </c>
      <c r="W687" s="15">
        <f>Long!X686</f>
        <v>0</v>
      </c>
      <c r="X687" s="8">
        <f>Long!Y686</f>
        <v>0</v>
      </c>
    </row>
    <row r="688" spans="1:24" x14ac:dyDescent="0.25">
      <c r="A688" s="3">
        <f>Long!A687</f>
        <v>0</v>
      </c>
      <c r="B688" s="41">
        <f>Long!B687-48.89</f>
        <v>-48.89</v>
      </c>
      <c r="C688" s="40">
        <f>Long!C687-53.31</f>
        <v>-53.31</v>
      </c>
      <c r="D688" s="40">
        <f>Long!D687-52.82</f>
        <v>-52.82</v>
      </c>
      <c r="E688" s="40">
        <f>Long!E687-48.5</f>
        <v>-48.5</v>
      </c>
      <c r="F688" s="40">
        <f>Long!F687-46.99</f>
        <v>-46.99</v>
      </c>
      <c r="G688" s="40">
        <f>Long!G687-40.45</f>
        <v>-40.450000000000003</v>
      </c>
      <c r="H688" s="40">
        <f>Long!H687-60.23</f>
        <v>-60.23</v>
      </c>
      <c r="I688" s="40">
        <f>Long!I687-43.66</f>
        <v>-43.66</v>
      </c>
      <c r="J688" s="40">
        <f>Long!J687-53.75</f>
        <v>-53.75</v>
      </c>
      <c r="K688" s="40">
        <f>Long!K687-54.35</f>
        <v>-54.35</v>
      </c>
      <c r="L688" s="40">
        <f>Long!L687-48.68</f>
        <v>-48.68</v>
      </c>
      <c r="M688" s="40">
        <f>Long!M687-53.03</f>
        <v>-53.03</v>
      </c>
      <c r="N688" s="40">
        <f>Long!N687-34.07</f>
        <v>-34.07</v>
      </c>
      <c r="O688" s="40">
        <f>Long!O687-52.52</f>
        <v>-52.52</v>
      </c>
      <c r="P688" s="40">
        <f>Long!P687-53.24</f>
        <v>-53.24</v>
      </c>
      <c r="Q688" s="40">
        <f>Long!Q687-57.71</f>
        <v>-57.71</v>
      </c>
      <c r="R688" s="40">
        <f>Long!R687-38.57</f>
        <v>-38.57</v>
      </c>
      <c r="S688" s="40">
        <f>Long!S687-64.97</f>
        <v>-64.97</v>
      </c>
      <c r="T688" s="40">
        <f>Long!T687-48.48</f>
        <v>-48.48</v>
      </c>
      <c r="U688" s="11">
        <f>Long!U687-50.364</f>
        <v>-50.363999999999997</v>
      </c>
      <c r="W688" s="15">
        <f>Long!X687</f>
        <v>0</v>
      </c>
      <c r="X688" s="8">
        <f>Long!Y687</f>
        <v>0</v>
      </c>
    </row>
    <row r="689" spans="1:24" x14ac:dyDescent="0.25">
      <c r="A689" s="3">
        <f>Long!A688</f>
        <v>0</v>
      </c>
      <c r="B689" s="41">
        <f>Long!B688-48.89</f>
        <v>-48.89</v>
      </c>
      <c r="C689" s="40">
        <f>Long!C688-53.31</f>
        <v>-53.31</v>
      </c>
      <c r="D689" s="40">
        <f>Long!D688-52.82</f>
        <v>-52.82</v>
      </c>
      <c r="E689" s="40">
        <f>Long!E688-48.5</f>
        <v>-48.5</v>
      </c>
      <c r="F689" s="40">
        <f>Long!F688-46.99</f>
        <v>-46.99</v>
      </c>
      <c r="G689" s="40">
        <f>Long!G688-40.45</f>
        <v>-40.450000000000003</v>
      </c>
      <c r="H689" s="40">
        <f>Long!H688-60.23</f>
        <v>-60.23</v>
      </c>
      <c r="I689" s="40">
        <f>Long!I688-43.66</f>
        <v>-43.66</v>
      </c>
      <c r="J689" s="40">
        <f>Long!J688-53.75</f>
        <v>-53.75</v>
      </c>
      <c r="K689" s="40">
        <f>Long!K688-54.35</f>
        <v>-54.35</v>
      </c>
      <c r="L689" s="40">
        <f>Long!L688-48.68</f>
        <v>-48.68</v>
      </c>
      <c r="M689" s="40">
        <f>Long!M688-53.03</f>
        <v>-53.03</v>
      </c>
      <c r="N689" s="40">
        <f>Long!N688-34.07</f>
        <v>-34.07</v>
      </c>
      <c r="O689" s="40">
        <f>Long!O688-52.52</f>
        <v>-52.52</v>
      </c>
      <c r="P689" s="40">
        <f>Long!P688-53.24</f>
        <v>-53.24</v>
      </c>
      <c r="Q689" s="40">
        <f>Long!Q688-57.71</f>
        <v>-57.71</v>
      </c>
      <c r="R689" s="40">
        <f>Long!R688-38.57</f>
        <v>-38.57</v>
      </c>
      <c r="S689" s="40">
        <f>Long!S688-64.97</f>
        <v>-64.97</v>
      </c>
      <c r="T689" s="40">
        <f>Long!T688-48.48</f>
        <v>-48.48</v>
      </c>
      <c r="U689" s="11">
        <f>Long!U688-50.364</f>
        <v>-50.363999999999997</v>
      </c>
      <c r="W689" s="15">
        <f>Long!X688</f>
        <v>0</v>
      </c>
      <c r="X689" s="8">
        <f>Long!Y688</f>
        <v>0</v>
      </c>
    </row>
    <row r="690" spans="1:24" x14ac:dyDescent="0.25">
      <c r="A690" s="3">
        <f>Long!A689</f>
        <v>0</v>
      </c>
      <c r="B690" s="41">
        <f>Long!B689-48.89</f>
        <v>-48.89</v>
      </c>
      <c r="C690" s="40">
        <f>Long!C689-53.31</f>
        <v>-53.31</v>
      </c>
      <c r="D690" s="40">
        <f>Long!D689-52.82</f>
        <v>-52.82</v>
      </c>
      <c r="E690" s="40">
        <f>Long!E689-48.5</f>
        <v>-48.5</v>
      </c>
      <c r="F690" s="40">
        <f>Long!F689-46.99</f>
        <v>-46.99</v>
      </c>
      <c r="G690" s="40">
        <f>Long!G689-40.45</f>
        <v>-40.450000000000003</v>
      </c>
      <c r="H690" s="40">
        <f>Long!H689-60.23</f>
        <v>-60.23</v>
      </c>
      <c r="I690" s="40">
        <f>Long!I689-43.66</f>
        <v>-43.66</v>
      </c>
      <c r="J690" s="40">
        <f>Long!J689-53.75</f>
        <v>-53.75</v>
      </c>
      <c r="K690" s="40">
        <f>Long!K689-54.35</f>
        <v>-54.35</v>
      </c>
      <c r="L690" s="40">
        <f>Long!L689-48.68</f>
        <v>-48.68</v>
      </c>
      <c r="M690" s="40">
        <f>Long!M689-53.03</f>
        <v>-53.03</v>
      </c>
      <c r="N690" s="40">
        <f>Long!N689-34.07</f>
        <v>-34.07</v>
      </c>
      <c r="O690" s="40">
        <f>Long!O689-52.52</f>
        <v>-52.52</v>
      </c>
      <c r="P690" s="40">
        <f>Long!P689-53.24</f>
        <v>-53.24</v>
      </c>
      <c r="Q690" s="40">
        <f>Long!Q689-57.71</f>
        <v>-57.71</v>
      </c>
      <c r="R690" s="40">
        <f>Long!R689-38.57</f>
        <v>-38.57</v>
      </c>
      <c r="S690" s="40">
        <f>Long!S689-64.97</f>
        <v>-64.97</v>
      </c>
      <c r="T690" s="40">
        <f>Long!T689-48.48</f>
        <v>-48.48</v>
      </c>
      <c r="U690" s="11">
        <f>Long!U689-50.364</f>
        <v>-50.363999999999997</v>
      </c>
      <c r="W690" s="15">
        <f>Long!X689</f>
        <v>0</v>
      </c>
      <c r="X690" s="8">
        <f>Long!Y689</f>
        <v>0</v>
      </c>
    </row>
    <row r="691" spans="1:24" x14ac:dyDescent="0.25">
      <c r="A691" s="3">
        <f>Long!A690</f>
        <v>0</v>
      </c>
      <c r="B691" s="41">
        <f>Long!B690-48.89</f>
        <v>-48.89</v>
      </c>
      <c r="C691" s="40">
        <f>Long!C690-53.31</f>
        <v>-53.31</v>
      </c>
      <c r="D691" s="40">
        <f>Long!D690-52.82</f>
        <v>-52.82</v>
      </c>
      <c r="E691" s="40">
        <f>Long!E690-48.5</f>
        <v>-48.5</v>
      </c>
      <c r="F691" s="40">
        <f>Long!F690-46.99</f>
        <v>-46.99</v>
      </c>
      <c r="G691" s="40">
        <f>Long!G690-40.45</f>
        <v>-40.450000000000003</v>
      </c>
      <c r="H691" s="40">
        <f>Long!H690-60.23</f>
        <v>-60.23</v>
      </c>
      <c r="I691" s="40">
        <f>Long!I690-43.66</f>
        <v>-43.66</v>
      </c>
      <c r="J691" s="40">
        <f>Long!J690-53.75</f>
        <v>-53.75</v>
      </c>
      <c r="K691" s="40">
        <f>Long!K690-54.35</f>
        <v>-54.35</v>
      </c>
      <c r="L691" s="40">
        <f>Long!L690-48.68</f>
        <v>-48.68</v>
      </c>
      <c r="M691" s="40">
        <f>Long!M690-53.03</f>
        <v>-53.03</v>
      </c>
      <c r="N691" s="40">
        <f>Long!N690-34.07</f>
        <v>-34.07</v>
      </c>
      <c r="O691" s="40">
        <f>Long!O690-52.52</f>
        <v>-52.52</v>
      </c>
      <c r="P691" s="40">
        <f>Long!P690-53.24</f>
        <v>-53.24</v>
      </c>
      <c r="Q691" s="40">
        <f>Long!Q690-57.71</f>
        <v>-57.71</v>
      </c>
      <c r="R691" s="40">
        <f>Long!R690-38.57</f>
        <v>-38.57</v>
      </c>
      <c r="S691" s="40">
        <f>Long!S690-64.97</f>
        <v>-64.97</v>
      </c>
      <c r="T691" s="40">
        <f>Long!T690-48.48</f>
        <v>-48.48</v>
      </c>
      <c r="U691" s="11">
        <f>Long!U690-50.364</f>
        <v>-50.363999999999997</v>
      </c>
      <c r="W691" s="15">
        <f>Long!X690</f>
        <v>0</v>
      </c>
      <c r="X691" s="8">
        <f>Long!Y690</f>
        <v>0</v>
      </c>
    </row>
    <row r="692" spans="1:24" x14ac:dyDescent="0.25">
      <c r="A692" s="3">
        <f>Long!A691</f>
        <v>0</v>
      </c>
      <c r="B692" s="41">
        <f>Long!B691-48.89</f>
        <v>-48.89</v>
      </c>
      <c r="C692" s="40">
        <f>Long!C691-53.31</f>
        <v>-53.31</v>
      </c>
      <c r="D692" s="40">
        <f>Long!D691-52.82</f>
        <v>-52.82</v>
      </c>
      <c r="E692" s="40">
        <f>Long!E691-48.5</f>
        <v>-48.5</v>
      </c>
      <c r="F692" s="40">
        <f>Long!F691-46.99</f>
        <v>-46.99</v>
      </c>
      <c r="G692" s="40">
        <f>Long!G691-40.45</f>
        <v>-40.450000000000003</v>
      </c>
      <c r="H692" s="40">
        <f>Long!H691-60.23</f>
        <v>-60.23</v>
      </c>
      <c r="I692" s="40">
        <f>Long!I691-43.66</f>
        <v>-43.66</v>
      </c>
      <c r="J692" s="40">
        <f>Long!J691-53.75</f>
        <v>-53.75</v>
      </c>
      <c r="K692" s="40">
        <f>Long!K691-54.35</f>
        <v>-54.35</v>
      </c>
      <c r="L692" s="40">
        <f>Long!L691-48.68</f>
        <v>-48.68</v>
      </c>
      <c r="M692" s="40">
        <f>Long!M691-53.03</f>
        <v>-53.03</v>
      </c>
      <c r="N692" s="40">
        <f>Long!N691-34.07</f>
        <v>-34.07</v>
      </c>
      <c r="O692" s="40">
        <f>Long!O691-52.52</f>
        <v>-52.52</v>
      </c>
      <c r="P692" s="40">
        <f>Long!P691-53.24</f>
        <v>-53.24</v>
      </c>
      <c r="Q692" s="40">
        <f>Long!Q691-57.71</f>
        <v>-57.71</v>
      </c>
      <c r="R692" s="40">
        <f>Long!R691-38.57</f>
        <v>-38.57</v>
      </c>
      <c r="S692" s="40">
        <f>Long!S691-64.97</f>
        <v>-64.97</v>
      </c>
      <c r="T692" s="40">
        <f>Long!T691-48.48</f>
        <v>-48.48</v>
      </c>
      <c r="U692" s="11">
        <f>Long!U691-50.364</f>
        <v>-50.363999999999997</v>
      </c>
      <c r="W692" s="15">
        <f>Long!X691</f>
        <v>0</v>
      </c>
      <c r="X692" s="8">
        <f>Long!Y691</f>
        <v>0</v>
      </c>
    </row>
    <row r="693" spans="1:24" x14ac:dyDescent="0.25">
      <c r="A693" s="3">
        <f>Long!A692</f>
        <v>0</v>
      </c>
      <c r="B693" s="41">
        <f>Long!B692-48.89</f>
        <v>-48.89</v>
      </c>
      <c r="C693" s="40">
        <f>Long!C692-53.31</f>
        <v>-53.31</v>
      </c>
      <c r="D693" s="40">
        <f>Long!D692-52.82</f>
        <v>-52.82</v>
      </c>
      <c r="E693" s="40">
        <f>Long!E692-48.5</f>
        <v>-48.5</v>
      </c>
      <c r="F693" s="40">
        <f>Long!F692-46.99</f>
        <v>-46.99</v>
      </c>
      <c r="G693" s="40">
        <f>Long!G692-40.45</f>
        <v>-40.450000000000003</v>
      </c>
      <c r="H693" s="40">
        <f>Long!H692-60.23</f>
        <v>-60.23</v>
      </c>
      <c r="I693" s="40">
        <f>Long!I692-43.66</f>
        <v>-43.66</v>
      </c>
      <c r="J693" s="40">
        <f>Long!J692-53.75</f>
        <v>-53.75</v>
      </c>
      <c r="K693" s="40">
        <f>Long!K692-54.35</f>
        <v>-54.35</v>
      </c>
      <c r="L693" s="40">
        <f>Long!L692-48.68</f>
        <v>-48.68</v>
      </c>
      <c r="M693" s="40">
        <f>Long!M692-53.03</f>
        <v>-53.03</v>
      </c>
      <c r="N693" s="40">
        <f>Long!N692-34.07</f>
        <v>-34.07</v>
      </c>
      <c r="O693" s="40">
        <f>Long!O692-52.52</f>
        <v>-52.52</v>
      </c>
      <c r="P693" s="40">
        <f>Long!P692-53.24</f>
        <v>-53.24</v>
      </c>
      <c r="Q693" s="40">
        <f>Long!Q692-57.71</f>
        <v>-57.71</v>
      </c>
      <c r="R693" s="40">
        <f>Long!R692-38.57</f>
        <v>-38.57</v>
      </c>
      <c r="S693" s="40">
        <f>Long!S692-64.97</f>
        <v>-64.97</v>
      </c>
      <c r="T693" s="40">
        <f>Long!T692-48.48</f>
        <v>-48.48</v>
      </c>
      <c r="U693" s="11">
        <f>Long!U692-50.364</f>
        <v>-50.363999999999997</v>
      </c>
      <c r="W693" s="15">
        <f>Long!X692</f>
        <v>0</v>
      </c>
      <c r="X693" s="8">
        <f>Long!Y692</f>
        <v>0</v>
      </c>
    </row>
    <row r="694" spans="1:24" x14ac:dyDescent="0.25">
      <c r="A694" s="3" t="e">
        <f>Long!#REF!</f>
        <v>#REF!</v>
      </c>
      <c r="B694" s="41" t="e">
        <f>Long!#REF!-48.89</f>
        <v>#REF!</v>
      </c>
      <c r="C694" s="40" t="e">
        <f>Long!#REF!-53.31</f>
        <v>#REF!</v>
      </c>
      <c r="D694" s="40" t="e">
        <f>Long!#REF!-52.82</f>
        <v>#REF!</v>
      </c>
      <c r="E694" s="40" t="e">
        <f>Long!#REF!-48.5</f>
        <v>#REF!</v>
      </c>
      <c r="F694" s="40" t="e">
        <f>Long!#REF!-46.99</f>
        <v>#REF!</v>
      </c>
      <c r="G694" s="40" t="e">
        <f>Long!#REF!-40.45</f>
        <v>#REF!</v>
      </c>
      <c r="H694" s="40" t="e">
        <f>Long!#REF!-60.23</f>
        <v>#REF!</v>
      </c>
      <c r="I694" s="40" t="e">
        <f>Long!#REF!-43.66</f>
        <v>#REF!</v>
      </c>
      <c r="J694" s="40" t="e">
        <f>Long!#REF!-53.75</f>
        <v>#REF!</v>
      </c>
      <c r="K694" s="40" t="e">
        <f>Long!#REF!-54.35</f>
        <v>#REF!</v>
      </c>
      <c r="L694" s="40" t="e">
        <f>Long!#REF!-48.68</f>
        <v>#REF!</v>
      </c>
      <c r="M694" s="40" t="e">
        <f>Long!#REF!-53.03</f>
        <v>#REF!</v>
      </c>
      <c r="N694" s="40" t="e">
        <f>Long!#REF!-34.07</f>
        <v>#REF!</v>
      </c>
      <c r="O694" s="40" t="e">
        <f>Long!#REF!-52.52</f>
        <v>#REF!</v>
      </c>
      <c r="P694" s="40" t="e">
        <f>Long!#REF!-53.24</f>
        <v>#REF!</v>
      </c>
      <c r="Q694" s="40" t="e">
        <f>Long!#REF!-57.71</f>
        <v>#REF!</v>
      </c>
      <c r="R694" s="40" t="e">
        <f>Long!#REF!-38.57</f>
        <v>#REF!</v>
      </c>
      <c r="S694" s="40" t="e">
        <f>Long!#REF!-64.97</f>
        <v>#REF!</v>
      </c>
      <c r="T694" s="40" t="e">
        <f>Long!#REF!-48.48</f>
        <v>#REF!</v>
      </c>
      <c r="U694" s="11" t="e">
        <f>Long!#REF!-50.364</f>
        <v>#REF!</v>
      </c>
      <c r="W694" s="15" t="e">
        <f>Long!#REF!</f>
        <v>#REF!</v>
      </c>
      <c r="X694" s="8" t="e">
        <f>Long!#REF!</f>
        <v>#REF!</v>
      </c>
    </row>
    <row r="695" spans="1:24" x14ac:dyDescent="0.25">
      <c r="A695" s="3">
        <f>Long!A693</f>
        <v>0</v>
      </c>
      <c r="B695" s="41">
        <f>Long!B693-48.89</f>
        <v>-48.89</v>
      </c>
      <c r="C695" s="40">
        <f>Long!C693-53.31</f>
        <v>-53.31</v>
      </c>
      <c r="D695" s="40">
        <f>Long!D693-52.82</f>
        <v>-52.82</v>
      </c>
      <c r="E695" s="40">
        <f>Long!E693-48.5</f>
        <v>-48.5</v>
      </c>
      <c r="F695" s="40">
        <f>Long!F693-46.99</f>
        <v>-46.99</v>
      </c>
      <c r="G695" s="40">
        <f>Long!G693-40.45</f>
        <v>-40.450000000000003</v>
      </c>
      <c r="H695" s="40">
        <f>Long!H693-60.23</f>
        <v>-60.23</v>
      </c>
      <c r="I695" s="40">
        <f>Long!I693-43.66</f>
        <v>-43.66</v>
      </c>
      <c r="J695" s="40">
        <f>Long!J693-53.75</f>
        <v>-53.75</v>
      </c>
      <c r="K695" s="40">
        <f>Long!K693-54.35</f>
        <v>-54.35</v>
      </c>
      <c r="L695" s="40">
        <f>Long!L693-48.68</f>
        <v>-48.68</v>
      </c>
      <c r="M695" s="40">
        <f>Long!M693-53.03</f>
        <v>-53.03</v>
      </c>
      <c r="N695" s="40">
        <f>Long!N693-34.07</f>
        <v>-34.07</v>
      </c>
      <c r="O695" s="40">
        <f>Long!O693-52.52</f>
        <v>-52.52</v>
      </c>
      <c r="P695" s="40">
        <f>Long!P693-53.24</f>
        <v>-53.24</v>
      </c>
      <c r="Q695" s="40">
        <f>Long!Q693-57.71</f>
        <v>-57.71</v>
      </c>
      <c r="R695" s="40">
        <f>Long!R693-38.57</f>
        <v>-38.57</v>
      </c>
      <c r="S695" s="40">
        <f>Long!S693-64.97</f>
        <v>-64.97</v>
      </c>
      <c r="T695" s="40">
        <f>Long!T693-48.48</f>
        <v>-48.48</v>
      </c>
      <c r="U695" s="11">
        <f>Long!U693-50.364</f>
        <v>-50.363999999999997</v>
      </c>
      <c r="W695" s="15">
        <f>Long!X693</f>
        <v>0</v>
      </c>
      <c r="X695" s="8">
        <f>Long!Y693</f>
        <v>0</v>
      </c>
    </row>
    <row r="696" spans="1:24" x14ac:dyDescent="0.25">
      <c r="A696" s="3">
        <f>Long!A694</f>
        <v>0</v>
      </c>
      <c r="B696" s="41">
        <f>Long!B694-48.89</f>
        <v>-48.89</v>
      </c>
      <c r="C696" s="40">
        <f>Long!C694-53.31</f>
        <v>-53.31</v>
      </c>
      <c r="D696" s="40">
        <f>Long!D694-52.82</f>
        <v>-52.82</v>
      </c>
      <c r="E696" s="40">
        <f>Long!E694-48.5</f>
        <v>-48.5</v>
      </c>
      <c r="F696" s="40">
        <f>Long!F694-46.99</f>
        <v>-46.99</v>
      </c>
      <c r="G696" s="40">
        <f>Long!G694-40.45</f>
        <v>-40.450000000000003</v>
      </c>
      <c r="H696" s="40">
        <f>Long!H694-60.23</f>
        <v>-60.23</v>
      </c>
      <c r="I696" s="40">
        <f>Long!I694-43.66</f>
        <v>-43.66</v>
      </c>
      <c r="J696" s="40">
        <f>Long!J694-53.75</f>
        <v>-53.75</v>
      </c>
      <c r="K696" s="40">
        <f>Long!K694-54.35</f>
        <v>-54.35</v>
      </c>
      <c r="L696" s="40">
        <f>Long!L694-48.68</f>
        <v>-48.68</v>
      </c>
      <c r="M696" s="40">
        <f>Long!M694-53.03</f>
        <v>-53.03</v>
      </c>
      <c r="N696" s="40">
        <f>Long!N694-34.07</f>
        <v>-34.07</v>
      </c>
      <c r="O696" s="40">
        <f>Long!O694-52.52</f>
        <v>-52.52</v>
      </c>
      <c r="P696" s="40">
        <f>Long!P694-53.24</f>
        <v>-53.24</v>
      </c>
      <c r="Q696" s="40">
        <f>Long!Q694-57.71</f>
        <v>-57.71</v>
      </c>
      <c r="R696" s="40">
        <f>Long!R694-38.57</f>
        <v>-38.57</v>
      </c>
      <c r="S696" s="40">
        <f>Long!S694-64.97</f>
        <v>-64.97</v>
      </c>
      <c r="T696" s="40">
        <f>Long!T694-48.48</f>
        <v>-48.48</v>
      </c>
      <c r="U696" s="11">
        <f>Long!U694-50.364</f>
        <v>-50.363999999999997</v>
      </c>
      <c r="W696" s="15">
        <f>Long!X694</f>
        <v>0</v>
      </c>
      <c r="X696" s="8">
        <f>Long!Y694</f>
        <v>0</v>
      </c>
    </row>
    <row r="697" spans="1:24" x14ac:dyDescent="0.25">
      <c r="A697" s="3">
        <f>Long!A695</f>
        <v>0</v>
      </c>
      <c r="B697" s="41">
        <f>Long!B695-48.89</f>
        <v>-48.89</v>
      </c>
      <c r="C697" s="40">
        <f>Long!C695-53.31</f>
        <v>-53.31</v>
      </c>
      <c r="D697" s="40">
        <f>Long!D695-52.82</f>
        <v>-52.82</v>
      </c>
      <c r="E697" s="40">
        <f>Long!E695-48.5</f>
        <v>-48.5</v>
      </c>
      <c r="F697" s="40">
        <f>Long!F695-46.99</f>
        <v>-46.99</v>
      </c>
      <c r="G697" s="40">
        <f>Long!G695-40.45</f>
        <v>-40.450000000000003</v>
      </c>
      <c r="H697" s="40">
        <f>Long!H695-60.23</f>
        <v>-60.23</v>
      </c>
      <c r="I697" s="40">
        <f>Long!I695-43.66</f>
        <v>-43.66</v>
      </c>
      <c r="J697" s="40">
        <f>Long!J695-53.75</f>
        <v>-53.75</v>
      </c>
      <c r="K697" s="40">
        <f>Long!K695-54.35</f>
        <v>-54.35</v>
      </c>
      <c r="L697" s="40">
        <f>Long!L695-48.68</f>
        <v>-48.68</v>
      </c>
      <c r="M697" s="40">
        <f>Long!M695-53.03</f>
        <v>-53.03</v>
      </c>
      <c r="N697" s="40">
        <f>Long!N695-34.07</f>
        <v>-34.07</v>
      </c>
      <c r="O697" s="40">
        <f>Long!O695-52.52</f>
        <v>-52.52</v>
      </c>
      <c r="P697" s="40">
        <f>Long!P695-53.24</f>
        <v>-53.24</v>
      </c>
      <c r="Q697" s="40">
        <f>Long!Q695-57.71</f>
        <v>-57.71</v>
      </c>
      <c r="R697" s="40">
        <f>Long!R695-38.57</f>
        <v>-38.57</v>
      </c>
      <c r="S697" s="40">
        <f>Long!S695-64.97</f>
        <v>-64.97</v>
      </c>
      <c r="T697" s="40">
        <f>Long!T695-48.48</f>
        <v>-48.48</v>
      </c>
      <c r="U697" s="11">
        <f>Long!U695-50.364</f>
        <v>-50.363999999999997</v>
      </c>
      <c r="W697" s="15">
        <f>Long!X695</f>
        <v>0</v>
      </c>
      <c r="X697" s="8">
        <f>Long!Y695</f>
        <v>0</v>
      </c>
    </row>
    <row r="698" spans="1:24" x14ac:dyDescent="0.25">
      <c r="A698" s="3">
        <f>Long!A696</f>
        <v>0</v>
      </c>
      <c r="B698" s="41">
        <f>Long!B696-48.89</f>
        <v>-48.89</v>
      </c>
      <c r="C698" s="40">
        <f>Long!C696-53.31</f>
        <v>-53.31</v>
      </c>
      <c r="D698" s="40">
        <f>Long!D696-52.82</f>
        <v>-52.82</v>
      </c>
      <c r="E698" s="40">
        <f>Long!E696-48.5</f>
        <v>-48.5</v>
      </c>
      <c r="F698" s="40">
        <f>Long!F696-46.99</f>
        <v>-46.99</v>
      </c>
      <c r="G698" s="40">
        <f>Long!G696-40.45</f>
        <v>-40.450000000000003</v>
      </c>
      <c r="H698" s="40">
        <f>Long!H696-60.23</f>
        <v>-60.23</v>
      </c>
      <c r="I698" s="40">
        <f>Long!I696-43.66</f>
        <v>-43.66</v>
      </c>
      <c r="J698" s="40">
        <f>Long!J696-53.75</f>
        <v>-53.75</v>
      </c>
      <c r="K698" s="40">
        <f>Long!K696-54.35</f>
        <v>-54.35</v>
      </c>
      <c r="L698" s="40">
        <f>Long!L696-48.68</f>
        <v>-48.68</v>
      </c>
      <c r="M698" s="40">
        <f>Long!M696-53.03</f>
        <v>-53.03</v>
      </c>
      <c r="N698" s="40">
        <f>Long!N696-34.07</f>
        <v>-34.07</v>
      </c>
      <c r="O698" s="40">
        <f>Long!O696-52.52</f>
        <v>-52.52</v>
      </c>
      <c r="P698" s="40">
        <f>Long!P696-53.24</f>
        <v>-53.24</v>
      </c>
      <c r="Q698" s="40">
        <f>Long!Q696-57.71</f>
        <v>-57.71</v>
      </c>
      <c r="R698" s="40">
        <f>Long!R696-38.57</f>
        <v>-38.57</v>
      </c>
      <c r="S698" s="40">
        <f>Long!S696-64.97</f>
        <v>-64.97</v>
      </c>
      <c r="T698" s="40">
        <f>Long!T696-48.48</f>
        <v>-48.48</v>
      </c>
      <c r="U698" s="11">
        <f>Long!U696-50.364</f>
        <v>-50.363999999999997</v>
      </c>
      <c r="W698" s="15">
        <f>Long!X696</f>
        <v>0</v>
      </c>
      <c r="X698" s="8">
        <f>Long!Y696</f>
        <v>0</v>
      </c>
    </row>
    <row r="699" spans="1:24" x14ac:dyDescent="0.25">
      <c r="A699" s="3">
        <f>Long!A697</f>
        <v>0</v>
      </c>
      <c r="B699" s="41">
        <f>Long!B697-48.89</f>
        <v>-48.89</v>
      </c>
      <c r="C699" s="40">
        <f>Long!C697-53.31</f>
        <v>-53.31</v>
      </c>
      <c r="D699" s="40">
        <f>Long!D697-52.82</f>
        <v>-52.82</v>
      </c>
      <c r="E699" s="40">
        <f>Long!E697-48.5</f>
        <v>-48.5</v>
      </c>
      <c r="F699" s="40">
        <f>Long!F697-46.99</f>
        <v>-46.99</v>
      </c>
      <c r="G699" s="40">
        <f>Long!G697-40.45</f>
        <v>-40.450000000000003</v>
      </c>
      <c r="H699" s="40">
        <f>Long!H697-60.23</f>
        <v>-60.23</v>
      </c>
      <c r="I699" s="40">
        <f>Long!I697-43.66</f>
        <v>-43.66</v>
      </c>
      <c r="J699" s="40">
        <f>Long!J697-53.75</f>
        <v>-53.75</v>
      </c>
      <c r="K699" s="40">
        <f>Long!K697-54.35</f>
        <v>-54.35</v>
      </c>
      <c r="L699" s="40">
        <f>Long!L697-48.68</f>
        <v>-48.68</v>
      </c>
      <c r="M699" s="40">
        <f>Long!M697-53.03</f>
        <v>-53.03</v>
      </c>
      <c r="N699" s="40">
        <f>Long!N697-34.07</f>
        <v>-34.07</v>
      </c>
      <c r="O699" s="40">
        <f>Long!O697-52.52</f>
        <v>-52.52</v>
      </c>
      <c r="P699" s="40">
        <f>Long!P697-53.24</f>
        <v>-53.24</v>
      </c>
      <c r="Q699" s="40">
        <f>Long!Q697-57.71</f>
        <v>-57.71</v>
      </c>
      <c r="R699" s="40">
        <f>Long!R697-38.57</f>
        <v>-38.57</v>
      </c>
      <c r="S699" s="40">
        <f>Long!S697-64.97</f>
        <v>-64.97</v>
      </c>
      <c r="T699" s="40">
        <f>Long!T697-48.48</f>
        <v>-48.48</v>
      </c>
      <c r="U699" s="11">
        <f>Long!U697-50.364</f>
        <v>-50.363999999999997</v>
      </c>
      <c r="W699" s="15">
        <f>Long!X697</f>
        <v>0</v>
      </c>
      <c r="X699" s="8">
        <f>Long!Y697</f>
        <v>0</v>
      </c>
    </row>
    <row r="700" spans="1:24" x14ac:dyDescent="0.25">
      <c r="A700" s="3">
        <f>Long!A698</f>
        <v>0</v>
      </c>
      <c r="B700" s="41">
        <f>Long!B698-48.89</f>
        <v>-48.89</v>
      </c>
      <c r="C700" s="40">
        <f>Long!C698-53.31</f>
        <v>-53.31</v>
      </c>
      <c r="D700" s="40">
        <f>Long!D698-52.82</f>
        <v>-52.82</v>
      </c>
      <c r="E700" s="40">
        <f>Long!E698-48.5</f>
        <v>-48.5</v>
      </c>
      <c r="F700" s="40">
        <f>Long!F698-46.99</f>
        <v>-46.99</v>
      </c>
      <c r="G700" s="40">
        <f>Long!G698-40.45</f>
        <v>-40.450000000000003</v>
      </c>
      <c r="H700" s="40">
        <f>Long!H698-60.23</f>
        <v>-60.23</v>
      </c>
      <c r="I700" s="40">
        <f>Long!I698-43.66</f>
        <v>-43.66</v>
      </c>
      <c r="J700" s="40">
        <f>Long!J698-53.75</f>
        <v>-53.75</v>
      </c>
      <c r="K700" s="40">
        <f>Long!K698-54.35</f>
        <v>-54.35</v>
      </c>
      <c r="L700" s="40">
        <f>Long!L698-48.68</f>
        <v>-48.68</v>
      </c>
      <c r="M700" s="40">
        <f>Long!M698-53.03</f>
        <v>-53.03</v>
      </c>
      <c r="N700" s="40">
        <f>Long!N698-34.07</f>
        <v>-34.07</v>
      </c>
      <c r="O700" s="40">
        <f>Long!O698-52.52</f>
        <v>-52.52</v>
      </c>
      <c r="P700" s="40">
        <f>Long!P698-53.24</f>
        <v>-53.24</v>
      </c>
      <c r="Q700" s="40">
        <f>Long!Q698-57.71</f>
        <v>-57.71</v>
      </c>
      <c r="R700" s="40">
        <f>Long!R698-38.57</f>
        <v>-38.57</v>
      </c>
      <c r="S700" s="40">
        <f>Long!S698-64.97</f>
        <v>-64.97</v>
      </c>
      <c r="T700" s="40">
        <f>Long!T698-48.48</f>
        <v>-48.48</v>
      </c>
      <c r="U700" s="11">
        <f>Long!U698-50.364</f>
        <v>-50.363999999999997</v>
      </c>
      <c r="W700" s="15">
        <f>Long!X698</f>
        <v>0</v>
      </c>
      <c r="X700" s="8">
        <f>Long!Y698</f>
        <v>0</v>
      </c>
    </row>
    <row r="701" spans="1:24" x14ac:dyDescent="0.25">
      <c r="A701" s="3">
        <f>Long!A699</f>
        <v>0</v>
      </c>
      <c r="B701" s="41">
        <f>Long!B699-48.89</f>
        <v>-48.89</v>
      </c>
      <c r="C701" s="40">
        <f>Long!C699-53.31</f>
        <v>-53.31</v>
      </c>
      <c r="D701" s="40">
        <f>Long!D699-52.82</f>
        <v>-52.82</v>
      </c>
      <c r="E701" s="40">
        <f>Long!E699-48.5</f>
        <v>-48.5</v>
      </c>
      <c r="F701" s="40">
        <f>Long!F699-46.99</f>
        <v>-46.99</v>
      </c>
      <c r="G701" s="40">
        <f>Long!G699-40.45</f>
        <v>-40.450000000000003</v>
      </c>
      <c r="H701" s="40">
        <f>Long!H699-60.23</f>
        <v>-60.23</v>
      </c>
      <c r="I701" s="40">
        <f>Long!I699-43.66</f>
        <v>-43.66</v>
      </c>
      <c r="J701" s="40">
        <f>Long!J699-53.75</f>
        <v>-53.75</v>
      </c>
      <c r="K701" s="40">
        <f>Long!K699-54.35</f>
        <v>-54.35</v>
      </c>
      <c r="L701" s="40">
        <f>Long!L699-48.68</f>
        <v>-48.68</v>
      </c>
      <c r="M701" s="40">
        <f>Long!M699-53.03</f>
        <v>-53.03</v>
      </c>
      <c r="N701" s="40">
        <f>Long!N699-34.07</f>
        <v>-34.07</v>
      </c>
      <c r="O701" s="40">
        <f>Long!O699-52.52</f>
        <v>-52.52</v>
      </c>
      <c r="P701" s="40">
        <f>Long!P699-53.24</f>
        <v>-53.24</v>
      </c>
      <c r="Q701" s="40">
        <f>Long!Q699-57.71</f>
        <v>-57.71</v>
      </c>
      <c r="R701" s="40">
        <f>Long!R699-38.57</f>
        <v>-38.57</v>
      </c>
      <c r="S701" s="40">
        <f>Long!S699-64.97</f>
        <v>-64.97</v>
      </c>
      <c r="T701" s="40">
        <f>Long!T699-48.48</f>
        <v>-48.48</v>
      </c>
      <c r="U701" s="11">
        <f>Long!U699-50.364</f>
        <v>-50.363999999999997</v>
      </c>
      <c r="W701" s="15">
        <f>Long!X699</f>
        <v>0</v>
      </c>
      <c r="X701" s="8">
        <f>Long!Y699</f>
        <v>0</v>
      </c>
    </row>
    <row r="702" spans="1:24" x14ac:dyDescent="0.25">
      <c r="A702" s="3">
        <f>Long!A700</f>
        <v>0</v>
      </c>
      <c r="B702" s="41">
        <f>Long!B700-48.89</f>
        <v>-48.89</v>
      </c>
      <c r="C702" s="40">
        <f>Long!C700-53.31</f>
        <v>-53.31</v>
      </c>
      <c r="D702" s="40">
        <f>Long!D700-52.82</f>
        <v>-52.82</v>
      </c>
      <c r="E702" s="40">
        <f>Long!E700-48.5</f>
        <v>-48.5</v>
      </c>
      <c r="F702" s="40">
        <f>Long!F700-46.99</f>
        <v>-46.99</v>
      </c>
      <c r="G702" s="40">
        <f>Long!G700-40.45</f>
        <v>-40.450000000000003</v>
      </c>
      <c r="H702" s="40">
        <f>Long!H700-60.23</f>
        <v>-60.23</v>
      </c>
      <c r="I702" s="40">
        <f>Long!I700-43.66</f>
        <v>-43.66</v>
      </c>
      <c r="J702" s="40">
        <f>Long!J700-53.75</f>
        <v>-53.75</v>
      </c>
      <c r="K702" s="40">
        <f>Long!K700-54.35</f>
        <v>-54.35</v>
      </c>
      <c r="L702" s="40">
        <f>Long!L700-48.68</f>
        <v>-48.68</v>
      </c>
      <c r="M702" s="40">
        <f>Long!M700-53.03</f>
        <v>-53.03</v>
      </c>
      <c r="N702" s="40">
        <f>Long!N700-34.07</f>
        <v>-34.07</v>
      </c>
      <c r="O702" s="40">
        <f>Long!O700-52.52</f>
        <v>-52.52</v>
      </c>
      <c r="P702" s="40">
        <f>Long!P700-53.24</f>
        <v>-53.24</v>
      </c>
      <c r="Q702" s="40">
        <f>Long!Q700-57.71</f>
        <v>-57.71</v>
      </c>
      <c r="R702" s="40">
        <f>Long!R700-38.57</f>
        <v>-38.57</v>
      </c>
      <c r="S702" s="40">
        <f>Long!S700-64.97</f>
        <v>-64.97</v>
      </c>
      <c r="T702" s="40">
        <f>Long!T700-48.48</f>
        <v>-48.48</v>
      </c>
      <c r="U702" s="11">
        <f>Long!U700-50.364</f>
        <v>-50.363999999999997</v>
      </c>
      <c r="W702" s="15">
        <f>Long!X700</f>
        <v>0</v>
      </c>
      <c r="X702" s="8">
        <f>Long!Y700</f>
        <v>0</v>
      </c>
    </row>
    <row r="703" spans="1:24" x14ac:dyDescent="0.25">
      <c r="A703" s="3" t="str">
        <f>Long!A701</f>
        <v>Victoria1977</v>
      </c>
      <c r="B703" s="41">
        <f>Long!B701-48.89</f>
        <v>11.21</v>
      </c>
      <c r="C703" s="40">
        <f>Long!C701-53.31</f>
        <v>18.459999999999994</v>
      </c>
      <c r="D703" s="40">
        <f>Long!D701-52.82</f>
        <v>9.6499999999999986</v>
      </c>
      <c r="E703" s="40">
        <f>Long!E701-48.5</f>
        <v>20.58</v>
      </c>
      <c r="F703" s="40">
        <f>Long!F701-46.99</f>
        <v>-46.99</v>
      </c>
      <c r="G703" s="40">
        <f>Long!G701-40.45</f>
        <v>15.479999999999997</v>
      </c>
      <c r="H703" s="40">
        <f>Long!H701-60.23</f>
        <v>14.220000000000006</v>
      </c>
      <c r="I703" s="40">
        <f>Long!I701-43.66</f>
        <v>16.830000000000005</v>
      </c>
      <c r="J703" s="40">
        <f>Long!J701-53.75</f>
        <v>-53.75</v>
      </c>
      <c r="K703" s="40">
        <f>Long!K701-54.35</f>
        <v>14.619999999999997</v>
      </c>
      <c r="L703" s="40">
        <f>Long!L701-48.68</f>
        <v>-48.68</v>
      </c>
      <c r="M703" s="40">
        <f>Long!M701-53.03</f>
        <v>8.32</v>
      </c>
      <c r="N703" s="40">
        <f>Long!N701-34.07</f>
        <v>13.700000000000003</v>
      </c>
      <c r="O703" s="40">
        <f>Long!O701-52.52</f>
        <v>11.899999999999999</v>
      </c>
      <c r="P703" s="40">
        <f>Long!P701-53.24</f>
        <v>10.019999999999996</v>
      </c>
      <c r="Q703" s="40">
        <f>Long!Q701-57.71</f>
        <v>12.499999999999993</v>
      </c>
      <c r="R703" s="40">
        <f>Long!R701-38.57</f>
        <v>15.060000000000002</v>
      </c>
      <c r="S703" s="40">
        <f>Long!S701-64.97</f>
        <v>13.920000000000002</v>
      </c>
      <c r="T703" s="40">
        <f>Long!T701-48.48</f>
        <v>10.660000000000004</v>
      </c>
      <c r="U703" s="11">
        <f>Long!U701-50.364</f>
        <v>-50.363999999999997</v>
      </c>
      <c r="W703" s="15">
        <f>Long!X701</f>
        <v>16</v>
      </c>
      <c r="X703" s="8">
        <f>Long!Y701</f>
        <v>1021.93</v>
      </c>
    </row>
    <row r="704" spans="1:24" x14ac:dyDescent="0.25">
      <c r="A704" s="3" t="str">
        <f>Long!A702</f>
        <v>JAVI_Flyer_1</v>
      </c>
      <c r="B704" s="41">
        <f>Long!B702-48.89</f>
        <v>11.71</v>
      </c>
      <c r="C704" s="40">
        <f>Long!C702-53.31</f>
        <v>-53.31</v>
      </c>
      <c r="D704" s="40">
        <f>Long!D702-52.82</f>
        <v>-52.82</v>
      </c>
      <c r="E704" s="40">
        <f>Long!E702-48.5</f>
        <v>14.280000000000001</v>
      </c>
      <c r="F704" s="40">
        <f>Long!F702-46.99</f>
        <v>-46.99</v>
      </c>
      <c r="G704" s="40">
        <f>Long!G702-40.45</f>
        <v>-40.450000000000003</v>
      </c>
      <c r="H704" s="40">
        <f>Long!H702-60.23</f>
        <v>13.71</v>
      </c>
      <c r="I704" s="40">
        <f>Long!I702-43.66</f>
        <v>-43.66</v>
      </c>
      <c r="J704" s="40">
        <f>Long!J702-53.75</f>
        <v>-53.75</v>
      </c>
      <c r="K704" s="40">
        <f>Long!K702-54.35</f>
        <v>-54.35</v>
      </c>
      <c r="L704" s="40">
        <f>Long!L702-48.68</f>
        <v>12.700000000000003</v>
      </c>
      <c r="M704" s="40">
        <f>Long!M702-53.03</f>
        <v>6.6599999999999966</v>
      </c>
      <c r="N704" s="40">
        <f>Long!N702-34.07</f>
        <v>-34.07</v>
      </c>
      <c r="O704" s="40">
        <f>Long!O702-52.52</f>
        <v>-52.52</v>
      </c>
      <c r="P704" s="40">
        <f>Long!P702-53.24</f>
        <v>16.609999999999992</v>
      </c>
      <c r="Q704" s="40">
        <f>Long!Q702-57.71</f>
        <v>10.559999999999995</v>
      </c>
      <c r="R704" s="40">
        <f>Long!R702-38.57</f>
        <v>5.6199999999999974</v>
      </c>
      <c r="S704" s="40">
        <f>Long!S702-64.97</f>
        <v>12.39</v>
      </c>
      <c r="T704" s="40">
        <f>Long!T702-48.48</f>
        <v>-48.48</v>
      </c>
      <c r="U704" s="11">
        <f>Long!U702-50.364</f>
        <v>-50.363999999999997</v>
      </c>
      <c r="W704" s="15">
        <f>Long!X702</f>
        <v>9</v>
      </c>
      <c r="X704" s="8">
        <f>Long!Y702</f>
        <v>578.05999999999995</v>
      </c>
    </row>
    <row r="705" spans="1:25" x14ac:dyDescent="0.25">
      <c r="A705" s="3" t="str">
        <f>Long!A703</f>
        <v>Zwark</v>
      </c>
      <c r="B705" s="41">
        <f>Long!B703-48.89</f>
        <v>12.130000000000003</v>
      </c>
      <c r="C705" s="40">
        <f>Long!C703-53.31</f>
        <v>-53.31</v>
      </c>
      <c r="D705" s="40">
        <f>Long!D703-52.82</f>
        <v>-52.82</v>
      </c>
      <c r="E705" s="40">
        <f>Long!E703-48.5</f>
        <v>-48.5</v>
      </c>
      <c r="F705" s="40">
        <f>Long!F703-46.99</f>
        <v>19.71</v>
      </c>
      <c r="G705" s="40">
        <f>Long!G703-40.45</f>
        <v>-40.450000000000003</v>
      </c>
      <c r="H705" s="40">
        <f>Long!H703-60.23</f>
        <v>-60.23</v>
      </c>
      <c r="I705" s="40">
        <f>Long!I703-43.66</f>
        <v>22.17</v>
      </c>
      <c r="J705" s="40">
        <f>Long!J703-53.75</f>
        <v>16.090000000000003</v>
      </c>
      <c r="K705" s="40">
        <f>Long!K703-54.35</f>
        <v>-54.35</v>
      </c>
      <c r="L705" s="40">
        <f>Long!L703-48.68</f>
        <v>-48.68</v>
      </c>
      <c r="M705" s="40">
        <f>Long!M703-53.03</f>
        <v>-53.03</v>
      </c>
      <c r="N705" s="40">
        <f>Long!N703-34.07</f>
        <v>-34.07</v>
      </c>
      <c r="O705" s="40">
        <f>Long!O703-52.52</f>
        <v>19.46</v>
      </c>
      <c r="P705" s="40">
        <f>Long!P703-53.24</f>
        <v>21.71</v>
      </c>
      <c r="Q705" s="40">
        <f>Long!Q703-57.71</f>
        <v>-57.71</v>
      </c>
      <c r="R705" s="40">
        <f>Long!R703-38.57</f>
        <v>-38.57</v>
      </c>
      <c r="S705" s="40">
        <f>Long!S703-64.97</f>
        <v>-64.97</v>
      </c>
      <c r="T705" s="40">
        <f>Long!T703-48.48</f>
        <v>-48.48</v>
      </c>
      <c r="U705" s="11">
        <f>Long!U703-50.364</f>
        <v>-50.363999999999997</v>
      </c>
      <c r="W705" s="15">
        <f>Long!X703</f>
        <v>6</v>
      </c>
      <c r="X705" s="8">
        <f>Long!Y703</f>
        <v>410.32</v>
      </c>
    </row>
    <row r="706" spans="1:25" x14ac:dyDescent="0.25">
      <c r="A706" s="3" t="str">
        <f>Long!A704</f>
        <v>alanjames</v>
      </c>
      <c r="B706" s="41">
        <f>Long!B704-48.89</f>
        <v>12.32</v>
      </c>
      <c r="C706" s="40">
        <f>Long!C704-53.31</f>
        <v>20.14</v>
      </c>
      <c r="D706" s="40">
        <f>Long!D704-52.82</f>
        <v>11.589999999999996</v>
      </c>
      <c r="E706" s="40">
        <f>Long!E704-48.5</f>
        <v>11.840000000000003</v>
      </c>
      <c r="F706" s="40">
        <f>Long!F704-46.99</f>
        <v>30.369999999999997</v>
      </c>
      <c r="G706" s="40">
        <f>Long!G704-40.45</f>
        <v>11.969999999999999</v>
      </c>
      <c r="H706" s="40">
        <f>Long!H704-60.23</f>
        <v>29.280000000000008</v>
      </c>
      <c r="I706" s="40">
        <f>Long!I704-43.66</f>
        <v>23.810000000000002</v>
      </c>
      <c r="J706" s="40">
        <f>Long!J704-53.75</f>
        <v>17.670000000000002</v>
      </c>
      <c r="K706" s="40">
        <f>Long!K704-54.35</f>
        <v>15.740000000000002</v>
      </c>
      <c r="L706" s="40">
        <f>Long!L704-48.68</f>
        <v>20.6</v>
      </c>
      <c r="M706" s="40">
        <f>Long!M704-53.03</f>
        <v>12.650000000000006</v>
      </c>
      <c r="N706" s="40">
        <f>Long!N704-34.07</f>
        <v>10.299999999999997</v>
      </c>
      <c r="O706" s="40">
        <f>Long!O704-52.52</f>
        <v>17.669999999999995</v>
      </c>
      <c r="P706" s="40">
        <f>Long!P704-53.24</f>
        <v>12.68</v>
      </c>
      <c r="Q706" s="40">
        <f>Long!Q704-57.71</f>
        <v>15.350000000000001</v>
      </c>
      <c r="R706" s="40">
        <f>Long!R704-38.57</f>
        <v>11.439999999999998</v>
      </c>
      <c r="S706" s="40">
        <f>Long!S704-64.97</f>
        <v>20.409999999999997</v>
      </c>
      <c r="T706" s="40">
        <f>Long!T704-48.48</f>
        <v>-48.48</v>
      </c>
      <c r="U706" s="11">
        <f>Long!U704-50.364</f>
        <v>-50.363999999999997</v>
      </c>
      <c r="W706" s="15">
        <f>Long!X704</f>
        <v>18</v>
      </c>
      <c r="X706" s="8">
        <f>Long!Y704</f>
        <v>1211.5699999999997</v>
      </c>
    </row>
    <row r="707" spans="1:25" x14ac:dyDescent="0.25">
      <c r="A707" s="3" t="str">
        <f>Long!A705</f>
        <v>Gtheo</v>
      </c>
      <c r="B707" s="41">
        <f>Long!B705-48.89</f>
        <v>14.100000000000001</v>
      </c>
      <c r="C707" s="40">
        <f>Long!C705-53.31</f>
        <v>-53.31</v>
      </c>
      <c r="D707" s="40">
        <f>Long!D705-52.82</f>
        <v>-52.82</v>
      </c>
      <c r="E707" s="40">
        <f>Long!E705-48.5</f>
        <v>-48.5</v>
      </c>
      <c r="F707" s="40">
        <f>Long!F705-46.99</f>
        <v>-46.99</v>
      </c>
      <c r="G707" s="40">
        <f>Long!G705-40.45</f>
        <v>17.669999999999995</v>
      </c>
      <c r="H707" s="40">
        <f>Long!H705-60.23</f>
        <v>22.119999999999997</v>
      </c>
      <c r="I707" s="40">
        <f>Long!I705-43.66</f>
        <v>20.77000000000001</v>
      </c>
      <c r="J707" s="40">
        <f>Long!J705-53.75</f>
        <v>17.900000000000006</v>
      </c>
      <c r="K707" s="40">
        <f>Long!K705-54.35</f>
        <v>22.740000000000002</v>
      </c>
      <c r="L707" s="40">
        <f>Long!L705-48.68</f>
        <v>-48.68</v>
      </c>
      <c r="M707" s="40">
        <f>Long!M705-53.03</f>
        <v>11.650000000000006</v>
      </c>
      <c r="N707" s="40">
        <f>Long!N705-34.07</f>
        <v>10.560000000000002</v>
      </c>
      <c r="O707" s="40">
        <f>Long!O705-52.52</f>
        <v>16.270000000000003</v>
      </c>
      <c r="P707" s="40">
        <f>Long!P705-53.24</f>
        <v>14.050000000000004</v>
      </c>
      <c r="Q707" s="40">
        <f>Long!Q705-57.71</f>
        <v>22.57</v>
      </c>
      <c r="R707" s="40">
        <f>Long!R705-38.57</f>
        <v>14.96</v>
      </c>
      <c r="S707" s="40">
        <f>Long!S705-64.97</f>
        <v>-64.97</v>
      </c>
      <c r="T707" s="40">
        <f>Long!T705-48.48</f>
        <v>17.95000000000001</v>
      </c>
      <c r="U707" s="11">
        <f>Long!U705-50.364</f>
        <v>-50.363999999999997</v>
      </c>
      <c r="W707" s="15">
        <f>Long!X705</f>
        <v>13</v>
      </c>
      <c r="X707" s="8">
        <f>Long!Y705</f>
        <v>862.26</v>
      </c>
    </row>
    <row r="708" spans="1:25" x14ac:dyDescent="0.25">
      <c r="A708" s="3" t="str">
        <f>Long!A706</f>
        <v>alexxxa</v>
      </c>
      <c r="B708" s="41">
        <f>Long!B706-48.89</f>
        <v>12.049999999999997</v>
      </c>
      <c r="C708" s="40">
        <f>Long!C706-53.31</f>
        <v>26.189999999999998</v>
      </c>
      <c r="D708" s="40">
        <f>Long!D706-52.82</f>
        <v>28.020000000000003</v>
      </c>
      <c r="E708" s="40">
        <f>Long!E706-48.5</f>
        <v>-48.5</v>
      </c>
      <c r="F708" s="40">
        <f>Long!F706-46.99</f>
        <v>22.54</v>
      </c>
      <c r="G708" s="40">
        <f>Long!G706-40.45</f>
        <v>21.659999999999997</v>
      </c>
      <c r="H708" s="40">
        <f>Long!H706-60.23</f>
        <v>23.85</v>
      </c>
      <c r="I708" s="40">
        <f>Long!I706-43.66</f>
        <v>26.42</v>
      </c>
      <c r="J708" s="40">
        <f>Long!J706-53.75</f>
        <v>-53.75</v>
      </c>
      <c r="K708" s="40">
        <f>Long!K706-54.35</f>
        <v>19.149999999999999</v>
      </c>
      <c r="L708" s="40">
        <f>Long!L706-48.68</f>
        <v>-48.68</v>
      </c>
      <c r="M708" s="40">
        <f>Long!M706-53.03</f>
        <v>12.920000000000002</v>
      </c>
      <c r="N708" s="40">
        <f>Long!N706-34.07</f>
        <v>-34.07</v>
      </c>
      <c r="O708" s="40">
        <f>Long!O706-52.52</f>
        <v>-52.52</v>
      </c>
      <c r="P708" s="40">
        <f>Long!P706-53.24</f>
        <v>-53.24</v>
      </c>
      <c r="Q708" s="40">
        <f>Long!Q706-57.71</f>
        <v>17.57</v>
      </c>
      <c r="R708" s="40">
        <f>Long!R706-38.57</f>
        <v>-38.57</v>
      </c>
      <c r="S708" s="40">
        <f>Long!S706-64.97</f>
        <v>-64.97</v>
      </c>
      <c r="T708" s="40">
        <f>Long!T706-48.48</f>
        <v>-48.48</v>
      </c>
      <c r="U708" s="11">
        <f>Long!U706-50.364</f>
        <v>-50.363999999999997</v>
      </c>
      <c r="W708" s="15">
        <f>Long!X706</f>
        <v>10</v>
      </c>
      <c r="X708" s="8">
        <f>Long!Y706</f>
        <v>721.81</v>
      </c>
    </row>
    <row r="709" spans="1:25" x14ac:dyDescent="0.25">
      <c r="A709" s="3" t="str">
        <f>Long!A707</f>
        <v>Inlan</v>
      </c>
      <c r="B709" s="41">
        <f>Long!B707-48.89</f>
        <v>20.560000000000002</v>
      </c>
      <c r="C709" s="40">
        <f>Long!C707-53.31</f>
        <v>25.959999999999994</v>
      </c>
      <c r="D709" s="40">
        <f>Long!D707-52.82</f>
        <v>30.07</v>
      </c>
      <c r="E709" s="40">
        <f>Long!E707-48.5</f>
        <v>17.439999999999998</v>
      </c>
      <c r="F709" s="40">
        <f>Long!F707-46.99</f>
        <v>30.270000000000003</v>
      </c>
      <c r="G709" s="40">
        <f>Long!G707-40.45</f>
        <v>-40.450000000000003</v>
      </c>
      <c r="H709" s="40">
        <f>Long!H707-60.23</f>
        <v>-60.23</v>
      </c>
      <c r="I709" s="40">
        <f>Long!I707-43.66</f>
        <v>20.36</v>
      </c>
      <c r="J709" s="40">
        <f>Long!J707-53.75</f>
        <v>-53.75</v>
      </c>
      <c r="K709" s="40">
        <f>Long!K707-54.35</f>
        <v>-54.35</v>
      </c>
      <c r="L709" s="40">
        <f>Long!L707-48.68</f>
        <v>-48.68</v>
      </c>
      <c r="M709" s="40">
        <f>Long!M707-53.03</f>
        <v>-53.03</v>
      </c>
      <c r="N709" s="40">
        <f>Long!N707-34.07</f>
        <v>-34.07</v>
      </c>
      <c r="O709" s="40">
        <f>Long!O707-52.52</f>
        <v>-52.52</v>
      </c>
      <c r="P709" s="40">
        <f>Long!P707-53.24</f>
        <v>-53.24</v>
      </c>
      <c r="Q709" s="40">
        <f>Long!Q707-57.71</f>
        <v>-57.71</v>
      </c>
      <c r="R709" s="40">
        <f>Long!R707-38.57</f>
        <v>17.96</v>
      </c>
      <c r="S709" s="40">
        <f>Long!S707-64.97</f>
        <v>-64.97</v>
      </c>
      <c r="T709" s="40">
        <f>Long!T707-48.48</f>
        <v>24.009999999999998</v>
      </c>
      <c r="U709" s="11">
        <f>Long!U707-50.364</f>
        <v>-50.363999999999997</v>
      </c>
      <c r="W709" s="15">
        <f>Long!X707</f>
        <v>8</v>
      </c>
      <c r="X709" s="8">
        <f>Long!Y707</f>
        <v>567.85</v>
      </c>
    </row>
    <row r="710" spans="1:25" x14ac:dyDescent="0.25">
      <c r="A710" s="3" t="str">
        <f>Long!A708</f>
        <v>aleqs</v>
      </c>
      <c r="B710" s="41">
        <f>Long!B708-48.89</f>
        <v>11.589999999999996</v>
      </c>
      <c r="C710" s="40">
        <f>Long!C708-53.31</f>
        <v>28.689999999999998</v>
      </c>
      <c r="D710" s="40">
        <f>Long!D708-52.82</f>
        <v>-52.82</v>
      </c>
      <c r="E710" s="40">
        <f>Long!E708-48.5</f>
        <v>-48.5</v>
      </c>
      <c r="F710" s="40">
        <f>Long!F708-46.99</f>
        <v>28.82</v>
      </c>
      <c r="G710" s="40">
        <f>Long!G708-40.45</f>
        <v>17.119999999999997</v>
      </c>
      <c r="H710" s="40">
        <f>Long!H708-60.23</f>
        <v>31.509999999999998</v>
      </c>
      <c r="I710" s="40">
        <f>Long!I708-43.66</f>
        <v>-43.66</v>
      </c>
      <c r="J710" s="40">
        <f>Long!J708-53.75</f>
        <v>-53.75</v>
      </c>
      <c r="K710" s="40">
        <f>Long!K708-54.35</f>
        <v>19.580000000000005</v>
      </c>
      <c r="L710" s="40">
        <f>Long!L708-48.68</f>
        <v>-48.68</v>
      </c>
      <c r="M710" s="40">
        <f>Long!M708-53.03</f>
        <v>13.670000000000002</v>
      </c>
      <c r="N710" s="40">
        <f>Long!N708-34.07</f>
        <v>-34.07</v>
      </c>
      <c r="O710" s="40">
        <f>Long!O708-52.52</f>
        <v>21.559999999999995</v>
      </c>
      <c r="P710" s="40">
        <f>Long!P708-53.24</f>
        <v>15.57</v>
      </c>
      <c r="Q710" s="40">
        <f>Long!Q708-57.71</f>
        <v>22.580000000000005</v>
      </c>
      <c r="R710" s="40">
        <f>Long!R708-38.57</f>
        <v>16.329999999999998</v>
      </c>
      <c r="S710" s="40">
        <f>Long!S708-64.97</f>
        <v>-64.97</v>
      </c>
      <c r="T710" s="40">
        <f>Long!T708-48.48</f>
        <v>33.810000000000009</v>
      </c>
      <c r="U710" s="11">
        <f>Long!U708-50.364</f>
        <v>-50.363999999999997</v>
      </c>
      <c r="W710" s="15">
        <f>Long!X708</f>
        <v>12</v>
      </c>
      <c r="X710" s="8">
        <f>Long!Y708</f>
        <v>868.6</v>
      </c>
    </row>
    <row r="711" spans="1:25" x14ac:dyDescent="0.25">
      <c r="A711" s="3" t="str">
        <f>Long!A709</f>
        <v>MOJOBERNARD</v>
      </c>
      <c r="B711" s="41">
        <f>Long!B709-48.89</f>
        <v>16.310000000000002</v>
      </c>
      <c r="C711" s="40">
        <f>Long!C709-53.31</f>
        <v>26.08</v>
      </c>
      <c r="D711" s="40">
        <f>Long!D709-52.82</f>
        <v>21.9</v>
      </c>
      <c r="E711" s="40">
        <f>Long!E709-48.5</f>
        <v>-48.5</v>
      </c>
      <c r="F711" s="40">
        <f>Long!F709-46.99</f>
        <v>-46.99</v>
      </c>
      <c r="G711" s="40">
        <f>Long!G709-40.45</f>
        <v>-40.450000000000003</v>
      </c>
      <c r="H711" s="40">
        <f>Long!H709-60.23</f>
        <v>43.280000000000008</v>
      </c>
      <c r="I711" s="40">
        <f>Long!I709-43.66</f>
        <v>-43.66</v>
      </c>
      <c r="J711" s="40">
        <f>Long!J709-53.75</f>
        <v>-53.75</v>
      </c>
      <c r="K711" s="40">
        <f>Long!K709-54.35</f>
        <v>-54.35</v>
      </c>
      <c r="L711" s="40">
        <f>Long!L709-48.68</f>
        <v>-48.68</v>
      </c>
      <c r="M711" s="40">
        <f>Long!M709-53.03</f>
        <v>-53.03</v>
      </c>
      <c r="N711" s="40">
        <f>Long!N709-34.07</f>
        <v>16.939999999999998</v>
      </c>
      <c r="O711" s="40">
        <f>Long!O709-52.52</f>
        <v>-52.52</v>
      </c>
      <c r="P711" s="40">
        <f>Long!P709-53.24</f>
        <v>15.54</v>
      </c>
      <c r="Q711" s="40">
        <f>Long!Q709-57.71</f>
        <v>24.35</v>
      </c>
      <c r="R711" s="40">
        <f>Long!R709-38.57</f>
        <v>-38.57</v>
      </c>
      <c r="S711" s="40">
        <f>Long!S709-64.97</f>
        <v>-64.97</v>
      </c>
      <c r="T711" s="40">
        <f>Long!T709-48.48</f>
        <v>-48.48</v>
      </c>
      <c r="U711" s="11">
        <f>Long!U709-50.364</f>
        <v>-50.363999999999997</v>
      </c>
      <c r="W711" s="15">
        <f>Long!X709</f>
        <v>7</v>
      </c>
      <c r="X711" s="8">
        <f>Long!Y709</f>
        <v>524.67000000000007</v>
      </c>
    </row>
    <row r="712" spans="1:25" x14ac:dyDescent="0.25">
      <c r="A712" s="3" t="str">
        <f>Long!A710</f>
        <v>romeo990</v>
      </c>
      <c r="B712" s="41">
        <f>Long!B710-48.89</f>
        <v>-48.89</v>
      </c>
      <c r="C712" s="40">
        <f>Long!C710-53.31</f>
        <v>-53.31</v>
      </c>
      <c r="D712" s="40">
        <f>Long!D710-52.82</f>
        <v>23.220000000000006</v>
      </c>
      <c r="E712" s="40">
        <f>Long!E710-48.5</f>
        <v>-48.5</v>
      </c>
      <c r="F712" s="40">
        <f>Long!F710-46.99</f>
        <v>-46.99</v>
      </c>
      <c r="G712" s="40">
        <f>Long!G710-40.45</f>
        <v>-40.450000000000003</v>
      </c>
      <c r="H712" s="40">
        <f>Long!H710-60.23</f>
        <v>35.96</v>
      </c>
      <c r="I712" s="40">
        <f>Long!I710-43.66</f>
        <v>-43.66</v>
      </c>
      <c r="J712" s="40">
        <f>Long!J710-53.75</f>
        <v>-53.75</v>
      </c>
      <c r="K712" s="40">
        <f>Long!K710-54.35</f>
        <v>-54.35</v>
      </c>
      <c r="L712" s="40">
        <f>Long!L710-48.68</f>
        <v>-48.68</v>
      </c>
      <c r="M712" s="40">
        <f>Long!M710-53.03</f>
        <v>-53.03</v>
      </c>
      <c r="N712" s="40">
        <f>Long!N710-34.07</f>
        <v>-34.07</v>
      </c>
      <c r="O712" s="40">
        <f>Long!O710-52.52</f>
        <v>-52.52</v>
      </c>
      <c r="P712" s="40">
        <f>Long!P710-53.24</f>
        <v>-53.24</v>
      </c>
      <c r="Q712" s="40">
        <f>Long!Q710-57.71</f>
        <v>-57.71</v>
      </c>
      <c r="R712" s="40">
        <f>Long!R710-38.57</f>
        <v>-38.57</v>
      </c>
      <c r="S712" s="40">
        <f>Long!S710-64.97</f>
        <v>-64.97</v>
      </c>
      <c r="T712" s="40">
        <f>Long!T710-48.48</f>
        <v>-48.48</v>
      </c>
      <c r="U712" s="11">
        <f>Long!U710-50.364</f>
        <v>-50.363999999999997</v>
      </c>
      <c r="W712" s="15">
        <f>Long!X710</f>
        <v>2</v>
      </c>
      <c r="X712" s="8">
        <f>Long!Y710</f>
        <v>172.23000000000002</v>
      </c>
    </row>
    <row r="713" spans="1:25" x14ac:dyDescent="0.25">
      <c r="A713" s="3" t="str">
        <f>Long!A711</f>
        <v>m1cky</v>
      </c>
      <c r="B713" s="41">
        <f>Long!B711-48.89</f>
        <v>-48.89</v>
      </c>
      <c r="C713" s="40">
        <f>Long!C711-53.31</f>
        <v>-53.31</v>
      </c>
      <c r="D713" s="40">
        <f>Long!D711-52.82</f>
        <v>54.580000000000005</v>
      </c>
      <c r="E713" s="40">
        <f>Long!E711-48.5</f>
        <v>-48.5</v>
      </c>
      <c r="F713" s="40">
        <f>Long!F711-46.99</f>
        <v>-46.99</v>
      </c>
      <c r="G713" s="40">
        <f>Long!G711-40.45</f>
        <v>-40.450000000000003</v>
      </c>
      <c r="H713" s="40">
        <f>Long!H711-60.23</f>
        <v>-60.23</v>
      </c>
      <c r="I713" s="40">
        <f>Long!I711-43.66</f>
        <v>-43.66</v>
      </c>
      <c r="J713" s="40">
        <f>Long!J711-53.75</f>
        <v>-53.75</v>
      </c>
      <c r="K713" s="40">
        <f>Long!K711-54.35</f>
        <v>-54.35</v>
      </c>
      <c r="L713" s="40">
        <f>Long!L711-48.68</f>
        <v>-48.68</v>
      </c>
      <c r="M713" s="40">
        <f>Long!M711-53.03</f>
        <v>-53.03</v>
      </c>
      <c r="N713" s="40">
        <f>Long!N711-34.07</f>
        <v>-34.07</v>
      </c>
      <c r="O713" s="40">
        <f>Long!O711-52.52</f>
        <v>-52.52</v>
      </c>
      <c r="P713" s="40">
        <f>Long!P711-53.24</f>
        <v>-53.24</v>
      </c>
      <c r="Q713" s="40">
        <f>Long!Q711-57.71</f>
        <v>-57.71</v>
      </c>
      <c r="R713" s="40">
        <f>Long!R711-38.57</f>
        <v>-38.57</v>
      </c>
      <c r="S713" s="40">
        <f>Long!S711-64.97</f>
        <v>-64.97</v>
      </c>
      <c r="T713" s="40">
        <f>Long!T711-48.48</f>
        <v>-48.48</v>
      </c>
      <c r="U713" s="11">
        <f>Long!U711-50.364</f>
        <v>-50.363999999999997</v>
      </c>
      <c r="W713" s="15">
        <f>Long!X711</f>
        <v>1</v>
      </c>
      <c r="X713" s="8">
        <f>Long!Y711</f>
        <v>107.4</v>
      </c>
    </row>
    <row r="714" spans="1:25" x14ac:dyDescent="0.25">
      <c r="A714" s="3">
        <f>Long!A712</f>
        <v>0</v>
      </c>
      <c r="B714" s="41">
        <f>Long!B712-48.89</f>
        <v>-48.89</v>
      </c>
      <c r="C714" s="40">
        <f>Long!C712-53.31</f>
        <v>-53.31</v>
      </c>
      <c r="D714" s="40">
        <f>Long!D712-52.82</f>
        <v>-52.82</v>
      </c>
      <c r="E714" s="40">
        <f>Long!E712-48.5</f>
        <v>-48.5</v>
      </c>
      <c r="F714" s="40">
        <f>Long!F712-46.99</f>
        <v>-46.99</v>
      </c>
      <c r="G714" s="40">
        <f>Long!G712-40.45</f>
        <v>-40.450000000000003</v>
      </c>
      <c r="H714" s="40">
        <f>Long!H712-60.23</f>
        <v>-60.23</v>
      </c>
      <c r="I714" s="40">
        <f>Long!I712-43.66</f>
        <v>-43.66</v>
      </c>
      <c r="J714" s="40">
        <f>Long!J712-53.75</f>
        <v>-53.75</v>
      </c>
      <c r="K714" s="40">
        <f>Long!K712-54.35</f>
        <v>-54.35</v>
      </c>
      <c r="L714" s="40">
        <f>Long!L712-48.68</f>
        <v>-48.68</v>
      </c>
      <c r="M714" s="40">
        <f>Long!M712-53.03</f>
        <v>-53.03</v>
      </c>
      <c r="N714" s="40">
        <f>Long!N712-34.07</f>
        <v>-34.07</v>
      </c>
      <c r="O714" s="40">
        <f>Long!O712-52.52</f>
        <v>-52.52</v>
      </c>
      <c r="P714" s="40">
        <f>Long!P712-53.24</f>
        <v>-53.24</v>
      </c>
      <c r="Q714" s="40">
        <f>Long!Q712-57.71</f>
        <v>-57.71</v>
      </c>
      <c r="R714" s="40">
        <f>Long!R712-38.57</f>
        <v>-38.57</v>
      </c>
      <c r="S714" s="40">
        <f>Long!S712-64.97</f>
        <v>-64.97</v>
      </c>
      <c r="T714" s="40">
        <f>Long!T712-48.48</f>
        <v>-48.48</v>
      </c>
      <c r="U714" s="11">
        <f>Long!U712-50.364</f>
        <v>-50.363999999999997</v>
      </c>
      <c r="W714" s="15">
        <f>Long!X712</f>
        <v>0</v>
      </c>
      <c r="X714" s="8">
        <f>Long!Y712</f>
        <v>0</v>
      </c>
    </row>
    <row r="715" spans="1:25" x14ac:dyDescent="0.25">
      <c r="A715" s="3">
        <f>Long!A713</f>
        <v>0</v>
      </c>
      <c r="B715" s="41">
        <f>Long!B713-48.89</f>
        <v>-48.89</v>
      </c>
      <c r="C715" s="40">
        <f>Long!C713-53.31</f>
        <v>-53.31</v>
      </c>
      <c r="D715" s="40">
        <f>Long!D713-52.82</f>
        <v>-52.82</v>
      </c>
      <c r="E715" s="40">
        <f>Long!E713-48.5</f>
        <v>-48.5</v>
      </c>
      <c r="F715" s="40">
        <f>Long!F713-46.99</f>
        <v>-46.99</v>
      </c>
      <c r="G715" s="40">
        <f>Long!G713-40.45</f>
        <v>-40.450000000000003</v>
      </c>
      <c r="H715" s="40">
        <f>Long!H713-60.23</f>
        <v>-60.23</v>
      </c>
      <c r="I715" s="40">
        <f>Long!I713-43.66</f>
        <v>-43.66</v>
      </c>
      <c r="J715" s="40">
        <f>Long!J713-53.75</f>
        <v>-53.75</v>
      </c>
      <c r="K715" s="40">
        <f>Long!K713-54.35</f>
        <v>-54.35</v>
      </c>
      <c r="L715" s="40">
        <f>Long!L713-48.68</f>
        <v>-48.68</v>
      </c>
      <c r="M715" s="40">
        <f>Long!M713-53.03</f>
        <v>-53.03</v>
      </c>
      <c r="N715" s="40">
        <f>Long!N713-34.07</f>
        <v>-34.07</v>
      </c>
      <c r="O715" s="40">
        <f>Long!O713-52.52</f>
        <v>-52.52</v>
      </c>
      <c r="P715" s="40">
        <f>Long!P713-53.24</f>
        <v>-53.24</v>
      </c>
      <c r="Q715" s="40">
        <f>Long!Q713-57.71</f>
        <v>-57.71</v>
      </c>
      <c r="R715" s="40">
        <f>Long!R713-38.57</f>
        <v>-38.57</v>
      </c>
      <c r="S715" s="40">
        <f>Long!S713-64.97</f>
        <v>-64.97</v>
      </c>
      <c r="T715" s="40">
        <f>Long!T713-48.48</f>
        <v>-48.48</v>
      </c>
      <c r="U715" s="11">
        <f>Long!U713-50.364</f>
        <v>-50.363999999999997</v>
      </c>
      <c r="W715" s="15">
        <f>Long!X713</f>
        <v>0</v>
      </c>
      <c r="X715" s="8">
        <f>Long!Y713</f>
        <v>0</v>
      </c>
    </row>
    <row r="716" spans="1:25" customFormat="1" x14ac:dyDescent="0.25">
      <c r="A716" s="2" t="str">
        <f>Long!A714</f>
        <v>ka7th</v>
      </c>
      <c r="B716" s="41">
        <f>Long!B714-48.89</f>
        <v>-48.89</v>
      </c>
      <c r="C716" s="40">
        <f>Long!C714-53.31</f>
        <v>-53.31</v>
      </c>
      <c r="D716" s="40">
        <f>Long!D714-52.82</f>
        <v>6</v>
      </c>
      <c r="E716" s="40">
        <f>Long!E714-48.5</f>
        <v>-48.5</v>
      </c>
      <c r="F716" s="40">
        <f>Long!F714-46.99</f>
        <v>-46.99</v>
      </c>
      <c r="G716" s="40">
        <f>Long!G714-40.45</f>
        <v>-40.450000000000003</v>
      </c>
      <c r="H716" s="40">
        <f>Long!H714-60.23</f>
        <v>-60.23</v>
      </c>
      <c r="I716" s="40">
        <f>Long!I714-43.66</f>
        <v>-43.66</v>
      </c>
      <c r="J716" s="40">
        <f>Long!J714-53.75</f>
        <v>8.7000000000000028</v>
      </c>
      <c r="K716" s="40">
        <f>Long!K714-54.35</f>
        <v>6.1700000000000017</v>
      </c>
      <c r="L716" s="40">
        <f>Long!L714-48.68</f>
        <v>5.0600000000000023</v>
      </c>
      <c r="M716" s="40">
        <f>Long!M714-53.03</f>
        <v>-53.03</v>
      </c>
      <c r="N716" s="40">
        <f>Long!N714-34.07</f>
        <v>-34.07</v>
      </c>
      <c r="O716" s="40">
        <f>Long!O714-52.52</f>
        <v>-52.52</v>
      </c>
      <c r="P716" s="40">
        <f>Long!P714-53.24</f>
        <v>-53.24</v>
      </c>
      <c r="Q716" s="40">
        <f>Long!Q714-57.71</f>
        <v>-57.71</v>
      </c>
      <c r="R716" s="40">
        <f>Long!R714-38.57</f>
        <v>-38.57</v>
      </c>
      <c r="S716" s="40">
        <f>Long!S714-64.97</f>
        <v>-64.97</v>
      </c>
      <c r="T716" s="40">
        <f>Long!T714-48.48</f>
        <v>-48.48</v>
      </c>
      <c r="U716" s="11">
        <f>Long!U714-50.364</f>
        <v>-50.363999999999997</v>
      </c>
      <c r="V716" s="7"/>
      <c r="W716" s="15">
        <f>Long!X714</f>
        <v>4</v>
      </c>
      <c r="X716" s="8">
        <f>Long!Y714</f>
        <v>235.53000000000003</v>
      </c>
      <c r="Y716" s="8"/>
    </row>
    <row r="717" spans="1:25" x14ac:dyDescent="0.25">
      <c r="A717" s="3">
        <f>Long!A715</f>
        <v>0</v>
      </c>
      <c r="B717" s="41">
        <f>Long!B715-48.89</f>
        <v>-48.89</v>
      </c>
      <c r="C717" s="40">
        <f>Long!C715-53.31</f>
        <v>-53.31</v>
      </c>
      <c r="D717" s="40">
        <f>Long!D715-52.82</f>
        <v>-52.82</v>
      </c>
      <c r="E717" s="40">
        <f>Long!E715-48.5</f>
        <v>-48.5</v>
      </c>
      <c r="F717" s="40">
        <f>Long!F715-46.99</f>
        <v>-46.99</v>
      </c>
      <c r="G717" s="40">
        <f>Long!G715-40.45</f>
        <v>-40.450000000000003</v>
      </c>
      <c r="H717" s="40">
        <f>Long!H715-60.23</f>
        <v>-60.23</v>
      </c>
      <c r="I717" s="40">
        <f>Long!I715-44.06</f>
        <v>-44.06</v>
      </c>
      <c r="J717" s="40">
        <f>Long!J715-53.75</f>
        <v>-53.75</v>
      </c>
      <c r="K717" s="40">
        <f>Long!K715-54.35</f>
        <v>-54.35</v>
      </c>
      <c r="L717" s="40">
        <f>Long!L715-48.68</f>
        <v>-48.68</v>
      </c>
      <c r="M717" s="40">
        <f>Long!M715-53.03</f>
        <v>-53.03</v>
      </c>
      <c r="N717" s="40">
        <f>Long!N715-34.07</f>
        <v>-34.07</v>
      </c>
      <c r="O717" s="40">
        <f>Long!O715-52.52</f>
        <v>-52.52</v>
      </c>
      <c r="P717" s="40">
        <f>Long!P715-53.24</f>
        <v>-53.24</v>
      </c>
      <c r="Q717" s="40">
        <f>Long!Q715-57.71</f>
        <v>-57.71</v>
      </c>
      <c r="R717" s="40">
        <f>Long!R715-38.57</f>
        <v>-38.57</v>
      </c>
      <c r="S717" s="40">
        <f>Long!S715-64.97</f>
        <v>-64.97</v>
      </c>
      <c r="T717" s="40">
        <f>Long!T715-48.48</f>
        <v>-48.48</v>
      </c>
      <c r="U717" s="11">
        <f>Long!U715-50.364</f>
        <v>-50.363999999999997</v>
      </c>
      <c r="W717" s="15">
        <f>Long!X715</f>
        <v>0</v>
      </c>
      <c r="X717" s="8">
        <f>Long!Y715</f>
        <v>0</v>
      </c>
    </row>
    <row r="718" spans="1:25" x14ac:dyDescent="0.25">
      <c r="A718" s="3">
        <f>Long!A716</f>
        <v>0</v>
      </c>
      <c r="B718" s="41">
        <f>Long!B716-48.89</f>
        <v>-48.89</v>
      </c>
      <c r="C718" s="40">
        <f>Long!C716-53.31</f>
        <v>-53.31</v>
      </c>
      <c r="D718" s="40">
        <f>Long!D716-52.82</f>
        <v>-52.82</v>
      </c>
      <c r="E718" s="40">
        <f>Long!E716-48.5</f>
        <v>-48.5</v>
      </c>
      <c r="F718" s="40">
        <f>Long!F716-46.99</f>
        <v>-46.99</v>
      </c>
      <c r="G718" s="40">
        <f>Long!G716-40.45</f>
        <v>-40.450000000000003</v>
      </c>
      <c r="H718" s="40">
        <f>Long!H716-60.23</f>
        <v>-60.23</v>
      </c>
      <c r="I718" s="40">
        <f>Long!I716-44.06</f>
        <v>-44.06</v>
      </c>
      <c r="J718" s="40">
        <f>Long!J716-53.75</f>
        <v>-53.75</v>
      </c>
      <c r="K718" s="40">
        <f>Long!K716-54.35</f>
        <v>-54.35</v>
      </c>
      <c r="L718" s="40">
        <f>Long!L716-48.68</f>
        <v>-48.68</v>
      </c>
      <c r="M718" s="40">
        <f>Long!M716-53.03</f>
        <v>-53.03</v>
      </c>
      <c r="N718" s="40">
        <f>Long!N716-34.07</f>
        <v>-34.07</v>
      </c>
      <c r="O718" s="40">
        <f>Long!O716-52.52</f>
        <v>-52.52</v>
      </c>
      <c r="P718" s="40">
        <f>Long!P716-53.24</f>
        <v>-53.24</v>
      </c>
      <c r="Q718" s="40">
        <f>Long!Q716-57.71</f>
        <v>-57.71</v>
      </c>
      <c r="R718" s="40">
        <f>Long!R716-38.57</f>
        <v>-38.57</v>
      </c>
      <c r="S718" s="40">
        <f>Long!S716-64.97</f>
        <v>-64.97</v>
      </c>
      <c r="T718" s="40">
        <f>Long!T716-48.48</f>
        <v>-48.48</v>
      </c>
      <c r="U718" s="11">
        <f>Long!U716-50.364</f>
        <v>-50.363999999999997</v>
      </c>
      <c r="W718" s="15">
        <f>Long!X716</f>
        <v>0</v>
      </c>
      <c r="X718" s="8">
        <f>Long!Y716</f>
        <v>0</v>
      </c>
    </row>
    <row r="719" spans="1:25" x14ac:dyDescent="0.25">
      <c r="A719" s="3">
        <f>Long!A717</f>
        <v>0</v>
      </c>
      <c r="B719" s="41">
        <f>Long!B717-48.89</f>
        <v>-48.89</v>
      </c>
      <c r="C719" s="40">
        <f>Long!C717-53.31</f>
        <v>-53.31</v>
      </c>
      <c r="D719" s="40">
        <f>Long!D717-52.82</f>
        <v>-52.82</v>
      </c>
      <c r="E719" s="40">
        <f>Long!E717-48.5</f>
        <v>-48.5</v>
      </c>
      <c r="F719" s="40">
        <f>Long!F717-46.99</f>
        <v>-46.99</v>
      </c>
      <c r="G719" s="40">
        <f>Long!G717-40.45</f>
        <v>-40.450000000000003</v>
      </c>
      <c r="H719" s="40">
        <f>Long!H717-60.23</f>
        <v>-60.23</v>
      </c>
      <c r="I719" s="40">
        <f>Long!I717-44.06</f>
        <v>-44.06</v>
      </c>
      <c r="J719" s="40">
        <f>Long!J717-53.75</f>
        <v>-53.75</v>
      </c>
      <c r="K719" s="40">
        <f>Long!K717-54.35</f>
        <v>-54.35</v>
      </c>
      <c r="L719" s="40">
        <f>Long!L717-48.68</f>
        <v>-48.68</v>
      </c>
      <c r="M719" s="40">
        <f>Long!M717-53.03</f>
        <v>-53.03</v>
      </c>
      <c r="N719" s="40">
        <f>Long!N717-34.07</f>
        <v>-34.07</v>
      </c>
      <c r="O719" s="40">
        <f>Long!O717-52.52</f>
        <v>-52.52</v>
      </c>
      <c r="P719" s="40">
        <f>Long!P717-53.24</f>
        <v>-53.24</v>
      </c>
      <c r="Q719" s="40">
        <f>Long!Q717-57.71</f>
        <v>-57.71</v>
      </c>
      <c r="R719" s="40">
        <f>Long!R717-38.57</f>
        <v>-38.57</v>
      </c>
      <c r="S719" s="40">
        <f>Long!S717-64.97</f>
        <v>-64.97</v>
      </c>
      <c r="T719" s="40">
        <f>Long!T717-48.48</f>
        <v>-48.48</v>
      </c>
      <c r="U719" s="11">
        <f>Long!U717-50.364</f>
        <v>-50.363999999999997</v>
      </c>
      <c r="W719" s="15">
        <f>Long!X717</f>
        <v>0</v>
      </c>
      <c r="X719" s="8">
        <f>Long!Y717</f>
        <v>0</v>
      </c>
    </row>
    <row r="720" spans="1:25" x14ac:dyDescent="0.25">
      <c r="A720" s="3">
        <f>Long!A718</f>
        <v>0</v>
      </c>
      <c r="B720" s="41">
        <f>Long!B718-48.89</f>
        <v>-48.89</v>
      </c>
      <c r="C720" s="40">
        <f>Long!C718-53.31</f>
        <v>-53.31</v>
      </c>
      <c r="D720" s="40">
        <f>Long!D718-52.82</f>
        <v>-52.82</v>
      </c>
      <c r="E720" s="40">
        <f>Long!E718-48.5</f>
        <v>-48.5</v>
      </c>
      <c r="F720" s="40">
        <f>Long!F718-46.99</f>
        <v>-46.99</v>
      </c>
      <c r="G720" s="40">
        <f>Long!G718-40.45</f>
        <v>-40.450000000000003</v>
      </c>
      <c r="H720" s="40">
        <f>Long!H718-60.23</f>
        <v>-60.23</v>
      </c>
      <c r="I720" s="40">
        <f>Long!I718-44.06</f>
        <v>-44.06</v>
      </c>
      <c r="J720" s="40">
        <f>Long!J718-53.75</f>
        <v>-53.75</v>
      </c>
      <c r="K720" s="40">
        <f>Long!K718-54.35</f>
        <v>-54.35</v>
      </c>
      <c r="L720" s="40">
        <f>Long!L718-48.68</f>
        <v>-48.68</v>
      </c>
      <c r="M720" s="40">
        <f>Long!M718-53.03</f>
        <v>-53.03</v>
      </c>
      <c r="N720" s="40">
        <f>Long!N718-34.07</f>
        <v>-34.07</v>
      </c>
      <c r="O720" s="40">
        <f>Long!O718-52.52</f>
        <v>-52.52</v>
      </c>
      <c r="P720" s="40">
        <f>Long!P718-53.24</f>
        <v>-53.24</v>
      </c>
      <c r="Q720" s="40">
        <f>Long!Q718-57.71</f>
        <v>-57.71</v>
      </c>
      <c r="R720" s="40">
        <f>Long!R718-38.57</f>
        <v>-38.57</v>
      </c>
      <c r="S720" s="40">
        <f>Long!S718-64.97</f>
        <v>-64.97</v>
      </c>
      <c r="T720" s="40">
        <f>Long!T718-48.48</f>
        <v>-48.48</v>
      </c>
      <c r="U720" s="11">
        <f>Long!U718-50.364</f>
        <v>-50.363999999999997</v>
      </c>
      <c r="W720" s="15">
        <f>Long!X718</f>
        <v>0</v>
      </c>
      <c r="X720" s="8">
        <f>Long!Y718</f>
        <v>0</v>
      </c>
    </row>
    <row r="721" spans="1:24" x14ac:dyDescent="0.25">
      <c r="A721" s="3">
        <f>Long!A719</f>
        <v>0</v>
      </c>
      <c r="B721" s="41">
        <f>Long!B719-48.89</f>
        <v>-48.89</v>
      </c>
      <c r="C721" s="40">
        <f>Long!C719-53.31</f>
        <v>-53.31</v>
      </c>
      <c r="D721" s="40">
        <f>Long!D719-52.82</f>
        <v>-52.82</v>
      </c>
      <c r="E721" s="40">
        <f>Long!E719-48.5</f>
        <v>-48.5</v>
      </c>
      <c r="F721" s="40">
        <f>Long!F719-46.99</f>
        <v>-46.99</v>
      </c>
      <c r="G721" s="40">
        <f>Long!G719-40.45</f>
        <v>-40.450000000000003</v>
      </c>
      <c r="H721" s="40">
        <f>Long!H719-60.23</f>
        <v>-60.23</v>
      </c>
      <c r="I721" s="40">
        <f>Long!I719-44.06</f>
        <v>-44.06</v>
      </c>
      <c r="J721" s="40">
        <f>Long!J719-53.75</f>
        <v>-53.75</v>
      </c>
      <c r="K721" s="40">
        <f>Long!K719-54.35</f>
        <v>-54.35</v>
      </c>
      <c r="L721" s="40">
        <f>Long!L719-48.68</f>
        <v>-48.68</v>
      </c>
      <c r="M721" s="40">
        <f>Long!M719-53.03</f>
        <v>-53.03</v>
      </c>
      <c r="N721" s="40">
        <f>Long!N719-34.07</f>
        <v>-34.07</v>
      </c>
      <c r="O721" s="40">
        <f>Long!O719-52.52</f>
        <v>-52.52</v>
      </c>
      <c r="P721" s="40">
        <f>Long!P719-53.24</f>
        <v>-53.24</v>
      </c>
      <c r="Q721" s="40">
        <f>Long!Q719-57.71</f>
        <v>-57.71</v>
      </c>
      <c r="R721" s="40">
        <f>Long!R719-38.57</f>
        <v>-38.57</v>
      </c>
      <c r="S721" s="40">
        <f>Long!S719-64.97</f>
        <v>-64.97</v>
      </c>
      <c r="T721" s="40">
        <f>Long!T719-48.48</f>
        <v>-48.48</v>
      </c>
      <c r="U721" s="11">
        <f>Long!U719-50.364</f>
        <v>-50.363999999999997</v>
      </c>
      <c r="W721" s="15">
        <f>Long!X719</f>
        <v>0</v>
      </c>
      <c r="X721" s="8">
        <f>Long!Y719</f>
        <v>0</v>
      </c>
    </row>
    <row r="722" spans="1:24" x14ac:dyDescent="0.25">
      <c r="A722" s="3">
        <f>Long!A720</f>
        <v>0</v>
      </c>
      <c r="B722" s="41">
        <f>Long!B720-48.89</f>
        <v>-48.89</v>
      </c>
      <c r="C722" s="40">
        <f>Long!C720-53.31</f>
        <v>-53.31</v>
      </c>
      <c r="D722" s="40">
        <f>Long!D720-52.82</f>
        <v>-52.82</v>
      </c>
      <c r="E722" s="40">
        <f>Long!E720-48.5</f>
        <v>-48.5</v>
      </c>
      <c r="F722" s="40">
        <f>Long!F720-46.99</f>
        <v>-46.99</v>
      </c>
      <c r="G722" s="40">
        <f>Long!G720-40.45</f>
        <v>-40.450000000000003</v>
      </c>
      <c r="H722" s="40">
        <f>Long!H720-60.23</f>
        <v>-60.23</v>
      </c>
      <c r="I722" s="40">
        <f>Long!I720-44.06</f>
        <v>-44.06</v>
      </c>
      <c r="J722" s="40">
        <f>Long!J720-53.75</f>
        <v>-53.75</v>
      </c>
      <c r="K722" s="40">
        <f>Long!K720-54.35</f>
        <v>-54.35</v>
      </c>
      <c r="L722" s="40">
        <f>Long!L720-48.68</f>
        <v>-48.68</v>
      </c>
      <c r="M722" s="40">
        <f>Long!M720-53.03</f>
        <v>-53.03</v>
      </c>
      <c r="N722" s="40">
        <f>Long!N720-34.07</f>
        <v>-34.07</v>
      </c>
      <c r="O722" s="40">
        <f>Long!O720-52.52</f>
        <v>-52.52</v>
      </c>
      <c r="P722" s="40">
        <f>Long!P720-53.24</f>
        <v>-53.24</v>
      </c>
      <c r="Q722" s="40">
        <f>Long!Q720-57.71</f>
        <v>-57.71</v>
      </c>
      <c r="R722" s="40">
        <f>Long!R720-38.57</f>
        <v>-38.57</v>
      </c>
      <c r="S722" s="40">
        <f>Long!S720-64.97</f>
        <v>-64.97</v>
      </c>
      <c r="T722" s="40">
        <f>Long!T720-48.48</f>
        <v>-48.48</v>
      </c>
      <c r="U722" s="11">
        <f>Long!U720-50.364</f>
        <v>-50.363999999999997</v>
      </c>
      <c r="W722" s="15">
        <f>Long!X720</f>
        <v>0</v>
      </c>
      <c r="X722" s="8">
        <f>Long!Y720</f>
        <v>0</v>
      </c>
    </row>
    <row r="723" spans="1:24" x14ac:dyDescent="0.25">
      <c r="A723" s="3">
        <f>Long!A721</f>
        <v>0</v>
      </c>
      <c r="B723" s="41">
        <f>Long!B721-48.89</f>
        <v>-48.89</v>
      </c>
      <c r="C723" s="40">
        <f>Long!C721-53.31</f>
        <v>-53.31</v>
      </c>
      <c r="D723" s="40">
        <f>Long!D721-52.82</f>
        <v>-52.82</v>
      </c>
      <c r="E723" s="40">
        <f>Long!E721-48.5</f>
        <v>-48.5</v>
      </c>
      <c r="F723" s="40">
        <f>Long!F721-46.99</f>
        <v>-46.99</v>
      </c>
      <c r="G723" s="40">
        <f>Long!G721-40.45</f>
        <v>-40.450000000000003</v>
      </c>
      <c r="H723" s="40">
        <f>Long!H721-60.23</f>
        <v>-60.23</v>
      </c>
      <c r="I723" s="40">
        <f>Long!I721-44.06</f>
        <v>-44.06</v>
      </c>
      <c r="J723" s="40">
        <f>Long!J721-53.75</f>
        <v>-53.75</v>
      </c>
      <c r="K723" s="40">
        <f>Long!K721-54.35</f>
        <v>-54.35</v>
      </c>
      <c r="L723" s="40">
        <f>Long!L721-48.68</f>
        <v>-48.68</v>
      </c>
      <c r="M723" s="40">
        <f>Long!M721-53.03</f>
        <v>-53.03</v>
      </c>
      <c r="N723" s="40">
        <f>Long!N721-34.07</f>
        <v>-34.07</v>
      </c>
      <c r="O723" s="40">
        <f>Long!O721-52.52</f>
        <v>-52.52</v>
      </c>
      <c r="P723" s="40">
        <f>Long!P721-53.24</f>
        <v>-53.24</v>
      </c>
      <c r="Q723" s="40">
        <f>Long!Q721-57.71</f>
        <v>-57.71</v>
      </c>
      <c r="R723" s="40">
        <f>Long!R721-38.57</f>
        <v>-38.57</v>
      </c>
      <c r="S723" s="40">
        <f>Long!S721-64.97</f>
        <v>-64.97</v>
      </c>
      <c r="T723" s="40">
        <f>Long!T721-48.48</f>
        <v>-48.48</v>
      </c>
      <c r="U723" s="11">
        <f>Long!U721-50.364</f>
        <v>-50.363999999999997</v>
      </c>
      <c r="W723" s="15">
        <f>Long!X721</f>
        <v>0</v>
      </c>
      <c r="X723" s="8">
        <f>Long!Y721</f>
        <v>0</v>
      </c>
    </row>
    <row r="724" spans="1:24" x14ac:dyDescent="0.25">
      <c r="A724" s="3">
        <f>Long!A722</f>
        <v>0</v>
      </c>
      <c r="B724" s="41">
        <f>Long!B722-48.89</f>
        <v>-48.89</v>
      </c>
      <c r="C724" s="40">
        <f>Long!C722-53.31</f>
        <v>-53.31</v>
      </c>
      <c r="D724" s="40">
        <f>Long!D722-52.82</f>
        <v>-52.82</v>
      </c>
      <c r="E724" s="40">
        <f>Long!E722-48.5</f>
        <v>-48.5</v>
      </c>
      <c r="F724" s="40">
        <f>Long!F722-46.99</f>
        <v>-46.99</v>
      </c>
      <c r="G724" s="40">
        <f>Long!G722-40.45</f>
        <v>-40.450000000000003</v>
      </c>
      <c r="H724" s="40">
        <f>Long!H722-60.23</f>
        <v>-60.23</v>
      </c>
      <c r="I724" s="40">
        <f>Long!I722-44.06</f>
        <v>-44.06</v>
      </c>
      <c r="J724" s="40">
        <f>Long!J722-53.75</f>
        <v>-53.75</v>
      </c>
      <c r="K724" s="40">
        <f>Long!K722-54.35</f>
        <v>-54.35</v>
      </c>
      <c r="L724" s="40">
        <f>Long!L722-48.68</f>
        <v>-48.68</v>
      </c>
      <c r="M724" s="40">
        <f>Long!M722-53.03</f>
        <v>-53.03</v>
      </c>
      <c r="N724" s="40">
        <f>Long!N722-34.07</f>
        <v>-34.07</v>
      </c>
      <c r="O724" s="40">
        <f>Long!O722-52.52</f>
        <v>-52.52</v>
      </c>
      <c r="P724" s="40">
        <f>Long!P722-53.24</f>
        <v>-53.24</v>
      </c>
      <c r="Q724" s="40">
        <f>Long!Q722-57.71</f>
        <v>-57.71</v>
      </c>
      <c r="R724" s="40">
        <f>Long!R722-38.57</f>
        <v>-38.57</v>
      </c>
      <c r="S724" s="40">
        <f>Long!S722-64.97</f>
        <v>-64.97</v>
      </c>
      <c r="T724" s="40">
        <f>Long!T722-48.48</f>
        <v>-48.48</v>
      </c>
      <c r="U724" s="11">
        <f>Long!U722-50.364</f>
        <v>-50.363999999999997</v>
      </c>
      <c r="W724" s="15">
        <f>Long!X722</f>
        <v>0</v>
      </c>
      <c r="X724" s="8">
        <f>Long!Y722</f>
        <v>0</v>
      </c>
    </row>
    <row r="725" spans="1:24" x14ac:dyDescent="0.25">
      <c r="A725" s="3">
        <f>Long!A723</f>
        <v>0</v>
      </c>
      <c r="B725" s="41">
        <f>Long!B723-48.89</f>
        <v>-48.89</v>
      </c>
      <c r="C725" s="40">
        <f>Long!C723-53.31</f>
        <v>-53.31</v>
      </c>
      <c r="D725" s="40">
        <f>Long!D723-52.82</f>
        <v>-52.82</v>
      </c>
      <c r="E725" s="40">
        <f>Long!E723-48.5</f>
        <v>-48.5</v>
      </c>
      <c r="F725" s="40">
        <f>Long!F723-46.99</f>
        <v>-46.99</v>
      </c>
      <c r="G725" s="40">
        <f>Long!G723-40.45</f>
        <v>-40.450000000000003</v>
      </c>
      <c r="H725" s="40">
        <f>Long!H723-60.23</f>
        <v>-60.23</v>
      </c>
      <c r="I725" s="40">
        <f>Long!I723-44.06</f>
        <v>-44.06</v>
      </c>
      <c r="J725" s="40">
        <f>Long!J723-53.75</f>
        <v>-53.75</v>
      </c>
      <c r="K725" s="40">
        <f>Long!K723-54.35</f>
        <v>-54.35</v>
      </c>
      <c r="L725" s="40">
        <f>Long!L723-48.68</f>
        <v>-48.68</v>
      </c>
      <c r="M725" s="40">
        <f>Long!M723-53.03</f>
        <v>-53.03</v>
      </c>
      <c r="N725" s="40">
        <f>Long!N723-34.07</f>
        <v>-34.07</v>
      </c>
      <c r="O725" s="40">
        <f>Long!O723-52.52</f>
        <v>-52.52</v>
      </c>
      <c r="P725" s="40">
        <f>Long!P723-53.24</f>
        <v>-53.24</v>
      </c>
      <c r="Q725" s="40">
        <f>Long!Q723-57.71</f>
        <v>-57.71</v>
      </c>
      <c r="R725" s="40">
        <f>Long!R723-38.57</f>
        <v>-38.57</v>
      </c>
      <c r="S725" s="40">
        <f>Long!S723-64.97</f>
        <v>-64.97</v>
      </c>
      <c r="T725" s="40">
        <f>Long!T723-48.48</f>
        <v>-48.48</v>
      </c>
      <c r="U725" s="11">
        <f>Long!U723-50.364</f>
        <v>-50.363999999999997</v>
      </c>
      <c r="W725" s="15">
        <f>Long!X723</f>
        <v>0</v>
      </c>
      <c r="X725" s="8">
        <f>Long!Y723</f>
        <v>0</v>
      </c>
    </row>
    <row r="726" spans="1:24" x14ac:dyDescent="0.25">
      <c r="A726" s="3">
        <f>Long!A724</f>
        <v>0</v>
      </c>
      <c r="B726" s="41">
        <f>Long!B724-48.89</f>
        <v>-48.89</v>
      </c>
      <c r="C726" s="40">
        <f>Long!C724-53.31</f>
        <v>-53.31</v>
      </c>
      <c r="D726" s="40">
        <f>Long!D724-52.82</f>
        <v>-52.82</v>
      </c>
      <c r="E726" s="40">
        <f>Long!E724-48.5</f>
        <v>-48.5</v>
      </c>
      <c r="F726" s="40">
        <f>Long!F724-46.99</f>
        <v>-46.99</v>
      </c>
      <c r="G726" s="40">
        <f>Long!G724-40.45</f>
        <v>-40.450000000000003</v>
      </c>
      <c r="H726" s="40">
        <f>Long!H724-60.23</f>
        <v>-60.23</v>
      </c>
      <c r="I726" s="40">
        <f>Long!I724-44.06</f>
        <v>-44.06</v>
      </c>
      <c r="J726" s="40">
        <f>Long!J724-53.75</f>
        <v>-53.75</v>
      </c>
      <c r="K726" s="40">
        <f>Long!K724-54.35</f>
        <v>-54.35</v>
      </c>
      <c r="L726" s="40">
        <f>Long!L724-48.68</f>
        <v>-48.68</v>
      </c>
      <c r="M726" s="40">
        <f>Long!M724-53.03</f>
        <v>-53.03</v>
      </c>
      <c r="N726" s="40">
        <f>Long!N724-34.07</f>
        <v>-34.07</v>
      </c>
      <c r="O726" s="40">
        <f>Long!O724-52.52</f>
        <v>-52.52</v>
      </c>
      <c r="P726" s="40">
        <f>Long!P724-53.24</f>
        <v>-53.24</v>
      </c>
      <c r="Q726" s="40">
        <f>Long!Q724-57.71</f>
        <v>-57.71</v>
      </c>
      <c r="R726" s="40">
        <f>Long!R724-38.57</f>
        <v>-38.57</v>
      </c>
      <c r="S726" s="40">
        <f>Long!S724-64.97</f>
        <v>-64.97</v>
      </c>
      <c r="T726" s="40">
        <f>Long!T724-48.48</f>
        <v>-48.48</v>
      </c>
      <c r="U726" s="11">
        <f>Long!U724-50.364</f>
        <v>-50.363999999999997</v>
      </c>
      <c r="W726" s="15">
        <f>Long!X724</f>
        <v>0</v>
      </c>
      <c r="X726" s="8">
        <f>Long!Y724</f>
        <v>0</v>
      </c>
    </row>
    <row r="727" spans="1:24" x14ac:dyDescent="0.25">
      <c r="A727" s="3">
        <f>Long!A725</f>
        <v>0</v>
      </c>
      <c r="B727" s="41">
        <f>Long!B725-48.89</f>
        <v>-48.89</v>
      </c>
      <c r="C727" s="40">
        <f>Long!C725-53.31</f>
        <v>-53.31</v>
      </c>
      <c r="D727" s="40">
        <f>Long!D725-52.82</f>
        <v>-52.82</v>
      </c>
      <c r="E727" s="40">
        <f>Long!E725-48.5</f>
        <v>-48.5</v>
      </c>
      <c r="F727" s="40">
        <f>Long!F725-46.99</f>
        <v>-46.99</v>
      </c>
      <c r="G727" s="40">
        <f>Long!G725-40.45</f>
        <v>-40.450000000000003</v>
      </c>
      <c r="H727" s="40">
        <f>Long!H725-60.23</f>
        <v>-60.23</v>
      </c>
      <c r="I727" s="40">
        <f>Long!I725-44.06</f>
        <v>-44.06</v>
      </c>
      <c r="J727" s="40">
        <f>Long!J725-53.75</f>
        <v>-53.75</v>
      </c>
      <c r="K727" s="40">
        <f>Long!K725-54.35</f>
        <v>-54.35</v>
      </c>
      <c r="L727" s="40">
        <f>Long!L725-48.68</f>
        <v>-48.68</v>
      </c>
      <c r="M727" s="40">
        <f>Long!M725-53.03</f>
        <v>-53.03</v>
      </c>
      <c r="N727" s="40">
        <f>Long!N725-34.07</f>
        <v>-34.07</v>
      </c>
      <c r="O727" s="40">
        <f>Long!O725-52.52</f>
        <v>-52.52</v>
      </c>
      <c r="P727" s="40">
        <f>Long!P725-53.24</f>
        <v>-53.24</v>
      </c>
      <c r="Q727" s="40">
        <f>Long!Q725-57.71</f>
        <v>-57.71</v>
      </c>
      <c r="R727" s="40">
        <f>Long!R725-38.57</f>
        <v>-38.57</v>
      </c>
      <c r="S727" s="40">
        <f>Long!S725-64.97</f>
        <v>-64.97</v>
      </c>
      <c r="T727" s="40">
        <f>Long!T725-48.48</f>
        <v>-48.48</v>
      </c>
      <c r="U727" s="11">
        <f>Long!U725-50.364</f>
        <v>-50.363999999999997</v>
      </c>
      <c r="W727" s="15">
        <f>Long!X725</f>
        <v>0</v>
      </c>
      <c r="X727" s="8">
        <f>Long!Y725</f>
        <v>0</v>
      </c>
    </row>
    <row r="728" spans="1:24" x14ac:dyDescent="0.25">
      <c r="A728" s="3">
        <f>Long!A726</f>
        <v>0</v>
      </c>
      <c r="B728" s="41">
        <f>Long!B726-48.89</f>
        <v>-48.89</v>
      </c>
      <c r="C728" s="40">
        <f>Long!C726-53.31</f>
        <v>-53.31</v>
      </c>
      <c r="D728" s="40">
        <f>Long!D726-52.82</f>
        <v>-52.82</v>
      </c>
      <c r="E728" s="40">
        <f>Long!E726-48.5</f>
        <v>-48.5</v>
      </c>
      <c r="F728" s="40">
        <f>Long!F726-46.99</f>
        <v>-46.99</v>
      </c>
      <c r="G728" s="40">
        <f>Long!G726-40.45</f>
        <v>-40.450000000000003</v>
      </c>
      <c r="H728" s="40">
        <f>Long!H726-60.23</f>
        <v>-60.23</v>
      </c>
      <c r="I728" s="40">
        <f>Long!I726-44.06</f>
        <v>-44.06</v>
      </c>
      <c r="J728" s="40">
        <f>Long!J726-53.75</f>
        <v>-53.75</v>
      </c>
      <c r="K728" s="40">
        <f>Long!K726-54.35</f>
        <v>-54.35</v>
      </c>
      <c r="L728" s="40">
        <f>Long!L726-48.68</f>
        <v>-48.68</v>
      </c>
      <c r="M728" s="40">
        <f>Long!M726-53.03</f>
        <v>-53.03</v>
      </c>
      <c r="N728" s="40">
        <f>Long!N726-34.07</f>
        <v>-34.07</v>
      </c>
      <c r="O728" s="40">
        <f>Long!O726-52.52</f>
        <v>-52.52</v>
      </c>
      <c r="P728" s="40">
        <f>Long!P726-53.24</f>
        <v>-53.24</v>
      </c>
      <c r="Q728" s="40">
        <f>Long!Q726-57.71</f>
        <v>-57.71</v>
      </c>
      <c r="R728" s="40">
        <f>Long!R726-38.57</f>
        <v>-38.57</v>
      </c>
      <c r="S728" s="40">
        <f>Long!S726-64.97</f>
        <v>-64.97</v>
      </c>
      <c r="T728" s="40">
        <f>Long!T726-48.48</f>
        <v>-48.48</v>
      </c>
      <c r="U728" s="11">
        <f>Long!U726-50.364</f>
        <v>-50.363999999999997</v>
      </c>
      <c r="W728" s="15">
        <f>Long!X726</f>
        <v>0</v>
      </c>
      <c r="X728" s="8">
        <f>Long!Y726</f>
        <v>0</v>
      </c>
    </row>
    <row r="729" spans="1:24" x14ac:dyDescent="0.25">
      <c r="A729" s="3">
        <f>Long!A727</f>
        <v>0</v>
      </c>
      <c r="B729" s="41">
        <f>Long!B727-48.89</f>
        <v>-48.89</v>
      </c>
      <c r="C729" s="40">
        <f>Long!C727-53.31</f>
        <v>-53.31</v>
      </c>
      <c r="D729" s="40">
        <f>Long!D727-52.82</f>
        <v>-52.82</v>
      </c>
      <c r="E729" s="40">
        <f>Long!E727-48.5</f>
        <v>-48.5</v>
      </c>
      <c r="F729" s="40">
        <f>Long!F727-46.99</f>
        <v>-46.99</v>
      </c>
      <c r="G729" s="40">
        <f>Long!G727-40.45</f>
        <v>-40.450000000000003</v>
      </c>
      <c r="H729" s="40">
        <f>Long!H727-60.23</f>
        <v>-60.23</v>
      </c>
      <c r="I729" s="40">
        <f>Long!I727-44.06</f>
        <v>-44.06</v>
      </c>
      <c r="J729" s="40">
        <f>Long!J727-53.75</f>
        <v>-53.75</v>
      </c>
      <c r="K729" s="40">
        <f>Long!K727-54.35</f>
        <v>-54.35</v>
      </c>
      <c r="L729" s="40">
        <f>Long!L727-48.68</f>
        <v>-48.68</v>
      </c>
      <c r="M729" s="40">
        <f>Long!M727-53.03</f>
        <v>-53.03</v>
      </c>
      <c r="N729" s="40">
        <f>Long!N727-34.07</f>
        <v>-34.07</v>
      </c>
      <c r="O729" s="40">
        <f>Long!O727-52.52</f>
        <v>-52.52</v>
      </c>
      <c r="P729" s="40">
        <f>Long!P727-53.24</f>
        <v>-53.24</v>
      </c>
      <c r="Q729" s="40">
        <f>Long!Q727-57.71</f>
        <v>-57.71</v>
      </c>
      <c r="R729" s="40">
        <f>Long!R727-38.57</f>
        <v>-38.57</v>
      </c>
      <c r="S729" s="40">
        <f>Long!S727-64.97</f>
        <v>-64.97</v>
      </c>
      <c r="T729" s="40">
        <f>Long!T727-48.48</f>
        <v>-48.48</v>
      </c>
      <c r="U729" s="11">
        <f>Long!U727-50.364</f>
        <v>-50.363999999999997</v>
      </c>
      <c r="W729" s="15">
        <f>Long!X727</f>
        <v>0</v>
      </c>
      <c r="X729" s="8">
        <f>Long!Y727</f>
        <v>0</v>
      </c>
    </row>
    <row r="730" spans="1:24" x14ac:dyDescent="0.25">
      <c r="A730" s="3">
        <f>Long!A728</f>
        <v>0</v>
      </c>
      <c r="B730" s="41">
        <f>Long!B728-48.89</f>
        <v>-48.89</v>
      </c>
      <c r="C730" s="40">
        <f>Long!C728-53.31</f>
        <v>-53.31</v>
      </c>
      <c r="D730" s="40">
        <f>Long!D728-52.82</f>
        <v>-52.82</v>
      </c>
      <c r="E730" s="40">
        <f>Long!E728-48.5</f>
        <v>-48.5</v>
      </c>
      <c r="F730" s="40">
        <f>Long!F728-46.99</f>
        <v>-46.99</v>
      </c>
      <c r="G730" s="40">
        <f>Long!G728-40.45</f>
        <v>-40.450000000000003</v>
      </c>
      <c r="H730" s="40">
        <f>Long!H728-60.23</f>
        <v>-60.23</v>
      </c>
      <c r="I730" s="40">
        <f>Long!I728-44.06</f>
        <v>-44.06</v>
      </c>
      <c r="J730" s="40">
        <f>Long!J728-53.75</f>
        <v>-53.75</v>
      </c>
      <c r="K730" s="40">
        <f>Long!K728-54.35</f>
        <v>-54.35</v>
      </c>
      <c r="L730" s="40">
        <f>Long!L728-48.68</f>
        <v>-48.68</v>
      </c>
      <c r="M730" s="40">
        <f>Long!M728-53.03</f>
        <v>-53.03</v>
      </c>
      <c r="N730" s="40">
        <f>Long!N728-34.07</f>
        <v>-34.07</v>
      </c>
      <c r="O730" s="40">
        <f>Long!O728-52.52</f>
        <v>-52.52</v>
      </c>
      <c r="P730" s="40">
        <f>Long!P728-53.24</f>
        <v>-53.24</v>
      </c>
      <c r="Q730" s="40">
        <f>Long!Q728-57.71</f>
        <v>-57.71</v>
      </c>
      <c r="R730" s="40">
        <f>Long!R728-38.57</f>
        <v>-38.57</v>
      </c>
      <c r="S730" s="40">
        <f>Long!S728-64.97</f>
        <v>-64.97</v>
      </c>
      <c r="T730" s="40">
        <f>Long!T728-48.48</f>
        <v>-48.48</v>
      </c>
      <c r="U730" s="11">
        <f>Long!U728-50.364</f>
        <v>-50.363999999999997</v>
      </c>
      <c r="W730" s="15">
        <f>Long!X728</f>
        <v>0</v>
      </c>
      <c r="X730" s="8">
        <f>Long!Y728</f>
        <v>0</v>
      </c>
    </row>
    <row r="731" spans="1:24" x14ac:dyDescent="0.25">
      <c r="A731" s="3">
        <f>Long!A729</f>
        <v>0</v>
      </c>
      <c r="B731" s="41">
        <f>Long!B729-48.89</f>
        <v>-48.89</v>
      </c>
      <c r="C731" s="40">
        <f>Long!C729-53.31</f>
        <v>-53.31</v>
      </c>
      <c r="D731" s="40">
        <f>Long!D729-52.82</f>
        <v>-52.82</v>
      </c>
      <c r="E731" s="40">
        <f>Long!E729-48.5</f>
        <v>-48.5</v>
      </c>
      <c r="F731" s="40">
        <f>Long!F729-46.99</f>
        <v>-46.99</v>
      </c>
      <c r="G731" s="40">
        <f>Long!G729-40.45</f>
        <v>-40.450000000000003</v>
      </c>
      <c r="H731" s="40">
        <f>Long!H729-60.23</f>
        <v>-60.23</v>
      </c>
      <c r="I731" s="40">
        <f>Long!I729-44.06</f>
        <v>-44.06</v>
      </c>
      <c r="J731" s="40">
        <f>Long!J729-53.75</f>
        <v>-53.75</v>
      </c>
      <c r="K731" s="40">
        <f>Long!K729-54.35</f>
        <v>-54.35</v>
      </c>
      <c r="L731" s="40">
        <f>Long!L729-48.68</f>
        <v>-48.68</v>
      </c>
      <c r="M731" s="40">
        <f>Long!M729-53.03</f>
        <v>-53.03</v>
      </c>
      <c r="N731" s="40">
        <f>Long!N729-34.07</f>
        <v>-34.07</v>
      </c>
      <c r="O731" s="40">
        <f>Long!O729-52.52</f>
        <v>-52.52</v>
      </c>
      <c r="P731" s="40">
        <f>Long!P729-53.24</f>
        <v>-53.24</v>
      </c>
      <c r="Q731" s="40">
        <f>Long!Q729-57.71</f>
        <v>-57.71</v>
      </c>
      <c r="R731" s="40">
        <f>Long!R729-38.57</f>
        <v>-38.57</v>
      </c>
      <c r="S731" s="40">
        <f>Long!S729-64.97</f>
        <v>-64.97</v>
      </c>
      <c r="T731" s="40">
        <f>Long!T729-48.48</f>
        <v>-48.48</v>
      </c>
      <c r="U731" s="11">
        <f>Long!U729-50.364</f>
        <v>-50.363999999999997</v>
      </c>
      <c r="W731" s="15">
        <f>Long!X729</f>
        <v>0</v>
      </c>
      <c r="X731" s="8">
        <f>Long!Y729</f>
        <v>0</v>
      </c>
    </row>
    <row r="732" spans="1:24" x14ac:dyDescent="0.25">
      <c r="A732" s="3">
        <f>Long!A730</f>
        <v>0</v>
      </c>
      <c r="B732" s="41">
        <f>Long!B730-48.89</f>
        <v>-48.89</v>
      </c>
      <c r="C732" s="40">
        <f>Long!C730-53.31</f>
        <v>-53.31</v>
      </c>
      <c r="D732" s="40">
        <f>Long!D730-52.82</f>
        <v>-52.82</v>
      </c>
      <c r="E732" s="40">
        <f>Long!E730-48.5</f>
        <v>-48.5</v>
      </c>
      <c r="F732" s="40">
        <f>Long!F730-46.99</f>
        <v>-46.99</v>
      </c>
      <c r="G732" s="40">
        <f>Long!G730-40.45</f>
        <v>-40.450000000000003</v>
      </c>
      <c r="H732" s="40">
        <f>Long!H730-60.23</f>
        <v>-60.23</v>
      </c>
      <c r="I732" s="40">
        <f>Long!I730-44.06</f>
        <v>-44.06</v>
      </c>
      <c r="J732" s="40">
        <f>Long!J730-53.75</f>
        <v>-53.75</v>
      </c>
      <c r="K732" s="40">
        <f>Long!K730-54.35</f>
        <v>-54.35</v>
      </c>
      <c r="L732" s="40">
        <f>Long!L730-48.68</f>
        <v>-48.68</v>
      </c>
      <c r="M732" s="40">
        <f>Long!M730-53.03</f>
        <v>-53.03</v>
      </c>
      <c r="N732" s="40">
        <f>Long!N730-34.07</f>
        <v>-34.07</v>
      </c>
      <c r="O732" s="40">
        <f>Long!O730-52.52</f>
        <v>-52.52</v>
      </c>
      <c r="P732" s="40">
        <f>Long!P730-53.24</f>
        <v>-53.24</v>
      </c>
      <c r="Q732" s="40">
        <f>Long!Q730-57.71</f>
        <v>-57.71</v>
      </c>
      <c r="R732" s="40">
        <f>Long!R730-38.57</f>
        <v>-38.57</v>
      </c>
      <c r="S732" s="40">
        <f>Long!S730-64.97</f>
        <v>-64.97</v>
      </c>
      <c r="T732" s="40">
        <f>Long!T730-48.48</f>
        <v>-48.48</v>
      </c>
      <c r="U732" s="11">
        <f>Long!U730-50.364</f>
        <v>-50.363999999999997</v>
      </c>
      <c r="W732" s="15">
        <f>Long!X730</f>
        <v>0</v>
      </c>
      <c r="X732" s="8">
        <f>Long!Y730</f>
        <v>0</v>
      </c>
    </row>
    <row r="733" spans="1:24" x14ac:dyDescent="0.25">
      <c r="A733" s="3">
        <f>Long!A731</f>
        <v>0</v>
      </c>
      <c r="B733" s="41">
        <f>Long!B731-48.89</f>
        <v>-48.89</v>
      </c>
      <c r="C733" s="40">
        <f>Long!C731-53.31</f>
        <v>-53.31</v>
      </c>
      <c r="D733" s="40">
        <f>Long!D731-52.82</f>
        <v>-52.82</v>
      </c>
      <c r="E733" s="40">
        <f>Long!E731-48.5</f>
        <v>-48.5</v>
      </c>
      <c r="F733" s="40">
        <f>Long!F731-46.99</f>
        <v>-46.99</v>
      </c>
      <c r="G733" s="40">
        <f>Long!G731-40.45</f>
        <v>-40.450000000000003</v>
      </c>
      <c r="H733" s="40">
        <f>Long!H731-60.23</f>
        <v>-60.23</v>
      </c>
      <c r="I733" s="40">
        <f>Long!I731-44.06</f>
        <v>-44.06</v>
      </c>
      <c r="J733" s="40">
        <f>Long!J731-53.75</f>
        <v>-53.75</v>
      </c>
      <c r="K733" s="40">
        <f>Long!K731-54.35</f>
        <v>-54.35</v>
      </c>
      <c r="L733" s="40">
        <f>Long!L731-48.68</f>
        <v>-48.68</v>
      </c>
      <c r="M733" s="40">
        <f>Long!M731-53.03</f>
        <v>-53.03</v>
      </c>
      <c r="N733" s="40">
        <f>Long!N731-34.07</f>
        <v>-34.07</v>
      </c>
      <c r="O733" s="40">
        <f>Long!O731-52.52</f>
        <v>-52.52</v>
      </c>
      <c r="P733" s="40">
        <f>Long!P731-53.24</f>
        <v>-53.24</v>
      </c>
      <c r="Q733" s="40">
        <f>Long!Q731-57.71</f>
        <v>-57.71</v>
      </c>
      <c r="R733" s="40">
        <f>Long!R731-38.57</f>
        <v>-38.57</v>
      </c>
      <c r="S733" s="40">
        <f>Long!S731-64.97</f>
        <v>-64.97</v>
      </c>
      <c r="T733" s="40">
        <f>Long!T731-48.48</f>
        <v>-48.48</v>
      </c>
      <c r="U733" s="11">
        <f>Long!U731-50.364</f>
        <v>-50.363999999999997</v>
      </c>
      <c r="W733" s="15">
        <f>Long!X731</f>
        <v>0</v>
      </c>
      <c r="X733" s="8">
        <f>Long!Y731</f>
        <v>0</v>
      </c>
    </row>
    <row r="734" spans="1:24" x14ac:dyDescent="0.25">
      <c r="A734" s="3">
        <f>Long!A732</f>
        <v>0</v>
      </c>
      <c r="B734" s="41">
        <f>Long!B732-48.89</f>
        <v>-48.89</v>
      </c>
      <c r="C734" s="40">
        <f>Long!C732-53.31</f>
        <v>-53.31</v>
      </c>
      <c r="D734" s="40">
        <f>Long!D732-52.82</f>
        <v>-52.82</v>
      </c>
      <c r="E734" s="40">
        <f>Long!E732-48.5</f>
        <v>-48.5</v>
      </c>
      <c r="F734" s="40">
        <f>Long!F732-46.99</f>
        <v>-46.99</v>
      </c>
      <c r="G734" s="40">
        <f>Long!G732-40.45</f>
        <v>-40.450000000000003</v>
      </c>
      <c r="H734" s="40">
        <f>Long!H732-60.23</f>
        <v>-60.23</v>
      </c>
      <c r="I734" s="40">
        <f>Long!I732-44.06</f>
        <v>-44.06</v>
      </c>
      <c r="J734" s="40">
        <f>Long!J732-53.75</f>
        <v>-53.75</v>
      </c>
      <c r="K734" s="40">
        <f>Long!K732-54.35</f>
        <v>-54.35</v>
      </c>
      <c r="L734" s="40">
        <f>Long!L732-48.68</f>
        <v>-48.68</v>
      </c>
      <c r="M734" s="40">
        <f>Long!M732-53.03</f>
        <v>-53.03</v>
      </c>
      <c r="N734" s="40">
        <f>Long!N732-34.07</f>
        <v>-34.07</v>
      </c>
      <c r="O734" s="40">
        <f>Long!O732-52.52</f>
        <v>-52.52</v>
      </c>
      <c r="P734" s="40">
        <f>Long!P732-53.24</f>
        <v>-53.24</v>
      </c>
      <c r="Q734" s="40">
        <f>Long!Q732-57.71</f>
        <v>-57.71</v>
      </c>
      <c r="R734" s="40">
        <f>Long!R732-38.57</f>
        <v>-38.57</v>
      </c>
      <c r="S734" s="40">
        <f>Long!S732-64.97</f>
        <v>-64.97</v>
      </c>
      <c r="T734" s="40">
        <f>Long!T732-48.48</f>
        <v>-48.48</v>
      </c>
      <c r="U734" s="11">
        <f>Long!U732-50.364</f>
        <v>-50.363999999999997</v>
      </c>
      <c r="W734" s="15">
        <f>Long!X732</f>
        <v>0</v>
      </c>
      <c r="X734" s="8">
        <f>Long!Y732</f>
        <v>0</v>
      </c>
    </row>
    <row r="735" spans="1:24" x14ac:dyDescent="0.25">
      <c r="A735" s="3">
        <f>Long!A733</f>
        <v>0</v>
      </c>
      <c r="B735" s="41">
        <f>Long!B733-48.89</f>
        <v>-48.89</v>
      </c>
      <c r="C735" s="40">
        <f>Long!C733-53.31</f>
        <v>-53.31</v>
      </c>
      <c r="D735" s="40">
        <f>Long!D733-52.82</f>
        <v>-52.82</v>
      </c>
      <c r="E735" s="40">
        <f>Long!E733-48.5</f>
        <v>-48.5</v>
      </c>
      <c r="F735" s="40">
        <f>Long!F733-46.99</f>
        <v>-46.99</v>
      </c>
      <c r="G735" s="40">
        <f>Long!G733-40.45</f>
        <v>-40.450000000000003</v>
      </c>
      <c r="H735" s="40">
        <f>Long!H733-60.23</f>
        <v>-60.23</v>
      </c>
      <c r="I735" s="40">
        <f>Long!I733-44.06</f>
        <v>-44.06</v>
      </c>
      <c r="J735" s="40">
        <f>Long!J733-53.75</f>
        <v>-53.75</v>
      </c>
      <c r="K735" s="40">
        <f>Long!K733-54.35</f>
        <v>-54.35</v>
      </c>
      <c r="L735" s="40">
        <f>Long!L733-48.68</f>
        <v>-48.68</v>
      </c>
      <c r="M735" s="40">
        <f>Long!M733-53.03</f>
        <v>-53.03</v>
      </c>
      <c r="N735" s="40">
        <f>Long!N733-34.07</f>
        <v>-34.07</v>
      </c>
      <c r="O735" s="40">
        <f>Long!O733-52.52</f>
        <v>-52.52</v>
      </c>
      <c r="P735" s="40">
        <f>Long!P733-53.24</f>
        <v>-53.24</v>
      </c>
      <c r="Q735" s="40">
        <f>Long!Q733-57.71</f>
        <v>-57.71</v>
      </c>
      <c r="R735" s="40">
        <f>Long!R733-38.57</f>
        <v>-38.57</v>
      </c>
      <c r="S735" s="40">
        <f>Long!S733-64.97</f>
        <v>-64.97</v>
      </c>
      <c r="T735" s="40">
        <f>Long!T733-48.48</f>
        <v>-48.48</v>
      </c>
      <c r="U735" s="11">
        <f>Long!U733-50.364</f>
        <v>-50.363999999999997</v>
      </c>
      <c r="W735" s="15">
        <f>Long!X733</f>
        <v>0</v>
      </c>
      <c r="X735" s="8">
        <f>Long!Y733</f>
        <v>0</v>
      </c>
    </row>
    <row r="736" spans="1:24" x14ac:dyDescent="0.25">
      <c r="A736" s="3">
        <f>Long!A734</f>
        <v>0</v>
      </c>
      <c r="B736" s="41">
        <f>Long!B734-48.89</f>
        <v>-48.89</v>
      </c>
      <c r="C736" s="40">
        <f>Long!C734-53.31</f>
        <v>-53.31</v>
      </c>
      <c r="D736" s="40">
        <f>Long!D734-52.82</f>
        <v>-52.82</v>
      </c>
      <c r="E736" s="40">
        <f>Long!E734-48.5</f>
        <v>-48.5</v>
      </c>
      <c r="F736" s="40">
        <f>Long!F734-46.99</f>
        <v>-46.99</v>
      </c>
      <c r="G736" s="40">
        <f>Long!G734-40.45</f>
        <v>-40.450000000000003</v>
      </c>
      <c r="H736" s="40">
        <f>Long!H734-60.23</f>
        <v>-60.23</v>
      </c>
      <c r="I736" s="40">
        <f>Long!I734-44.06</f>
        <v>-44.06</v>
      </c>
      <c r="J736" s="40">
        <f>Long!J734-53.75</f>
        <v>-53.75</v>
      </c>
      <c r="K736" s="40">
        <f>Long!K734-54.35</f>
        <v>-54.35</v>
      </c>
      <c r="L736" s="40">
        <f>Long!L734-48.68</f>
        <v>-48.68</v>
      </c>
      <c r="M736" s="40">
        <f>Long!M734-53.03</f>
        <v>-53.03</v>
      </c>
      <c r="N736" s="40">
        <f>Long!N734-34.07</f>
        <v>-34.07</v>
      </c>
      <c r="O736" s="40">
        <f>Long!O734-52.52</f>
        <v>-52.52</v>
      </c>
      <c r="P736" s="40">
        <f>Long!P734-53.24</f>
        <v>-53.24</v>
      </c>
      <c r="Q736" s="40">
        <f>Long!Q734-57.71</f>
        <v>-57.71</v>
      </c>
      <c r="R736" s="40">
        <f>Long!R734-38.57</f>
        <v>-38.57</v>
      </c>
      <c r="S736" s="40">
        <f>Long!S734-64.97</f>
        <v>-64.97</v>
      </c>
      <c r="T736" s="40">
        <f>Long!T734-48.48</f>
        <v>-48.48</v>
      </c>
      <c r="U736" s="11">
        <f>Long!U734-50.364</f>
        <v>-50.363999999999997</v>
      </c>
      <c r="W736" s="15">
        <f>Long!X734</f>
        <v>0</v>
      </c>
      <c r="X736" s="8">
        <f>Long!Y734</f>
        <v>0</v>
      </c>
    </row>
    <row r="737" spans="1:24" x14ac:dyDescent="0.25">
      <c r="A737" s="3">
        <f>Long!A735</f>
        <v>0</v>
      </c>
      <c r="B737" s="41">
        <f>Long!B735-48.89</f>
        <v>-48.89</v>
      </c>
      <c r="C737" s="40">
        <f>Long!C735-53.31</f>
        <v>-53.31</v>
      </c>
      <c r="D737" s="40">
        <f>Long!D735-52.82</f>
        <v>-52.82</v>
      </c>
      <c r="E737" s="40">
        <f>Long!E735-48.5</f>
        <v>-48.5</v>
      </c>
      <c r="F737" s="40">
        <f>Long!F735-46.99</f>
        <v>-46.99</v>
      </c>
      <c r="G737" s="40">
        <f>Long!G735-40.45</f>
        <v>-40.450000000000003</v>
      </c>
      <c r="H737" s="40">
        <f>Long!H735-60.23</f>
        <v>-60.23</v>
      </c>
      <c r="I737" s="40">
        <f>Long!I735-44.06</f>
        <v>-44.06</v>
      </c>
      <c r="J737" s="40">
        <f>Long!J735-53.75</f>
        <v>-53.75</v>
      </c>
      <c r="K737" s="40">
        <f>Long!K735-54.35</f>
        <v>-54.35</v>
      </c>
      <c r="L737" s="40">
        <f>Long!L735-48.68</f>
        <v>-48.68</v>
      </c>
      <c r="M737" s="40">
        <f>Long!M735-53.03</f>
        <v>-53.03</v>
      </c>
      <c r="N737" s="40">
        <f>Long!N735-34.07</f>
        <v>-34.07</v>
      </c>
      <c r="O737" s="40">
        <f>Long!O735-52.52</f>
        <v>-52.52</v>
      </c>
      <c r="P737" s="40">
        <f>Long!P735-53.24</f>
        <v>-53.24</v>
      </c>
      <c r="Q737" s="40">
        <f>Long!Q735-57.71</f>
        <v>-57.71</v>
      </c>
      <c r="R737" s="40">
        <f>Long!R735-38.57</f>
        <v>-38.57</v>
      </c>
      <c r="S737" s="40">
        <f>Long!S735-64.97</f>
        <v>-64.97</v>
      </c>
      <c r="T737" s="40">
        <f>Long!T735-48.48</f>
        <v>-48.48</v>
      </c>
      <c r="U737" s="11">
        <f>Long!U735-50.364</f>
        <v>-50.363999999999997</v>
      </c>
      <c r="W737" s="15">
        <f>Long!X735</f>
        <v>0</v>
      </c>
      <c r="X737" s="8">
        <f>Long!Y735</f>
        <v>0</v>
      </c>
    </row>
    <row r="738" spans="1:24" x14ac:dyDescent="0.25">
      <c r="A738" s="3">
        <f>Long!A736</f>
        <v>0</v>
      </c>
      <c r="B738" s="41">
        <f>Long!B736-48.89</f>
        <v>-48.89</v>
      </c>
      <c r="C738" s="40">
        <f>Long!C736-53.31</f>
        <v>-53.31</v>
      </c>
      <c r="D738" s="40">
        <f>Long!D736-52.82</f>
        <v>-52.82</v>
      </c>
      <c r="E738" s="40">
        <f>Long!E736-48.5</f>
        <v>-48.5</v>
      </c>
      <c r="F738" s="40">
        <f>Long!F736-46.99</f>
        <v>-46.99</v>
      </c>
      <c r="G738" s="40">
        <f>Long!G736-40.45</f>
        <v>-40.450000000000003</v>
      </c>
      <c r="H738" s="40">
        <f>Long!H736-60.23</f>
        <v>-60.23</v>
      </c>
      <c r="I738" s="40">
        <f>Long!I736-44.06</f>
        <v>-44.06</v>
      </c>
      <c r="J738" s="40">
        <f>Long!J736-53.75</f>
        <v>-53.75</v>
      </c>
      <c r="K738" s="40">
        <f>Long!K736-54.35</f>
        <v>-54.35</v>
      </c>
      <c r="L738" s="40">
        <f>Long!L736-48.68</f>
        <v>-48.68</v>
      </c>
      <c r="M738" s="40">
        <f>Long!M736-53.03</f>
        <v>-53.03</v>
      </c>
      <c r="N738" s="40">
        <f>Long!N736-34.07</f>
        <v>-34.07</v>
      </c>
      <c r="O738" s="40">
        <f>Long!O736-52.52</f>
        <v>-52.52</v>
      </c>
      <c r="P738" s="40">
        <f>Long!P736-53.24</f>
        <v>-53.24</v>
      </c>
      <c r="Q738" s="40">
        <f>Long!Q736-57.71</f>
        <v>-57.71</v>
      </c>
      <c r="R738" s="40">
        <f>Long!R736-38.57</f>
        <v>-38.57</v>
      </c>
      <c r="S738" s="40">
        <f>Long!S736-64.97</f>
        <v>-64.97</v>
      </c>
      <c r="T738" s="40">
        <f>Long!T736-48.48</f>
        <v>-48.48</v>
      </c>
      <c r="U738" s="11">
        <f>Long!U736-50.364</f>
        <v>-50.363999999999997</v>
      </c>
      <c r="W738" s="15">
        <f>Long!X736</f>
        <v>0</v>
      </c>
      <c r="X738" s="8">
        <f>Long!Y736</f>
        <v>0</v>
      </c>
    </row>
    <row r="739" spans="1:24" x14ac:dyDescent="0.25">
      <c r="A739" s="3">
        <f>Long!A737</f>
        <v>0</v>
      </c>
      <c r="B739" s="41">
        <f>Long!B737-48.89</f>
        <v>-48.89</v>
      </c>
      <c r="C739" s="40">
        <f>Long!C737-53.31</f>
        <v>-53.31</v>
      </c>
      <c r="D739" s="40">
        <f>Long!D737-52.82</f>
        <v>-52.82</v>
      </c>
      <c r="E739" s="40">
        <f>Long!E737-48.5</f>
        <v>-48.5</v>
      </c>
      <c r="F739" s="40">
        <f>Long!F737-46.99</f>
        <v>-46.99</v>
      </c>
      <c r="G739" s="40">
        <f>Long!G737-40.45</f>
        <v>-40.450000000000003</v>
      </c>
      <c r="H739" s="40">
        <f>Long!H737-60.23</f>
        <v>-60.23</v>
      </c>
      <c r="I739" s="40">
        <f>Long!I737-44.06</f>
        <v>-44.06</v>
      </c>
      <c r="J739" s="40">
        <f>Long!J737-53.75</f>
        <v>-53.75</v>
      </c>
      <c r="K739" s="40">
        <f>Long!K737-54.35</f>
        <v>-54.35</v>
      </c>
      <c r="L739" s="40">
        <f>Long!L737-48.68</f>
        <v>-48.68</v>
      </c>
      <c r="M739" s="40">
        <f>Long!M737-53.03</f>
        <v>-53.03</v>
      </c>
      <c r="N739" s="40">
        <f>Long!N737-34.07</f>
        <v>-34.07</v>
      </c>
      <c r="O739" s="40">
        <f>Long!O737-52.52</f>
        <v>-52.52</v>
      </c>
      <c r="P739" s="40">
        <f>Long!P737-53.24</f>
        <v>-53.24</v>
      </c>
      <c r="Q739" s="40">
        <f>Long!Q737-57.71</f>
        <v>-57.71</v>
      </c>
      <c r="R739" s="40">
        <f>Long!R737-38.57</f>
        <v>-38.57</v>
      </c>
      <c r="S739" s="40">
        <f>Long!S737-64.97</f>
        <v>-64.97</v>
      </c>
      <c r="T739" s="40">
        <f>Long!T737-48.48</f>
        <v>-48.48</v>
      </c>
      <c r="U739" s="11">
        <f>Long!U737-50.364</f>
        <v>-50.363999999999997</v>
      </c>
      <c r="W739" s="15">
        <f>Long!X737</f>
        <v>0</v>
      </c>
      <c r="X739" s="8">
        <f>Long!Y737</f>
        <v>0</v>
      </c>
    </row>
    <row r="740" spans="1:24" x14ac:dyDescent="0.25">
      <c r="A740" s="3">
        <f>Long!A738</f>
        <v>0</v>
      </c>
      <c r="B740" s="41">
        <f>Long!B738-48.89</f>
        <v>-48.89</v>
      </c>
      <c r="C740" s="40">
        <f>Long!C738-53.31</f>
        <v>-53.31</v>
      </c>
      <c r="D740" s="40">
        <f>Long!D738-52.82</f>
        <v>-52.82</v>
      </c>
      <c r="E740" s="40">
        <f>Long!E738-48.5</f>
        <v>-48.5</v>
      </c>
      <c r="F740" s="40">
        <f>Long!F738-46.99</f>
        <v>-46.99</v>
      </c>
      <c r="G740" s="40">
        <f>Long!G738-40.45</f>
        <v>-40.450000000000003</v>
      </c>
      <c r="H740" s="40">
        <f>Long!H738-60.23</f>
        <v>-60.23</v>
      </c>
      <c r="I740" s="40">
        <f>Long!I738-44.06</f>
        <v>-44.06</v>
      </c>
      <c r="J740" s="40">
        <f>Long!J738-53.75</f>
        <v>-53.75</v>
      </c>
      <c r="K740" s="40">
        <f>Long!K738-54.35</f>
        <v>-54.35</v>
      </c>
      <c r="L740" s="40">
        <f>Long!L738-48.68</f>
        <v>-48.68</v>
      </c>
      <c r="M740" s="40">
        <f>Long!M738-53.03</f>
        <v>-53.03</v>
      </c>
      <c r="N740" s="40">
        <f>Long!N738-34.07</f>
        <v>-34.07</v>
      </c>
      <c r="O740" s="40">
        <f>Long!O738-52.52</f>
        <v>-52.52</v>
      </c>
      <c r="P740" s="40">
        <f>Long!P738-53.24</f>
        <v>-53.24</v>
      </c>
      <c r="Q740" s="40">
        <f>Long!Q738-57.71</f>
        <v>-57.71</v>
      </c>
      <c r="R740" s="40">
        <f>Long!R738-38.57</f>
        <v>-38.57</v>
      </c>
      <c r="S740" s="40">
        <f>Long!S738-64.97</f>
        <v>-64.97</v>
      </c>
      <c r="T740" s="40">
        <f>Long!T738-48.48</f>
        <v>-48.48</v>
      </c>
      <c r="U740" s="11">
        <f>Long!U738-50.364</f>
        <v>-50.363999999999997</v>
      </c>
      <c r="W740" s="15">
        <f>Long!X738</f>
        <v>0</v>
      </c>
      <c r="X740" s="8">
        <f>Long!Y738</f>
        <v>0</v>
      </c>
    </row>
    <row r="741" spans="1:24" x14ac:dyDescent="0.25">
      <c r="A741" s="3">
        <f>Long!A739</f>
        <v>0</v>
      </c>
      <c r="B741" s="41">
        <f>Long!B739-48.89</f>
        <v>-48.89</v>
      </c>
      <c r="C741" s="40">
        <f>Long!C739-53.31</f>
        <v>-53.31</v>
      </c>
      <c r="D741" s="40">
        <f>Long!D739-52.82</f>
        <v>-52.82</v>
      </c>
      <c r="E741" s="40">
        <f>Long!E739-48.5</f>
        <v>-48.5</v>
      </c>
      <c r="F741" s="40">
        <f>Long!F739-46.99</f>
        <v>-46.99</v>
      </c>
      <c r="G741" s="40">
        <f>Long!G739-40.45</f>
        <v>-40.450000000000003</v>
      </c>
      <c r="H741" s="40">
        <f>Long!H739-60.23</f>
        <v>-60.23</v>
      </c>
      <c r="I741" s="40">
        <f>Long!I739-44.06</f>
        <v>-44.06</v>
      </c>
      <c r="J741" s="40">
        <f>Long!J739-53.75</f>
        <v>-53.75</v>
      </c>
      <c r="K741" s="40">
        <f>Long!K739-54.35</f>
        <v>-54.35</v>
      </c>
      <c r="L741" s="40">
        <f>Long!L739-48.68</f>
        <v>-48.68</v>
      </c>
      <c r="M741" s="40">
        <f>Long!M739-53.03</f>
        <v>-53.03</v>
      </c>
      <c r="N741" s="40">
        <f>Long!N739-34.07</f>
        <v>-34.07</v>
      </c>
      <c r="O741" s="40">
        <f>Long!O739-52.52</f>
        <v>-52.52</v>
      </c>
      <c r="P741" s="40">
        <f>Long!P739-53.24</f>
        <v>-53.24</v>
      </c>
      <c r="Q741" s="40">
        <f>Long!Q739-57.71</f>
        <v>-57.71</v>
      </c>
      <c r="R741" s="40">
        <f>Long!R739-38.57</f>
        <v>-38.57</v>
      </c>
      <c r="S741" s="40">
        <f>Long!S739-64.97</f>
        <v>-64.97</v>
      </c>
      <c r="T741" s="40">
        <f>Long!T739-48.48</f>
        <v>-48.48</v>
      </c>
      <c r="U741" s="11">
        <f>Long!U739-50.364</f>
        <v>-50.363999999999997</v>
      </c>
      <c r="W741" s="15">
        <f>Long!X739</f>
        <v>0</v>
      </c>
      <c r="X741" s="8">
        <f>Long!Y739</f>
        <v>0</v>
      </c>
    </row>
    <row r="742" spans="1:24" x14ac:dyDescent="0.25">
      <c r="A742" s="3">
        <f>Long!A740</f>
        <v>0</v>
      </c>
      <c r="B742" s="41">
        <f>Long!B740-48.89</f>
        <v>-48.89</v>
      </c>
      <c r="C742" s="40">
        <f>Long!C740-53.31</f>
        <v>-53.31</v>
      </c>
      <c r="D742" s="40">
        <f>Long!D740-52.82</f>
        <v>-52.82</v>
      </c>
      <c r="E742" s="40">
        <f>Long!E740-48.5</f>
        <v>-48.5</v>
      </c>
      <c r="F742" s="40">
        <f>Long!F740-46.99</f>
        <v>-46.99</v>
      </c>
      <c r="G742" s="40">
        <f>Long!G740-40.45</f>
        <v>-40.450000000000003</v>
      </c>
      <c r="H742" s="40">
        <f>Long!H740-60.23</f>
        <v>-60.23</v>
      </c>
      <c r="I742" s="40">
        <f>Long!I740-44.06</f>
        <v>-44.06</v>
      </c>
      <c r="J742" s="40">
        <f>Long!J740-53.75</f>
        <v>-53.75</v>
      </c>
      <c r="K742" s="40">
        <f>Long!K740-54.35</f>
        <v>-54.35</v>
      </c>
      <c r="L742" s="40">
        <f>Long!L740-48.68</f>
        <v>-48.68</v>
      </c>
      <c r="M742" s="40">
        <f>Long!M740-53.03</f>
        <v>-53.03</v>
      </c>
      <c r="N742" s="40">
        <f>Long!N740-34.07</f>
        <v>-34.07</v>
      </c>
      <c r="O742" s="40">
        <f>Long!O740-52.52</f>
        <v>-52.52</v>
      </c>
      <c r="P742" s="40">
        <f>Long!P740-53.24</f>
        <v>-53.24</v>
      </c>
      <c r="Q742" s="40">
        <f>Long!Q740-57.71</f>
        <v>-57.71</v>
      </c>
      <c r="R742" s="40">
        <f>Long!R740-38.57</f>
        <v>-38.57</v>
      </c>
      <c r="S742" s="40">
        <f>Long!S740-64.97</f>
        <v>-64.97</v>
      </c>
      <c r="T742" s="40">
        <f>Long!T740-48.48</f>
        <v>-48.48</v>
      </c>
      <c r="U742" s="11">
        <f>Long!U740-50.364</f>
        <v>-50.363999999999997</v>
      </c>
      <c r="W742" s="15">
        <f>Long!X740</f>
        <v>0</v>
      </c>
      <c r="X742" s="8">
        <f>Long!Y740</f>
        <v>0</v>
      </c>
    </row>
    <row r="743" spans="1:24" x14ac:dyDescent="0.25">
      <c r="A743" s="3">
        <f>Long!A741</f>
        <v>0</v>
      </c>
      <c r="B743" s="41">
        <f>Long!B741-48.89</f>
        <v>-48.89</v>
      </c>
      <c r="C743" s="40">
        <f>Long!C741-53.31</f>
        <v>-53.31</v>
      </c>
      <c r="D743" s="40">
        <f>Long!D741-52.82</f>
        <v>-52.82</v>
      </c>
      <c r="E743" s="40">
        <f>Long!E741-48.5</f>
        <v>-48.5</v>
      </c>
      <c r="F743" s="40">
        <f>Long!F741-46.99</f>
        <v>-46.99</v>
      </c>
      <c r="G743" s="40">
        <f>Long!G741-40.45</f>
        <v>-40.450000000000003</v>
      </c>
      <c r="H743" s="40">
        <f>Long!H741-60.23</f>
        <v>-60.23</v>
      </c>
      <c r="I743" s="40">
        <f>Long!I741-44.06</f>
        <v>-44.06</v>
      </c>
      <c r="J743" s="40">
        <f>Long!J741-53.75</f>
        <v>-53.75</v>
      </c>
      <c r="K743" s="40">
        <f>Long!K741-54.35</f>
        <v>-54.35</v>
      </c>
      <c r="L743" s="40">
        <f>Long!L741-48.68</f>
        <v>-48.68</v>
      </c>
      <c r="M743" s="40">
        <f>Long!M741-53.03</f>
        <v>-53.03</v>
      </c>
      <c r="N743" s="40">
        <f>Long!N741-34.07</f>
        <v>-34.07</v>
      </c>
      <c r="O743" s="40">
        <f>Long!O741-52.52</f>
        <v>-52.52</v>
      </c>
      <c r="P743" s="40">
        <f>Long!P741-53.24</f>
        <v>-53.24</v>
      </c>
      <c r="Q743" s="40">
        <f>Long!Q741-57.71</f>
        <v>-57.71</v>
      </c>
      <c r="R743" s="40">
        <f>Long!R741-38.57</f>
        <v>-38.57</v>
      </c>
      <c r="S743" s="40">
        <f>Long!S741-64.97</f>
        <v>-64.97</v>
      </c>
      <c r="T743" s="40">
        <f>Long!T741-48.48</f>
        <v>-48.48</v>
      </c>
      <c r="U743" s="11">
        <f>Long!U741-50.364</f>
        <v>-50.363999999999997</v>
      </c>
      <c r="W743" s="15">
        <f>Long!X741</f>
        <v>0</v>
      </c>
      <c r="X743" s="8">
        <f>Long!Y741</f>
        <v>0</v>
      </c>
    </row>
    <row r="744" spans="1:24" x14ac:dyDescent="0.25">
      <c r="A744" s="3">
        <f>Long!A742</f>
        <v>0</v>
      </c>
      <c r="B744" s="41">
        <f>Long!B742-48.89</f>
        <v>-48.89</v>
      </c>
      <c r="C744" s="40">
        <f>Long!C742-53.31</f>
        <v>-53.31</v>
      </c>
      <c r="D744" s="40">
        <f>Long!D742-52.82</f>
        <v>-52.82</v>
      </c>
      <c r="E744" s="40">
        <f>Long!E742-48.5</f>
        <v>-48.5</v>
      </c>
      <c r="F744" s="40">
        <f>Long!F742-46.99</f>
        <v>-46.99</v>
      </c>
      <c r="G744" s="40">
        <f>Long!G742-40.45</f>
        <v>-40.450000000000003</v>
      </c>
      <c r="H744" s="40">
        <f>Long!H742-60.23</f>
        <v>-60.23</v>
      </c>
      <c r="I744" s="40">
        <f>Long!I742-44.06</f>
        <v>-44.06</v>
      </c>
      <c r="J744" s="40">
        <f>Long!J742-53.75</f>
        <v>-53.75</v>
      </c>
      <c r="K744" s="40">
        <f>Long!K742-54.35</f>
        <v>-54.35</v>
      </c>
      <c r="L744" s="40">
        <f>Long!L742-48.68</f>
        <v>-48.68</v>
      </c>
      <c r="M744" s="40">
        <f>Long!M742-53.03</f>
        <v>-53.03</v>
      </c>
      <c r="N744" s="40">
        <f>Long!N742-34.07</f>
        <v>-34.07</v>
      </c>
      <c r="O744" s="40">
        <f>Long!O742-52.52</f>
        <v>-52.52</v>
      </c>
      <c r="P744" s="40">
        <f>Long!P742-53.24</f>
        <v>-53.24</v>
      </c>
      <c r="Q744" s="40">
        <f>Long!Q742-57.71</f>
        <v>-57.71</v>
      </c>
      <c r="R744" s="40">
        <f>Long!R742-38.57</f>
        <v>-38.57</v>
      </c>
      <c r="S744" s="40">
        <f>Long!S742-64.97</f>
        <v>-64.97</v>
      </c>
      <c r="T744" s="40">
        <f>Long!T742-48.48</f>
        <v>-48.48</v>
      </c>
      <c r="U744" s="11">
        <f>Long!U742-50.364</f>
        <v>-50.363999999999997</v>
      </c>
      <c r="W744" s="15">
        <f>Long!X742</f>
        <v>0</v>
      </c>
      <c r="X744" s="8">
        <f>Long!Y742</f>
        <v>0</v>
      </c>
    </row>
    <row r="745" spans="1:24" x14ac:dyDescent="0.25">
      <c r="A745" s="3">
        <f>Long!A743</f>
        <v>0</v>
      </c>
      <c r="B745" s="41">
        <f>Long!B743-48.89</f>
        <v>-48.89</v>
      </c>
      <c r="C745" s="40">
        <f>Long!C743-53.31</f>
        <v>-53.31</v>
      </c>
      <c r="D745" s="40">
        <f>Long!D743-52.82</f>
        <v>-52.82</v>
      </c>
      <c r="E745" s="40">
        <f>Long!E743-48.5</f>
        <v>-48.5</v>
      </c>
      <c r="F745" s="40">
        <f>Long!F743-46.99</f>
        <v>-46.99</v>
      </c>
      <c r="G745" s="40">
        <f>Long!G743-40.45</f>
        <v>-40.450000000000003</v>
      </c>
      <c r="H745" s="40">
        <f>Long!H743-60.23</f>
        <v>-60.23</v>
      </c>
      <c r="I745" s="40">
        <f>Long!I743-44.06</f>
        <v>-44.06</v>
      </c>
      <c r="J745" s="40">
        <f>Long!J743-53.75</f>
        <v>-53.75</v>
      </c>
      <c r="K745" s="40">
        <f>Long!K743-54.35</f>
        <v>-54.35</v>
      </c>
      <c r="L745" s="40">
        <f>Long!L743-48.68</f>
        <v>-48.68</v>
      </c>
      <c r="M745" s="40">
        <f>Long!M743-53.03</f>
        <v>-53.03</v>
      </c>
      <c r="N745" s="40">
        <f>Long!N743-34.07</f>
        <v>-34.07</v>
      </c>
      <c r="O745" s="40">
        <f>Long!O743-52.52</f>
        <v>-52.52</v>
      </c>
      <c r="P745" s="40">
        <f>Long!P743-53.24</f>
        <v>-53.24</v>
      </c>
      <c r="Q745" s="40">
        <f>Long!Q743-57.71</f>
        <v>-57.71</v>
      </c>
      <c r="R745" s="40">
        <f>Long!R743-38.57</f>
        <v>-38.57</v>
      </c>
      <c r="S745" s="40">
        <f>Long!S743-64.97</f>
        <v>-64.97</v>
      </c>
      <c r="T745" s="40">
        <f>Long!T743-48.48</f>
        <v>-48.48</v>
      </c>
      <c r="U745" s="11">
        <f>Long!U743-50.364</f>
        <v>-50.363999999999997</v>
      </c>
      <c r="W745" s="15">
        <f>Long!X743</f>
        <v>0</v>
      </c>
      <c r="X745" s="8">
        <f>Long!Y743</f>
        <v>0</v>
      </c>
    </row>
    <row r="746" spans="1:24" x14ac:dyDescent="0.25">
      <c r="A746" s="3">
        <f>Long!A744</f>
        <v>0</v>
      </c>
      <c r="B746" s="41">
        <f>Long!B744-48.89</f>
        <v>-48.89</v>
      </c>
      <c r="C746" s="40">
        <f>Long!C744-53.31</f>
        <v>-53.31</v>
      </c>
      <c r="D746" s="40">
        <f>Long!D744-52.82</f>
        <v>-52.82</v>
      </c>
      <c r="E746" s="40">
        <f>Long!E744-48.5</f>
        <v>-48.5</v>
      </c>
      <c r="F746" s="40">
        <f>Long!F744-46.99</f>
        <v>-46.99</v>
      </c>
      <c r="G746" s="40">
        <f>Long!G744-40.45</f>
        <v>-40.450000000000003</v>
      </c>
      <c r="H746" s="40">
        <f>Long!H744-60.23</f>
        <v>-60.23</v>
      </c>
      <c r="I746" s="40">
        <f>Long!I744-44.06</f>
        <v>-44.06</v>
      </c>
      <c r="J746" s="40">
        <f>Long!J744-53.75</f>
        <v>-53.75</v>
      </c>
      <c r="K746" s="40">
        <f>Long!K744-54.35</f>
        <v>-54.35</v>
      </c>
      <c r="L746" s="40">
        <f>Long!L744-48.68</f>
        <v>-48.68</v>
      </c>
      <c r="M746" s="40">
        <f>Long!M744-53.03</f>
        <v>-53.03</v>
      </c>
      <c r="N746" s="40">
        <f>Long!N744-34.07</f>
        <v>-34.07</v>
      </c>
      <c r="O746" s="40">
        <f>Long!O744-52.52</f>
        <v>-52.52</v>
      </c>
      <c r="P746" s="40">
        <f>Long!P744-53.24</f>
        <v>-53.24</v>
      </c>
      <c r="Q746" s="40">
        <f>Long!Q744-57.71</f>
        <v>-57.71</v>
      </c>
      <c r="R746" s="40">
        <f>Long!R744-38.57</f>
        <v>-38.57</v>
      </c>
      <c r="S746" s="40">
        <f>Long!S744-64.97</f>
        <v>-64.97</v>
      </c>
      <c r="T746" s="40">
        <f>Long!T744-48.48</f>
        <v>-48.48</v>
      </c>
      <c r="U746" s="11">
        <f>Long!U744-50.364</f>
        <v>-50.363999999999997</v>
      </c>
      <c r="W746" s="15">
        <f>Long!X744</f>
        <v>0</v>
      </c>
      <c r="X746" s="8">
        <f>Long!Y744</f>
        <v>0</v>
      </c>
    </row>
    <row r="747" spans="1:24" x14ac:dyDescent="0.25">
      <c r="A747" s="3">
        <f>Long!A745</f>
        <v>0</v>
      </c>
      <c r="B747" s="41">
        <f>Long!B745-48.89</f>
        <v>-48.89</v>
      </c>
      <c r="C747" s="40">
        <f>Long!C745-53.31</f>
        <v>-53.31</v>
      </c>
      <c r="D747" s="40">
        <f>Long!D745-52.82</f>
        <v>-52.82</v>
      </c>
      <c r="E747" s="40">
        <f>Long!E745-48.5</f>
        <v>-48.5</v>
      </c>
      <c r="F747" s="40">
        <f>Long!F745-46.99</f>
        <v>-46.99</v>
      </c>
      <c r="G747" s="40">
        <f>Long!G745-40.45</f>
        <v>-40.450000000000003</v>
      </c>
      <c r="H747" s="40">
        <f>Long!H745-60.23</f>
        <v>-60.23</v>
      </c>
      <c r="I747" s="40">
        <f>Long!I745-44.06</f>
        <v>-44.06</v>
      </c>
      <c r="J747" s="40">
        <f>Long!J745-53.75</f>
        <v>-53.75</v>
      </c>
      <c r="K747" s="40">
        <f>Long!K745-54.35</f>
        <v>-54.35</v>
      </c>
      <c r="L747" s="40">
        <f>Long!L745-48.68</f>
        <v>-48.68</v>
      </c>
      <c r="M747" s="40">
        <f>Long!M745-53.03</f>
        <v>-53.03</v>
      </c>
      <c r="N747" s="40">
        <f>Long!N745-34.07</f>
        <v>-34.07</v>
      </c>
      <c r="O747" s="40">
        <f>Long!O745-52.52</f>
        <v>-52.52</v>
      </c>
      <c r="P747" s="40">
        <f>Long!P745-53.24</f>
        <v>-53.24</v>
      </c>
      <c r="Q747" s="40">
        <f>Long!Q745-57.71</f>
        <v>-57.71</v>
      </c>
      <c r="R747" s="40">
        <f>Long!R745-38.57</f>
        <v>-38.57</v>
      </c>
      <c r="S747" s="40">
        <f>Long!S745-64.97</f>
        <v>-64.97</v>
      </c>
      <c r="T747" s="40">
        <f>Long!T745-48.48</f>
        <v>-48.48</v>
      </c>
      <c r="U747" s="11">
        <f>Long!U745-50.364</f>
        <v>-50.363999999999997</v>
      </c>
      <c r="W747" s="15">
        <f>Long!X745</f>
        <v>0</v>
      </c>
      <c r="X747" s="8">
        <f>Long!Y745</f>
        <v>0</v>
      </c>
    </row>
    <row r="748" spans="1:24" x14ac:dyDescent="0.25">
      <c r="A748" s="3">
        <f>Long!A746</f>
        <v>0</v>
      </c>
      <c r="B748" s="41">
        <f>Long!B746-48.89</f>
        <v>-48.89</v>
      </c>
      <c r="C748" s="40">
        <f>Long!C746-53.31</f>
        <v>-53.31</v>
      </c>
      <c r="D748" s="40">
        <f>Long!D746-52.82</f>
        <v>-52.82</v>
      </c>
      <c r="E748" s="40">
        <f>Long!E746-48.5</f>
        <v>-48.5</v>
      </c>
      <c r="F748" s="40">
        <f>Long!F746-46.99</f>
        <v>-46.99</v>
      </c>
      <c r="G748" s="40">
        <f>Long!G746-40.45</f>
        <v>-40.450000000000003</v>
      </c>
      <c r="H748" s="40">
        <f>Long!H746-60.23</f>
        <v>-60.23</v>
      </c>
      <c r="I748" s="40">
        <f>Long!I746-44.06</f>
        <v>-44.06</v>
      </c>
      <c r="J748" s="40">
        <f>Long!J746-53.75</f>
        <v>-53.75</v>
      </c>
      <c r="K748" s="40">
        <f>Long!K746-54.35</f>
        <v>-54.35</v>
      </c>
      <c r="L748" s="40">
        <f>Long!L746-48.68</f>
        <v>-48.68</v>
      </c>
      <c r="M748" s="40">
        <f>Long!M746-53.03</f>
        <v>-53.03</v>
      </c>
      <c r="N748" s="40">
        <f>Long!N746-34.07</f>
        <v>-34.07</v>
      </c>
      <c r="O748" s="40">
        <f>Long!O746-52.52</f>
        <v>-52.52</v>
      </c>
      <c r="P748" s="40">
        <f>Long!P746-53.24</f>
        <v>-53.24</v>
      </c>
      <c r="Q748" s="40">
        <f>Long!Q746-57.71</f>
        <v>-57.71</v>
      </c>
      <c r="R748" s="40">
        <f>Long!R746-38.57</f>
        <v>-38.57</v>
      </c>
      <c r="S748" s="40">
        <f>Long!S746-64.97</f>
        <v>-64.97</v>
      </c>
      <c r="T748" s="40">
        <f>Long!T746-48.48</f>
        <v>-48.48</v>
      </c>
      <c r="U748" s="11">
        <f>Long!U746-50.364</f>
        <v>-50.363999999999997</v>
      </c>
      <c r="W748" s="15">
        <f>Long!X746</f>
        <v>0</v>
      </c>
      <c r="X748" s="8">
        <f>Long!Y746</f>
        <v>0</v>
      </c>
    </row>
    <row r="749" spans="1:24" x14ac:dyDescent="0.25">
      <c r="A749" s="3">
        <f>Long!A747</f>
        <v>0</v>
      </c>
      <c r="B749" s="41">
        <f>Long!B747-48.89</f>
        <v>-48.89</v>
      </c>
      <c r="C749" s="40">
        <f>Long!C747-53.31</f>
        <v>-53.31</v>
      </c>
      <c r="D749" s="40">
        <f>Long!D747-52.82</f>
        <v>-52.82</v>
      </c>
      <c r="E749" s="40">
        <f>Long!E747-48.5</f>
        <v>-48.5</v>
      </c>
      <c r="F749" s="40">
        <f>Long!F747-46.99</f>
        <v>-46.99</v>
      </c>
      <c r="G749" s="40">
        <f>Long!G747-40.45</f>
        <v>-40.450000000000003</v>
      </c>
      <c r="H749" s="40">
        <f>Long!H747-60.23</f>
        <v>-60.23</v>
      </c>
      <c r="I749" s="40">
        <f>Long!I747-44.06</f>
        <v>-44.06</v>
      </c>
      <c r="J749" s="40">
        <f>Long!J747-53.75</f>
        <v>-53.75</v>
      </c>
      <c r="K749" s="40">
        <f>Long!K747-54.35</f>
        <v>-54.35</v>
      </c>
      <c r="L749" s="40">
        <f>Long!L747-48.68</f>
        <v>-48.68</v>
      </c>
      <c r="M749" s="40">
        <f>Long!M747-53.03</f>
        <v>-53.03</v>
      </c>
      <c r="N749" s="40">
        <f>Long!N747-34.07</f>
        <v>-34.07</v>
      </c>
      <c r="O749" s="40">
        <f>Long!O747-52.52</f>
        <v>-52.52</v>
      </c>
      <c r="P749" s="40">
        <f>Long!P747-53.24</f>
        <v>-53.24</v>
      </c>
      <c r="Q749" s="40">
        <f>Long!Q747-57.71</f>
        <v>-57.71</v>
      </c>
      <c r="R749" s="40">
        <f>Long!R747-38.57</f>
        <v>-38.57</v>
      </c>
      <c r="S749" s="40">
        <f>Long!S747-64.97</f>
        <v>-64.97</v>
      </c>
      <c r="T749" s="40">
        <f>Long!T747-48.48</f>
        <v>-48.48</v>
      </c>
      <c r="U749" s="11">
        <f>Long!U747-50.364</f>
        <v>-50.363999999999997</v>
      </c>
      <c r="W749" s="15">
        <f>Long!X747</f>
        <v>0</v>
      </c>
      <c r="X749" s="8">
        <f>Long!Y747</f>
        <v>0</v>
      </c>
    </row>
    <row r="750" spans="1:24" x14ac:dyDescent="0.25">
      <c r="A750" s="3">
        <f>Long!A748</f>
        <v>0</v>
      </c>
      <c r="B750" s="41">
        <f>Long!B748-48.89</f>
        <v>-48.89</v>
      </c>
      <c r="C750" s="40">
        <f>Long!C748-53.31</f>
        <v>-53.31</v>
      </c>
      <c r="D750" s="40">
        <f>Long!D748-52.82</f>
        <v>-52.82</v>
      </c>
      <c r="E750" s="40">
        <f>Long!E748-48.5</f>
        <v>-48.5</v>
      </c>
      <c r="F750" s="40">
        <f>Long!F748-46.99</f>
        <v>-46.99</v>
      </c>
      <c r="G750" s="40">
        <f>Long!G748-40.45</f>
        <v>-40.450000000000003</v>
      </c>
      <c r="H750" s="40">
        <f>Long!H748-60.23</f>
        <v>-60.23</v>
      </c>
      <c r="I750" s="40">
        <f>Long!I748-44.06</f>
        <v>-44.06</v>
      </c>
      <c r="J750" s="40">
        <f>Long!J748-53.75</f>
        <v>-53.75</v>
      </c>
      <c r="K750" s="40">
        <f>Long!K748-54.35</f>
        <v>-54.35</v>
      </c>
      <c r="L750" s="40">
        <f>Long!L748-48.68</f>
        <v>-48.68</v>
      </c>
      <c r="M750" s="40">
        <f>Long!M748-53.03</f>
        <v>-53.03</v>
      </c>
      <c r="N750" s="40">
        <f>Long!N748-34.07</f>
        <v>-34.07</v>
      </c>
      <c r="O750" s="40">
        <f>Long!O748-52.52</f>
        <v>-52.52</v>
      </c>
      <c r="P750" s="40">
        <f>Long!P748-53.24</f>
        <v>-53.24</v>
      </c>
      <c r="Q750" s="40">
        <f>Long!Q748-57.71</f>
        <v>-57.71</v>
      </c>
      <c r="R750" s="40">
        <f>Long!R748-38.57</f>
        <v>-38.57</v>
      </c>
      <c r="S750" s="40">
        <f>Long!S748-64.97</f>
        <v>-64.97</v>
      </c>
      <c r="T750" s="40">
        <f>Long!T748-48.48</f>
        <v>-48.48</v>
      </c>
      <c r="U750" s="11">
        <f>Long!U748-50.364</f>
        <v>-50.363999999999997</v>
      </c>
      <c r="W750" s="15">
        <f>Long!X748</f>
        <v>0</v>
      </c>
      <c r="X750" s="8">
        <f>Long!Y748</f>
        <v>0</v>
      </c>
    </row>
    <row r="751" spans="1:24" x14ac:dyDescent="0.25">
      <c r="A751" s="3">
        <f>Long!A749</f>
        <v>0</v>
      </c>
      <c r="B751" s="41">
        <f>Long!B749-48.89</f>
        <v>-48.89</v>
      </c>
      <c r="C751" s="40">
        <f>Long!C749-53.31</f>
        <v>-53.31</v>
      </c>
      <c r="D751" s="40">
        <f>Long!D749-52.82</f>
        <v>-52.82</v>
      </c>
      <c r="E751" s="40">
        <f>Long!E749-48.5</f>
        <v>-48.5</v>
      </c>
      <c r="F751" s="40">
        <f>Long!F749-46.99</f>
        <v>-46.99</v>
      </c>
      <c r="G751" s="40">
        <f>Long!G749-40.45</f>
        <v>-40.450000000000003</v>
      </c>
      <c r="H751" s="40">
        <f>Long!H749-60.23</f>
        <v>-60.23</v>
      </c>
      <c r="I751" s="40">
        <f>Long!I749-44.06</f>
        <v>-44.06</v>
      </c>
      <c r="J751" s="40">
        <f>Long!J749-53.75</f>
        <v>-53.75</v>
      </c>
      <c r="K751" s="40">
        <f>Long!K749-54.35</f>
        <v>-54.35</v>
      </c>
      <c r="L751" s="40">
        <f>Long!L749-48.68</f>
        <v>-48.68</v>
      </c>
      <c r="M751" s="40">
        <f>Long!M749-53.03</f>
        <v>-53.03</v>
      </c>
      <c r="N751" s="40">
        <f>Long!N749-34.07</f>
        <v>-34.07</v>
      </c>
      <c r="O751" s="40">
        <f>Long!O749-52.52</f>
        <v>-52.52</v>
      </c>
      <c r="P751" s="40">
        <f>Long!P749-53.24</f>
        <v>-53.24</v>
      </c>
      <c r="Q751" s="40">
        <f>Long!Q749-57.71</f>
        <v>-57.71</v>
      </c>
      <c r="R751" s="40">
        <f>Long!R749-38.57</f>
        <v>-38.57</v>
      </c>
      <c r="S751" s="40">
        <f>Long!S749-64.97</f>
        <v>-64.97</v>
      </c>
      <c r="T751" s="40">
        <f>Long!T749-48.48</f>
        <v>-48.48</v>
      </c>
      <c r="U751" s="11">
        <f>Long!U749-50.364</f>
        <v>-50.363999999999997</v>
      </c>
      <c r="W751" s="15">
        <f>Long!X749</f>
        <v>0</v>
      </c>
      <c r="X751" s="8">
        <f>Long!Y749</f>
        <v>0</v>
      </c>
    </row>
    <row r="752" spans="1:24" x14ac:dyDescent="0.25">
      <c r="A752" s="3">
        <f>Long!A750</f>
        <v>0</v>
      </c>
      <c r="B752" s="41">
        <f>Long!B750-48.89</f>
        <v>-48.89</v>
      </c>
      <c r="C752" s="40">
        <f>Long!C750-53.31</f>
        <v>-53.31</v>
      </c>
      <c r="D752" s="40">
        <f>Long!D750-52.82</f>
        <v>-52.82</v>
      </c>
      <c r="E752" s="40">
        <f>Long!E750-48.5</f>
        <v>-48.5</v>
      </c>
      <c r="F752" s="40">
        <f>Long!F750-46.99</f>
        <v>-46.99</v>
      </c>
      <c r="G752" s="40">
        <f>Long!G750-40.45</f>
        <v>-40.450000000000003</v>
      </c>
      <c r="H752" s="40">
        <f>Long!H750-60.23</f>
        <v>-60.23</v>
      </c>
      <c r="I752" s="40">
        <f>Long!I750-44.06</f>
        <v>-44.06</v>
      </c>
      <c r="J752" s="40">
        <f>Long!J750-53.75</f>
        <v>-53.75</v>
      </c>
      <c r="K752" s="40">
        <f>Long!K750-54.35</f>
        <v>-54.35</v>
      </c>
      <c r="L752" s="40">
        <f>Long!L750-48.68</f>
        <v>-48.68</v>
      </c>
      <c r="M752" s="40">
        <f>Long!M750-53.03</f>
        <v>-53.03</v>
      </c>
      <c r="N752" s="40">
        <f>Long!N750-34.07</f>
        <v>-34.07</v>
      </c>
      <c r="O752" s="40">
        <f>Long!O750-52.52</f>
        <v>-52.52</v>
      </c>
      <c r="P752" s="40">
        <f>Long!P750-53.24</f>
        <v>-53.24</v>
      </c>
      <c r="Q752" s="40">
        <f>Long!Q750-57.71</f>
        <v>-57.71</v>
      </c>
      <c r="R752" s="40">
        <f>Long!R750-38.57</f>
        <v>-38.57</v>
      </c>
      <c r="S752" s="40">
        <f>Long!S750-64.97</f>
        <v>-64.97</v>
      </c>
      <c r="T752" s="40">
        <f>Long!T750-48.48</f>
        <v>-48.48</v>
      </c>
      <c r="U752" s="11">
        <f>Long!U750-50.364</f>
        <v>-50.363999999999997</v>
      </c>
      <c r="W752" s="15">
        <f>Long!X750</f>
        <v>0</v>
      </c>
      <c r="X752" s="8">
        <f>Long!Y750</f>
        <v>0</v>
      </c>
    </row>
    <row r="753" spans="1:24" x14ac:dyDescent="0.25">
      <c r="A753" s="3">
        <f>Long!A751</f>
        <v>0</v>
      </c>
      <c r="B753" s="41">
        <f>Long!B751-48.89</f>
        <v>-48.89</v>
      </c>
      <c r="C753" s="40">
        <f>Long!C751-53.31</f>
        <v>-53.31</v>
      </c>
      <c r="D753" s="40">
        <f>Long!D751-52.82</f>
        <v>-52.82</v>
      </c>
      <c r="E753" s="40">
        <f>Long!E751-48.5</f>
        <v>-48.5</v>
      </c>
      <c r="F753" s="40">
        <f>Long!F751-46.99</f>
        <v>-46.99</v>
      </c>
      <c r="G753" s="40">
        <f>Long!G751-40.45</f>
        <v>-40.450000000000003</v>
      </c>
      <c r="H753" s="40">
        <f>Long!H751-60.23</f>
        <v>-60.23</v>
      </c>
      <c r="I753" s="40">
        <f>Long!I751-44.06</f>
        <v>-44.06</v>
      </c>
      <c r="J753" s="40">
        <f>Long!J751-53.75</f>
        <v>-53.75</v>
      </c>
      <c r="K753" s="40">
        <f>Long!K751-54.35</f>
        <v>-54.35</v>
      </c>
      <c r="L753" s="40">
        <f>Long!L751-48.68</f>
        <v>-48.68</v>
      </c>
      <c r="M753" s="40">
        <f>Long!M751-53.03</f>
        <v>-53.03</v>
      </c>
      <c r="N753" s="40">
        <f>Long!N751-34.07</f>
        <v>-34.07</v>
      </c>
      <c r="O753" s="40">
        <f>Long!O751-52.52</f>
        <v>-52.52</v>
      </c>
      <c r="P753" s="40">
        <f>Long!P751-53.24</f>
        <v>-53.24</v>
      </c>
      <c r="Q753" s="40">
        <f>Long!Q751-57.71</f>
        <v>-57.71</v>
      </c>
      <c r="R753" s="40">
        <f>Long!R751-38.57</f>
        <v>-38.57</v>
      </c>
      <c r="S753" s="40">
        <f>Long!S751-64.97</f>
        <v>-64.97</v>
      </c>
      <c r="T753" s="40">
        <f>Long!T751-48.48</f>
        <v>-48.48</v>
      </c>
      <c r="U753" s="11">
        <f>Long!U751-50.364</f>
        <v>-50.363999999999997</v>
      </c>
      <c r="W753" s="15">
        <f>Long!X751</f>
        <v>0</v>
      </c>
      <c r="X753" s="8">
        <f>Long!Y751</f>
        <v>0</v>
      </c>
    </row>
    <row r="754" spans="1:24" x14ac:dyDescent="0.25">
      <c r="A754" s="3">
        <f>Long!A752</f>
        <v>0</v>
      </c>
      <c r="B754" s="41">
        <f>Long!B752-48.89</f>
        <v>-48.89</v>
      </c>
      <c r="C754" s="40">
        <f>Long!C752-53.31</f>
        <v>-53.31</v>
      </c>
      <c r="D754" s="40">
        <f>Long!D752-52.82</f>
        <v>-52.82</v>
      </c>
      <c r="E754" s="40">
        <f>Long!E752-48.5</f>
        <v>-48.5</v>
      </c>
      <c r="F754" s="40">
        <f>Long!F752-46.99</f>
        <v>-46.99</v>
      </c>
      <c r="G754" s="40">
        <f>Long!G752-40.45</f>
        <v>-40.450000000000003</v>
      </c>
      <c r="H754" s="40">
        <f>Long!H752-60.23</f>
        <v>-60.23</v>
      </c>
      <c r="I754" s="40">
        <f>Long!I752-44.06</f>
        <v>-44.06</v>
      </c>
      <c r="J754" s="40">
        <f>Long!J752-53.75</f>
        <v>-53.75</v>
      </c>
      <c r="K754" s="40">
        <f>Long!K752-54.35</f>
        <v>-54.35</v>
      </c>
      <c r="L754" s="40">
        <f>Long!L752-48.68</f>
        <v>-48.68</v>
      </c>
      <c r="M754" s="40">
        <f>Long!M752-53.03</f>
        <v>-53.03</v>
      </c>
      <c r="N754" s="40">
        <f>Long!N752-34.07</f>
        <v>-34.07</v>
      </c>
      <c r="O754" s="40">
        <f>Long!O752-52.52</f>
        <v>-52.52</v>
      </c>
      <c r="P754" s="40">
        <f>Long!P752-53.24</f>
        <v>-53.24</v>
      </c>
      <c r="Q754" s="40">
        <f>Long!Q752-57.71</f>
        <v>-57.71</v>
      </c>
      <c r="R754" s="40">
        <f>Long!R752-38.57</f>
        <v>-38.57</v>
      </c>
      <c r="S754" s="40">
        <f>Long!S752-64.97</f>
        <v>-64.97</v>
      </c>
      <c r="T754" s="40">
        <f>Long!T752-48.48</f>
        <v>-48.48</v>
      </c>
      <c r="U754" s="11">
        <f>Long!U752-50.364</f>
        <v>-50.363999999999997</v>
      </c>
      <c r="W754" s="15">
        <f>Long!X752</f>
        <v>0</v>
      </c>
      <c r="X754" s="8">
        <f>Long!Y752</f>
        <v>0</v>
      </c>
    </row>
    <row r="755" spans="1:24" x14ac:dyDescent="0.25">
      <c r="A755" s="3">
        <f>Long!A753</f>
        <v>0</v>
      </c>
      <c r="B755" s="41">
        <f>Long!B753-48.89</f>
        <v>-48.89</v>
      </c>
      <c r="C755" s="40">
        <f>Long!C753-53.31</f>
        <v>-53.31</v>
      </c>
      <c r="D755" s="40">
        <f>Long!D753-52.82</f>
        <v>-52.82</v>
      </c>
      <c r="E755" s="40">
        <f>Long!E753-48.5</f>
        <v>-48.5</v>
      </c>
      <c r="F755" s="40">
        <f>Long!F753-46.99</f>
        <v>-46.99</v>
      </c>
      <c r="G755" s="40">
        <f>Long!G753-40.45</f>
        <v>-40.450000000000003</v>
      </c>
      <c r="H755" s="40">
        <f>Long!H753-60.23</f>
        <v>-60.23</v>
      </c>
      <c r="I755" s="40">
        <f>Long!I753-44.06</f>
        <v>-44.06</v>
      </c>
      <c r="J755" s="40">
        <f>Long!J753-53.75</f>
        <v>-53.75</v>
      </c>
      <c r="K755" s="40">
        <f>Long!K753-54.35</f>
        <v>-54.35</v>
      </c>
      <c r="L755" s="40">
        <f>Long!L753-48.68</f>
        <v>-48.68</v>
      </c>
      <c r="M755" s="40">
        <f>Long!M753-53.03</f>
        <v>-53.03</v>
      </c>
      <c r="N755" s="40">
        <f>Long!N753-34.07</f>
        <v>-34.07</v>
      </c>
      <c r="O755" s="40">
        <f>Long!O753-52.52</f>
        <v>-52.52</v>
      </c>
      <c r="P755" s="40">
        <f>Long!P753-53.24</f>
        <v>-53.24</v>
      </c>
      <c r="Q755" s="40">
        <f>Long!Q753-57.71</f>
        <v>-57.71</v>
      </c>
      <c r="R755" s="40">
        <f>Long!R753-38.57</f>
        <v>-38.57</v>
      </c>
      <c r="S755" s="40">
        <f>Long!S753-64.97</f>
        <v>-64.97</v>
      </c>
      <c r="T755" s="40">
        <f>Long!T753-48.48</f>
        <v>-48.48</v>
      </c>
      <c r="U755" s="11">
        <f>Long!U753-50.364</f>
        <v>-50.363999999999997</v>
      </c>
      <c r="W755" s="15">
        <f>Long!X753</f>
        <v>0</v>
      </c>
      <c r="X755" s="8">
        <f>Long!Y753</f>
        <v>0</v>
      </c>
    </row>
    <row r="756" spans="1:24" x14ac:dyDescent="0.25">
      <c r="A756" s="3">
        <f>Long!A754</f>
        <v>0</v>
      </c>
      <c r="B756" s="41">
        <f>Long!B754-48.89</f>
        <v>-48.89</v>
      </c>
      <c r="C756" s="40">
        <f>Long!C754-53.31</f>
        <v>-53.31</v>
      </c>
      <c r="D756" s="40">
        <f>Long!D754-52.82</f>
        <v>-52.82</v>
      </c>
      <c r="E756" s="40">
        <f>Long!E754-48.5</f>
        <v>-48.5</v>
      </c>
      <c r="F756" s="40">
        <f>Long!F754-46.99</f>
        <v>-46.99</v>
      </c>
      <c r="G756" s="40">
        <f>Long!G754-40.45</f>
        <v>-40.450000000000003</v>
      </c>
      <c r="H756" s="40">
        <f>Long!H754-60.23</f>
        <v>-60.23</v>
      </c>
      <c r="I756" s="40">
        <f>Long!I754-44.06</f>
        <v>-44.06</v>
      </c>
      <c r="J756" s="40">
        <f>Long!J754-53.75</f>
        <v>-53.75</v>
      </c>
      <c r="K756" s="40">
        <f>Long!K754-54.35</f>
        <v>-54.35</v>
      </c>
      <c r="L756" s="40">
        <f>Long!L754-48.68</f>
        <v>-48.68</v>
      </c>
      <c r="M756" s="40">
        <f>Long!M754-53.03</f>
        <v>-53.03</v>
      </c>
      <c r="N756" s="40">
        <f>Long!N754-34.07</f>
        <v>-34.07</v>
      </c>
      <c r="O756" s="40">
        <f>Long!O754-52.52</f>
        <v>-52.52</v>
      </c>
      <c r="P756" s="40">
        <f>Long!P754-53.24</f>
        <v>-53.24</v>
      </c>
      <c r="Q756" s="40">
        <f>Long!Q754-57.71</f>
        <v>-57.71</v>
      </c>
      <c r="R756" s="40">
        <f>Long!R754-38.57</f>
        <v>-38.57</v>
      </c>
      <c r="S756" s="40">
        <f>Long!S754-64.97</f>
        <v>-64.97</v>
      </c>
      <c r="T756" s="40">
        <f>Long!T754-48.48</f>
        <v>-48.48</v>
      </c>
      <c r="U756" s="11">
        <f>Long!U754-50.364</f>
        <v>-50.363999999999997</v>
      </c>
      <c r="W756" s="15">
        <f>Long!X754</f>
        <v>0</v>
      </c>
      <c r="X756" s="8">
        <f>Long!Y754</f>
        <v>0</v>
      </c>
    </row>
    <row r="757" spans="1:24" x14ac:dyDescent="0.25">
      <c r="A757" s="3">
        <f>Long!A755</f>
        <v>0</v>
      </c>
      <c r="B757" s="41">
        <f>Long!B755-48.89</f>
        <v>-48.89</v>
      </c>
      <c r="C757" s="40">
        <f>Long!C755-53.31</f>
        <v>-53.31</v>
      </c>
      <c r="D757" s="40">
        <f>Long!D755-52.82</f>
        <v>-52.82</v>
      </c>
      <c r="E757" s="40">
        <f>Long!E755-48.5</f>
        <v>-48.5</v>
      </c>
      <c r="F757" s="40">
        <f>Long!F755-46.99</f>
        <v>-46.99</v>
      </c>
      <c r="G757" s="40">
        <f>Long!G755-40.45</f>
        <v>-40.450000000000003</v>
      </c>
      <c r="H757" s="40">
        <f>Long!H755-60.23</f>
        <v>-60.23</v>
      </c>
      <c r="I757" s="40">
        <f>Long!I755-44.06</f>
        <v>-44.06</v>
      </c>
      <c r="J757" s="40">
        <f>Long!J755-53.75</f>
        <v>-53.75</v>
      </c>
      <c r="K757" s="40">
        <f>Long!K755-54.35</f>
        <v>-54.35</v>
      </c>
      <c r="L757" s="40">
        <f>Long!L755-48.68</f>
        <v>-48.68</v>
      </c>
      <c r="M757" s="40">
        <f>Long!M755-53.03</f>
        <v>-53.03</v>
      </c>
      <c r="N757" s="40">
        <f>Long!N755-34.07</f>
        <v>-34.07</v>
      </c>
      <c r="O757" s="40">
        <f>Long!O755-52.52</f>
        <v>-52.52</v>
      </c>
      <c r="P757" s="40">
        <f>Long!P755-53.24</f>
        <v>-53.24</v>
      </c>
      <c r="Q757" s="40">
        <f>Long!Q755-57.71</f>
        <v>-57.71</v>
      </c>
      <c r="R757" s="40">
        <f>Long!R755-38.57</f>
        <v>-38.57</v>
      </c>
      <c r="S757" s="40">
        <f>Long!S755-64.97</f>
        <v>-64.97</v>
      </c>
      <c r="T757" s="40">
        <f>Long!T755-48.48</f>
        <v>-48.48</v>
      </c>
      <c r="U757" s="11">
        <f>Long!U755-50.364</f>
        <v>-50.363999999999997</v>
      </c>
      <c r="W757" s="15">
        <f>Long!X755</f>
        <v>0</v>
      </c>
      <c r="X757" s="8">
        <f>Long!Y755</f>
        <v>0</v>
      </c>
    </row>
    <row r="758" spans="1:24" x14ac:dyDescent="0.25">
      <c r="A758" s="3">
        <f>Long!A756</f>
        <v>0</v>
      </c>
      <c r="B758" s="41">
        <f>Long!B756-48.89</f>
        <v>-48.89</v>
      </c>
      <c r="C758" s="40">
        <f>Long!C756-53.31</f>
        <v>-53.31</v>
      </c>
      <c r="D758" s="40">
        <f>Long!D756-52.82</f>
        <v>-52.82</v>
      </c>
      <c r="E758" s="40">
        <f>Long!E756-48.5</f>
        <v>-48.5</v>
      </c>
      <c r="F758" s="40">
        <f>Long!F756-46.99</f>
        <v>-46.99</v>
      </c>
      <c r="G758" s="40">
        <f>Long!G756-40.45</f>
        <v>-40.450000000000003</v>
      </c>
      <c r="H758" s="40">
        <f>Long!H756-60.23</f>
        <v>-60.23</v>
      </c>
      <c r="I758" s="40">
        <f>Long!I756-44.06</f>
        <v>-44.06</v>
      </c>
      <c r="J758" s="40">
        <f>Long!J756-53.75</f>
        <v>-53.75</v>
      </c>
      <c r="K758" s="40">
        <f>Long!K756-54.35</f>
        <v>-54.35</v>
      </c>
      <c r="L758" s="40">
        <f>Long!L756-48.68</f>
        <v>-48.68</v>
      </c>
      <c r="M758" s="40">
        <f>Long!M756-53.03</f>
        <v>-53.03</v>
      </c>
      <c r="N758" s="40">
        <f>Long!N756-34.07</f>
        <v>-34.07</v>
      </c>
      <c r="O758" s="40">
        <f>Long!O756-52.52</f>
        <v>-52.52</v>
      </c>
      <c r="P758" s="40">
        <f>Long!P756-53.24</f>
        <v>-53.24</v>
      </c>
      <c r="Q758" s="40">
        <f>Long!Q756-57.71</f>
        <v>-57.71</v>
      </c>
      <c r="R758" s="40">
        <f>Long!R756-38.57</f>
        <v>-38.57</v>
      </c>
      <c r="S758" s="40">
        <f>Long!S756-64.97</f>
        <v>-64.97</v>
      </c>
      <c r="T758" s="40">
        <f>Long!T756-48.48</f>
        <v>-48.48</v>
      </c>
      <c r="U758" s="11">
        <f>Long!U756-50.364</f>
        <v>-50.363999999999997</v>
      </c>
      <c r="W758" s="15">
        <f>Long!X756</f>
        <v>0</v>
      </c>
      <c r="X758" s="8">
        <f>Long!Y756</f>
        <v>0</v>
      </c>
    </row>
    <row r="759" spans="1:24" x14ac:dyDescent="0.25">
      <c r="A759" s="3">
        <f>Long!A757</f>
        <v>0</v>
      </c>
      <c r="B759" s="41">
        <f>Long!B757-48.89</f>
        <v>-48.89</v>
      </c>
      <c r="C759" s="40">
        <f>Long!C757-53.31</f>
        <v>-53.31</v>
      </c>
      <c r="D759" s="40">
        <f>Long!D757-52.82</f>
        <v>-52.82</v>
      </c>
      <c r="E759" s="40">
        <f>Long!E757-48.5</f>
        <v>-48.5</v>
      </c>
      <c r="F759" s="40">
        <f>Long!F757-46.99</f>
        <v>-46.99</v>
      </c>
      <c r="G759" s="40">
        <f>Long!G757-40.45</f>
        <v>-40.450000000000003</v>
      </c>
      <c r="H759" s="40">
        <f>Long!H757-60.23</f>
        <v>-60.23</v>
      </c>
      <c r="I759" s="40">
        <f>Long!I757-44.06</f>
        <v>-44.06</v>
      </c>
      <c r="J759" s="40">
        <f>Long!J757-53.75</f>
        <v>-53.75</v>
      </c>
      <c r="K759" s="40">
        <f>Long!K757-54.35</f>
        <v>-54.35</v>
      </c>
      <c r="L759" s="40">
        <f>Long!L757-48.68</f>
        <v>-48.68</v>
      </c>
      <c r="M759" s="40">
        <f>Long!M757-53.03</f>
        <v>-53.03</v>
      </c>
      <c r="N759" s="40">
        <f>Long!N757-34.07</f>
        <v>-34.07</v>
      </c>
      <c r="O759" s="40">
        <f>Long!O757-52.52</f>
        <v>-52.52</v>
      </c>
      <c r="P759" s="40">
        <f>Long!P757-53.24</f>
        <v>-53.24</v>
      </c>
      <c r="Q759" s="40">
        <f>Long!Q757-57.71</f>
        <v>-57.71</v>
      </c>
      <c r="R759" s="40">
        <f>Long!R757-38.57</f>
        <v>-38.57</v>
      </c>
      <c r="S759" s="40">
        <f>Long!S757-64.97</f>
        <v>-64.97</v>
      </c>
      <c r="T759" s="40">
        <f>Long!T757-48.48</f>
        <v>-48.48</v>
      </c>
      <c r="U759" s="11">
        <f>Long!U757-50.364</f>
        <v>-50.363999999999997</v>
      </c>
      <c r="W759" s="15">
        <f>Long!X757</f>
        <v>0</v>
      </c>
      <c r="X759" s="8">
        <f>Long!Y757</f>
        <v>0</v>
      </c>
    </row>
    <row r="760" spans="1:24" x14ac:dyDescent="0.25">
      <c r="A760" s="3">
        <f>Long!A758</f>
        <v>0</v>
      </c>
      <c r="B760" s="41">
        <f>Long!B758-48.89</f>
        <v>-48.89</v>
      </c>
      <c r="C760" s="40">
        <f>Long!C758-53.31</f>
        <v>-53.31</v>
      </c>
      <c r="D760" s="40">
        <f>Long!D758-52.82</f>
        <v>-52.82</v>
      </c>
      <c r="E760" s="40">
        <f>Long!E758-48.5</f>
        <v>-48.5</v>
      </c>
      <c r="F760" s="40">
        <f>Long!F758-46.99</f>
        <v>-46.99</v>
      </c>
      <c r="G760" s="40">
        <f>Long!G758-40.45</f>
        <v>-40.450000000000003</v>
      </c>
      <c r="H760" s="40">
        <f>Long!H758-60.23</f>
        <v>-60.23</v>
      </c>
      <c r="I760" s="40">
        <f>Long!I758-44.06</f>
        <v>-44.06</v>
      </c>
      <c r="J760" s="40">
        <f>Long!J758-53.75</f>
        <v>-53.75</v>
      </c>
      <c r="K760" s="40">
        <f>Long!K758-54.35</f>
        <v>-54.35</v>
      </c>
      <c r="L760" s="40">
        <f>Long!L758-48.68</f>
        <v>-48.68</v>
      </c>
      <c r="M760" s="40">
        <f>Long!M758-53.03</f>
        <v>-53.03</v>
      </c>
      <c r="N760" s="40">
        <f>Long!N758-34.07</f>
        <v>-34.07</v>
      </c>
      <c r="O760" s="40">
        <f>Long!O758-52.52</f>
        <v>-52.52</v>
      </c>
      <c r="P760" s="40">
        <f>Long!P758-53.24</f>
        <v>-53.24</v>
      </c>
      <c r="Q760" s="40">
        <f>Long!Q758-57.71</f>
        <v>-57.71</v>
      </c>
      <c r="R760" s="40">
        <f>Long!R758-38.57</f>
        <v>-38.57</v>
      </c>
      <c r="S760" s="40">
        <f>Long!S758-64.97</f>
        <v>-64.97</v>
      </c>
      <c r="T760" s="40">
        <f>Long!T758-48.48</f>
        <v>-48.48</v>
      </c>
      <c r="U760" s="11">
        <f>Long!U758-50.364</f>
        <v>-50.363999999999997</v>
      </c>
      <c r="W760" s="15">
        <f>Long!X758</f>
        <v>0</v>
      </c>
      <c r="X760" s="8">
        <f>Long!Y758</f>
        <v>0</v>
      </c>
    </row>
    <row r="761" spans="1:24" x14ac:dyDescent="0.25">
      <c r="A761" s="3">
        <f>Long!A759</f>
        <v>0</v>
      </c>
      <c r="B761" s="41">
        <f>Long!B759-48.89</f>
        <v>-48.89</v>
      </c>
      <c r="C761" s="40">
        <f>Long!C759-53.31</f>
        <v>-53.31</v>
      </c>
      <c r="D761" s="40">
        <f>Long!D759-52.82</f>
        <v>-52.82</v>
      </c>
      <c r="E761" s="40">
        <f>Long!E759-48.5</f>
        <v>-48.5</v>
      </c>
      <c r="F761" s="40">
        <f>Long!F759-46.99</f>
        <v>-46.99</v>
      </c>
      <c r="G761" s="40">
        <f>Long!G759-40.45</f>
        <v>-40.450000000000003</v>
      </c>
      <c r="H761" s="40">
        <f>Long!H759-60.23</f>
        <v>-60.23</v>
      </c>
      <c r="I761" s="40">
        <f>Long!I759-44.06</f>
        <v>-44.06</v>
      </c>
      <c r="J761" s="40">
        <f>Long!J759-53.75</f>
        <v>-53.75</v>
      </c>
      <c r="K761" s="40">
        <f>Long!K759-54.35</f>
        <v>-54.35</v>
      </c>
      <c r="L761" s="40">
        <f>Long!L759-48.68</f>
        <v>-48.68</v>
      </c>
      <c r="M761" s="40">
        <f>Long!M759-53.03</f>
        <v>-53.03</v>
      </c>
      <c r="N761" s="40">
        <f>Long!N759-34.07</f>
        <v>-34.07</v>
      </c>
      <c r="O761" s="40">
        <f>Long!O759-52.52</f>
        <v>-52.52</v>
      </c>
      <c r="P761" s="40">
        <f>Long!P759-53.24</f>
        <v>-53.24</v>
      </c>
      <c r="Q761" s="40">
        <f>Long!Q759-57.71</f>
        <v>-57.71</v>
      </c>
      <c r="R761" s="40">
        <f>Long!R759-38.57</f>
        <v>-38.57</v>
      </c>
      <c r="S761" s="40">
        <f>Long!S759-64.97</f>
        <v>-64.97</v>
      </c>
      <c r="T761" s="40">
        <f>Long!T759-48.48</f>
        <v>-48.48</v>
      </c>
      <c r="U761" s="11">
        <f>Long!U759-50.364</f>
        <v>-50.363999999999997</v>
      </c>
      <c r="W761" s="15">
        <f>Long!X759</f>
        <v>0</v>
      </c>
      <c r="X761" s="8">
        <f>Long!Y759</f>
        <v>0</v>
      </c>
    </row>
    <row r="762" spans="1:24" x14ac:dyDescent="0.25">
      <c r="A762" s="3">
        <f>Long!A760</f>
        <v>0</v>
      </c>
      <c r="B762" s="41">
        <f>Long!B760-48.89</f>
        <v>-48.89</v>
      </c>
      <c r="C762" s="40">
        <f>Long!C760-53.31</f>
        <v>-53.31</v>
      </c>
      <c r="D762" s="40">
        <f>Long!D760-52.82</f>
        <v>-52.82</v>
      </c>
      <c r="E762" s="40">
        <f>Long!E760-48.5</f>
        <v>-48.5</v>
      </c>
      <c r="F762" s="40">
        <f>Long!F760-46.99</f>
        <v>-46.99</v>
      </c>
      <c r="G762" s="40">
        <f>Long!G760-40.45</f>
        <v>-40.450000000000003</v>
      </c>
      <c r="H762" s="40">
        <f>Long!H760-60.23</f>
        <v>-60.23</v>
      </c>
      <c r="I762" s="40">
        <f>Long!I760-44.06</f>
        <v>-44.06</v>
      </c>
      <c r="J762" s="40">
        <f>Long!J760-53.75</f>
        <v>-53.75</v>
      </c>
      <c r="K762" s="40">
        <f>Long!K760-54.35</f>
        <v>-54.35</v>
      </c>
      <c r="L762" s="40">
        <f>Long!L760-48.68</f>
        <v>-48.68</v>
      </c>
      <c r="M762" s="40">
        <f>Long!M760-53.03</f>
        <v>-53.03</v>
      </c>
      <c r="N762" s="40">
        <f>Long!N760-34.07</f>
        <v>-34.07</v>
      </c>
      <c r="O762" s="40">
        <f>Long!O760-52.52</f>
        <v>-52.52</v>
      </c>
      <c r="P762" s="40">
        <f>Long!P760-53.24</f>
        <v>-53.24</v>
      </c>
      <c r="Q762" s="40">
        <f>Long!Q760-57.71</f>
        <v>-57.71</v>
      </c>
      <c r="R762" s="40">
        <f>Long!R760-38.57</f>
        <v>-38.57</v>
      </c>
      <c r="S762" s="40">
        <f>Long!S760-64.97</f>
        <v>-64.97</v>
      </c>
      <c r="T762" s="40">
        <f>Long!T760-48.48</f>
        <v>-48.48</v>
      </c>
      <c r="U762" s="11">
        <f>Long!U760-50.364</f>
        <v>-50.363999999999997</v>
      </c>
      <c r="W762" s="15">
        <f>Long!X760</f>
        <v>0</v>
      </c>
      <c r="X762" s="8">
        <f>Long!Y760</f>
        <v>0</v>
      </c>
    </row>
    <row r="763" spans="1:24" x14ac:dyDescent="0.25">
      <c r="A763" s="3">
        <f>Long!A761</f>
        <v>0</v>
      </c>
      <c r="B763" s="41">
        <f>Long!B761-48.89</f>
        <v>-48.89</v>
      </c>
      <c r="C763" s="40">
        <f>Long!C761-53.31</f>
        <v>-53.31</v>
      </c>
      <c r="D763" s="40">
        <f>Long!D761-52.82</f>
        <v>-52.82</v>
      </c>
      <c r="E763" s="40">
        <f>Long!E761-48.5</f>
        <v>-48.5</v>
      </c>
      <c r="F763" s="40">
        <f>Long!F761-46.99</f>
        <v>-46.99</v>
      </c>
      <c r="G763" s="40">
        <f>Long!G761-40.45</f>
        <v>-40.450000000000003</v>
      </c>
      <c r="H763" s="40">
        <f>Long!H761-60.23</f>
        <v>-60.23</v>
      </c>
      <c r="I763" s="40">
        <f>Long!I761-44.06</f>
        <v>-44.06</v>
      </c>
      <c r="J763" s="40">
        <f>Long!J761-53.75</f>
        <v>-53.75</v>
      </c>
      <c r="K763" s="40">
        <f>Long!K761-54.35</f>
        <v>-54.35</v>
      </c>
      <c r="L763" s="40">
        <f>Long!L761-48.68</f>
        <v>-48.68</v>
      </c>
      <c r="M763" s="40">
        <f>Long!M761-53.03</f>
        <v>-53.03</v>
      </c>
      <c r="N763" s="40">
        <f>Long!N761-34.07</f>
        <v>-34.07</v>
      </c>
      <c r="O763" s="40">
        <f>Long!O761-52.52</f>
        <v>-52.52</v>
      </c>
      <c r="P763" s="40">
        <f>Long!P761-53.24</f>
        <v>-53.24</v>
      </c>
      <c r="Q763" s="40">
        <f>Long!Q761-57.71</f>
        <v>-57.71</v>
      </c>
      <c r="R763" s="40">
        <f>Long!R761-38.57</f>
        <v>-38.57</v>
      </c>
      <c r="S763" s="40">
        <f>Long!S761-64.97</f>
        <v>-64.97</v>
      </c>
      <c r="T763" s="40">
        <f>Long!T761-48.48</f>
        <v>-48.48</v>
      </c>
      <c r="U763" s="11">
        <f>Long!U761-50.364</f>
        <v>-50.363999999999997</v>
      </c>
      <c r="W763" s="15">
        <f>Long!X761</f>
        <v>0</v>
      </c>
      <c r="X763" s="8">
        <f>Long!Y761</f>
        <v>0</v>
      </c>
    </row>
    <row r="764" spans="1:24" x14ac:dyDescent="0.25">
      <c r="A764" s="3">
        <f>Long!A762</f>
        <v>0</v>
      </c>
      <c r="B764" s="41">
        <f>Long!B762-48.89</f>
        <v>-48.89</v>
      </c>
      <c r="C764" s="40">
        <f>Long!C762-53.31</f>
        <v>-53.31</v>
      </c>
      <c r="D764" s="40">
        <f>Long!D762-52.82</f>
        <v>-52.82</v>
      </c>
      <c r="E764" s="40">
        <f>Long!E762-48.5</f>
        <v>-48.5</v>
      </c>
      <c r="F764" s="40">
        <f>Long!F762-46.99</f>
        <v>-46.99</v>
      </c>
      <c r="G764" s="40">
        <f>Long!G762-40.45</f>
        <v>-40.450000000000003</v>
      </c>
      <c r="H764" s="40">
        <f>Long!H762-60.23</f>
        <v>-60.23</v>
      </c>
      <c r="I764" s="40">
        <f>Long!I762-44.06</f>
        <v>-44.06</v>
      </c>
      <c r="J764" s="40">
        <f>Long!J762-53.75</f>
        <v>-53.75</v>
      </c>
      <c r="K764" s="40">
        <f>Long!K762-54.35</f>
        <v>-54.35</v>
      </c>
      <c r="L764" s="40">
        <f>Long!L762-48.68</f>
        <v>-48.68</v>
      </c>
      <c r="M764" s="40">
        <f>Long!M762-53.03</f>
        <v>-53.03</v>
      </c>
      <c r="N764" s="40">
        <f>Long!N762-34.07</f>
        <v>-34.07</v>
      </c>
      <c r="O764" s="40">
        <f>Long!O762-52.52</f>
        <v>-52.52</v>
      </c>
      <c r="P764" s="40">
        <f>Long!P762-53.24</f>
        <v>-53.24</v>
      </c>
      <c r="Q764" s="40">
        <f>Long!Q762-57.71</f>
        <v>-57.71</v>
      </c>
      <c r="R764" s="40">
        <f>Long!R762-38.57</f>
        <v>-38.57</v>
      </c>
      <c r="S764" s="40">
        <f>Long!S762-64.97</f>
        <v>-64.97</v>
      </c>
      <c r="T764" s="40">
        <f>Long!T762-48.48</f>
        <v>-48.48</v>
      </c>
      <c r="U764" s="11">
        <f>Long!U762-50.364</f>
        <v>-50.363999999999997</v>
      </c>
      <c r="W764" s="15">
        <f>Long!X762</f>
        <v>0</v>
      </c>
      <c r="X764" s="8">
        <f>Long!Y762</f>
        <v>0</v>
      </c>
    </row>
    <row r="765" spans="1:24" x14ac:dyDescent="0.25">
      <c r="A765" s="3">
        <f>Long!A763</f>
        <v>0</v>
      </c>
      <c r="B765" s="41">
        <f>Long!B763-48.89</f>
        <v>-48.89</v>
      </c>
      <c r="C765" s="40">
        <f>Long!C763-53.31</f>
        <v>-53.31</v>
      </c>
      <c r="D765" s="40">
        <f>Long!D763-52.82</f>
        <v>-52.82</v>
      </c>
      <c r="E765" s="40">
        <f>Long!E763-48.5</f>
        <v>-48.5</v>
      </c>
      <c r="F765" s="40">
        <f>Long!F763-46.99</f>
        <v>-46.99</v>
      </c>
      <c r="G765" s="40">
        <f>Long!G763-40.45</f>
        <v>-40.450000000000003</v>
      </c>
      <c r="H765" s="40">
        <f>Long!H763-60.23</f>
        <v>-60.23</v>
      </c>
      <c r="I765" s="40">
        <f>Long!I763-44.06</f>
        <v>-44.06</v>
      </c>
      <c r="J765" s="40">
        <f>Long!J763-53.75</f>
        <v>-53.75</v>
      </c>
      <c r="K765" s="40">
        <f>Long!K763-54.35</f>
        <v>-54.35</v>
      </c>
      <c r="L765" s="40">
        <f>Long!L763-48.68</f>
        <v>-48.68</v>
      </c>
      <c r="M765" s="40">
        <f>Long!M763-53.03</f>
        <v>-53.03</v>
      </c>
      <c r="N765" s="40">
        <f>Long!N763-34.07</f>
        <v>-34.07</v>
      </c>
      <c r="O765" s="40">
        <f>Long!O763-52.52</f>
        <v>-52.52</v>
      </c>
      <c r="P765" s="40">
        <f>Long!P763-53.24</f>
        <v>-53.24</v>
      </c>
      <c r="Q765" s="40">
        <f>Long!Q763-57.71</f>
        <v>-57.71</v>
      </c>
      <c r="R765" s="40">
        <f>Long!R763-38.57</f>
        <v>-38.57</v>
      </c>
      <c r="S765" s="40">
        <f>Long!S763-64.97</f>
        <v>-64.97</v>
      </c>
      <c r="T765" s="40">
        <f>Long!T763-48.48</f>
        <v>-48.48</v>
      </c>
      <c r="U765" s="11">
        <f>Long!U763-50.364</f>
        <v>-50.363999999999997</v>
      </c>
      <c r="W765" s="15">
        <f>Long!X763</f>
        <v>0</v>
      </c>
      <c r="X765" s="8">
        <f>Long!Y763</f>
        <v>0</v>
      </c>
    </row>
    <row r="766" spans="1:24" x14ac:dyDescent="0.25">
      <c r="A766" s="3">
        <f>Long!A764</f>
        <v>0</v>
      </c>
      <c r="B766" s="41">
        <f>Long!B764-48.89</f>
        <v>-48.89</v>
      </c>
      <c r="C766" s="40">
        <f>Long!C764-53.31</f>
        <v>-53.31</v>
      </c>
      <c r="D766" s="40">
        <f>Long!D764-52.82</f>
        <v>-52.82</v>
      </c>
      <c r="E766" s="40">
        <f>Long!E764-48.5</f>
        <v>-48.5</v>
      </c>
      <c r="F766" s="40">
        <f>Long!F764-46.99</f>
        <v>-46.99</v>
      </c>
      <c r="G766" s="40">
        <f>Long!G764-40.45</f>
        <v>-40.450000000000003</v>
      </c>
      <c r="H766" s="40">
        <f>Long!H764-60.23</f>
        <v>-60.23</v>
      </c>
      <c r="I766" s="40">
        <f>Long!I764-44.06</f>
        <v>-44.06</v>
      </c>
      <c r="J766" s="40">
        <f>Long!J764-53.75</f>
        <v>-53.75</v>
      </c>
      <c r="K766" s="40">
        <f>Long!K764-54.35</f>
        <v>-54.35</v>
      </c>
      <c r="L766" s="40">
        <f>Long!L764-48.68</f>
        <v>-48.68</v>
      </c>
      <c r="M766" s="40">
        <f>Long!M764-53.03</f>
        <v>-53.03</v>
      </c>
      <c r="N766" s="40">
        <f>Long!N764-34.07</f>
        <v>-34.07</v>
      </c>
      <c r="O766" s="40">
        <f>Long!O764-52.52</f>
        <v>-52.52</v>
      </c>
      <c r="P766" s="40">
        <f>Long!P764-53.24</f>
        <v>-53.24</v>
      </c>
      <c r="Q766" s="40">
        <f>Long!Q764-57.71</f>
        <v>-57.71</v>
      </c>
      <c r="R766" s="40">
        <f>Long!R764-38.57</f>
        <v>-38.57</v>
      </c>
      <c r="S766" s="40">
        <f>Long!S764-64.97</f>
        <v>-64.97</v>
      </c>
      <c r="T766" s="40">
        <f>Long!T764-48.48</f>
        <v>-48.48</v>
      </c>
      <c r="U766" s="11">
        <f>Long!U764-50.364</f>
        <v>-50.363999999999997</v>
      </c>
      <c r="W766" s="15">
        <f>Long!X764</f>
        <v>0</v>
      </c>
      <c r="X766" s="8">
        <f>Long!Y764</f>
        <v>0</v>
      </c>
    </row>
    <row r="767" spans="1:24" x14ac:dyDescent="0.25">
      <c r="A767" s="3">
        <f>Long!A765</f>
        <v>0</v>
      </c>
      <c r="B767" s="41">
        <f>Long!B765-48.89</f>
        <v>-48.89</v>
      </c>
      <c r="C767" s="40">
        <f>Long!C765-53.31</f>
        <v>-53.31</v>
      </c>
      <c r="D767" s="40">
        <f>Long!D765-52.82</f>
        <v>-52.82</v>
      </c>
      <c r="E767" s="40">
        <f>Long!E765-48.5</f>
        <v>-48.5</v>
      </c>
      <c r="F767" s="40">
        <f>Long!F765-46.99</f>
        <v>-46.99</v>
      </c>
      <c r="G767" s="40">
        <f>Long!G765-40.45</f>
        <v>-40.450000000000003</v>
      </c>
      <c r="H767" s="40">
        <f>Long!H765-60.23</f>
        <v>-60.23</v>
      </c>
      <c r="I767" s="40">
        <f>Long!I765-44.06</f>
        <v>-44.06</v>
      </c>
      <c r="J767" s="40">
        <f>Long!J765-53.75</f>
        <v>-53.75</v>
      </c>
      <c r="K767" s="40">
        <f>Long!K765-54.35</f>
        <v>-54.35</v>
      </c>
      <c r="L767" s="40">
        <f>Long!L765-48.68</f>
        <v>-48.68</v>
      </c>
      <c r="M767" s="40">
        <f>Long!M765-53.03</f>
        <v>-53.03</v>
      </c>
      <c r="N767" s="40">
        <f>Long!N765-34.07</f>
        <v>-34.07</v>
      </c>
      <c r="O767" s="40">
        <f>Long!O765-52.52</f>
        <v>-52.52</v>
      </c>
      <c r="P767" s="40">
        <f>Long!P765-53.24</f>
        <v>-53.24</v>
      </c>
      <c r="Q767" s="40">
        <f>Long!Q765-57.71</f>
        <v>-57.71</v>
      </c>
      <c r="R767" s="40">
        <f>Long!R765-38.57</f>
        <v>-38.57</v>
      </c>
      <c r="S767" s="40">
        <f>Long!S765-64.97</f>
        <v>-64.97</v>
      </c>
      <c r="T767" s="40">
        <f>Long!T765-48.48</f>
        <v>-48.48</v>
      </c>
      <c r="U767" s="11">
        <f>Long!U765-50.364</f>
        <v>-50.363999999999997</v>
      </c>
      <c r="W767" s="15">
        <f>Long!X765</f>
        <v>0</v>
      </c>
      <c r="X767" s="8">
        <f>Long!Y765</f>
        <v>0</v>
      </c>
    </row>
    <row r="768" spans="1:24" x14ac:dyDescent="0.25">
      <c r="A768" s="3">
        <f>Long!A766</f>
        <v>0</v>
      </c>
      <c r="B768" s="41">
        <f>Long!B766-48.89</f>
        <v>-48.89</v>
      </c>
      <c r="C768" s="40">
        <f>Long!C766-53.31</f>
        <v>-53.31</v>
      </c>
      <c r="D768" s="40">
        <f>Long!D766-52.82</f>
        <v>-52.82</v>
      </c>
      <c r="E768" s="40">
        <f>Long!E766-48.5</f>
        <v>-48.5</v>
      </c>
      <c r="F768" s="40">
        <f>Long!F766-46.99</f>
        <v>-46.99</v>
      </c>
      <c r="G768" s="40">
        <f>Long!G766-40.45</f>
        <v>-40.450000000000003</v>
      </c>
      <c r="H768" s="40">
        <f>Long!H766-60.23</f>
        <v>-60.23</v>
      </c>
      <c r="I768" s="40">
        <f>Long!I766-44.06</f>
        <v>-44.06</v>
      </c>
      <c r="J768" s="40">
        <f>Long!J766-53.75</f>
        <v>-53.75</v>
      </c>
      <c r="K768" s="40">
        <f>Long!K766-54.35</f>
        <v>-54.35</v>
      </c>
      <c r="L768" s="40">
        <f>Long!L766-48.68</f>
        <v>-48.68</v>
      </c>
      <c r="M768" s="40">
        <f>Long!M766-53.03</f>
        <v>-53.03</v>
      </c>
      <c r="N768" s="40">
        <f>Long!N766-34.07</f>
        <v>-34.07</v>
      </c>
      <c r="O768" s="40">
        <f>Long!O766-52.52</f>
        <v>-52.52</v>
      </c>
      <c r="P768" s="40">
        <f>Long!P766-53.24</f>
        <v>-53.24</v>
      </c>
      <c r="Q768" s="40">
        <f>Long!Q766-57.71</f>
        <v>-57.71</v>
      </c>
      <c r="R768" s="40">
        <f>Long!R766-38.57</f>
        <v>-38.57</v>
      </c>
      <c r="S768" s="40">
        <f>Long!S766-64.97</f>
        <v>-64.97</v>
      </c>
      <c r="T768" s="40">
        <f>Long!T766-48.48</f>
        <v>-48.48</v>
      </c>
      <c r="U768" s="11">
        <f>Long!U766-50.364</f>
        <v>-50.363999999999997</v>
      </c>
      <c r="W768" s="15">
        <f>Long!X766</f>
        <v>0</v>
      </c>
      <c r="X768" s="8">
        <f>Long!Y766</f>
        <v>0</v>
      </c>
    </row>
    <row r="769" spans="1:24" x14ac:dyDescent="0.25">
      <c r="A769" s="3">
        <f>Long!A767</f>
        <v>0</v>
      </c>
      <c r="B769" s="41">
        <f>Long!B767-48.89</f>
        <v>-48.89</v>
      </c>
      <c r="C769" s="40">
        <f>Long!C767-53.31</f>
        <v>-53.31</v>
      </c>
      <c r="D769" s="40">
        <f>Long!D767-52.82</f>
        <v>-52.82</v>
      </c>
      <c r="E769" s="40">
        <f>Long!E767-48.5</f>
        <v>-48.5</v>
      </c>
      <c r="F769" s="40">
        <f>Long!F767-46.99</f>
        <v>-46.99</v>
      </c>
      <c r="G769" s="40">
        <f>Long!G767-40.45</f>
        <v>-40.450000000000003</v>
      </c>
      <c r="H769" s="40">
        <f>Long!H767-60.23</f>
        <v>-60.23</v>
      </c>
      <c r="I769" s="40">
        <f>Long!I767-44.06</f>
        <v>-44.06</v>
      </c>
      <c r="J769" s="40">
        <f>Long!J767-53.75</f>
        <v>-53.75</v>
      </c>
      <c r="K769" s="40">
        <f>Long!K767-54.35</f>
        <v>-54.35</v>
      </c>
      <c r="L769" s="40">
        <f>Long!L767-48.68</f>
        <v>-48.68</v>
      </c>
      <c r="M769" s="40">
        <f>Long!M767-53.03</f>
        <v>-53.03</v>
      </c>
      <c r="N769" s="40">
        <f>Long!N767-34.07</f>
        <v>-34.07</v>
      </c>
      <c r="O769" s="40">
        <f>Long!O767-52.52</f>
        <v>-52.52</v>
      </c>
      <c r="P769" s="40">
        <f>Long!P767-53.24</f>
        <v>-53.24</v>
      </c>
      <c r="Q769" s="40">
        <f>Long!Q767-57.71</f>
        <v>-57.71</v>
      </c>
      <c r="R769" s="40">
        <f>Long!R767-38.57</f>
        <v>-38.57</v>
      </c>
      <c r="S769" s="40">
        <f>Long!S767-64.97</f>
        <v>-64.97</v>
      </c>
      <c r="T769" s="40">
        <f>Long!T767-48.48</f>
        <v>-48.48</v>
      </c>
      <c r="U769" s="11">
        <f>Long!U767-50.364</f>
        <v>-50.363999999999997</v>
      </c>
      <c r="W769" s="15">
        <f>Long!X767</f>
        <v>0</v>
      </c>
      <c r="X769" s="8">
        <f>Long!Y767</f>
        <v>0</v>
      </c>
    </row>
    <row r="770" spans="1:24" x14ac:dyDescent="0.25">
      <c r="A770" s="3">
        <f>Long!A768</f>
        <v>0</v>
      </c>
      <c r="B770" s="41">
        <f>Long!B768-48.89</f>
        <v>-48.89</v>
      </c>
      <c r="C770" s="40">
        <f>Long!C768-53.31</f>
        <v>-53.31</v>
      </c>
      <c r="D770" s="40">
        <f>Long!D768-52.82</f>
        <v>-52.82</v>
      </c>
      <c r="E770" s="40">
        <f>Long!E768-48.5</f>
        <v>-48.5</v>
      </c>
      <c r="F770" s="40">
        <f>Long!F768-46.99</f>
        <v>-46.99</v>
      </c>
      <c r="G770" s="40">
        <f>Long!G768-40.45</f>
        <v>-40.450000000000003</v>
      </c>
      <c r="H770" s="40">
        <f>Long!H768-60.23</f>
        <v>-60.23</v>
      </c>
      <c r="I770" s="40">
        <f>Long!I768-44.06</f>
        <v>-44.06</v>
      </c>
      <c r="J770" s="40">
        <f>Long!J768-53.75</f>
        <v>-53.75</v>
      </c>
      <c r="K770" s="40">
        <f>Long!K768-54.35</f>
        <v>-54.35</v>
      </c>
      <c r="L770" s="40">
        <f>Long!L768-48.68</f>
        <v>-48.68</v>
      </c>
      <c r="M770" s="40">
        <f>Long!M768-53.03</f>
        <v>-53.03</v>
      </c>
      <c r="N770" s="40">
        <f>Long!N768-34.07</f>
        <v>-34.07</v>
      </c>
      <c r="O770" s="40">
        <f>Long!O768-52.52</f>
        <v>-52.52</v>
      </c>
      <c r="P770" s="40">
        <f>Long!P768-53.24</f>
        <v>-53.24</v>
      </c>
      <c r="Q770" s="40">
        <f>Long!Q768-57.71</f>
        <v>-57.71</v>
      </c>
      <c r="R770" s="40">
        <f>Long!R768-38.57</f>
        <v>-38.57</v>
      </c>
      <c r="S770" s="40">
        <f>Long!S768-64.97</f>
        <v>-64.97</v>
      </c>
      <c r="T770" s="40">
        <f>Long!T768-48.48</f>
        <v>-48.48</v>
      </c>
      <c r="U770" s="11">
        <f>Long!U768-50.364</f>
        <v>-50.363999999999997</v>
      </c>
      <c r="W770" s="15">
        <f>Long!X768</f>
        <v>0</v>
      </c>
      <c r="X770" s="8">
        <f>Long!Y768</f>
        <v>0</v>
      </c>
    </row>
    <row r="771" spans="1:24" x14ac:dyDescent="0.25">
      <c r="A771" s="3">
        <f>Long!A769</f>
        <v>0</v>
      </c>
      <c r="B771" s="41">
        <f>Long!B769-48.89</f>
        <v>-48.89</v>
      </c>
      <c r="C771" s="40">
        <f>Long!C769-53.31</f>
        <v>-53.31</v>
      </c>
      <c r="D771" s="40">
        <f>Long!D769-52.82</f>
        <v>-52.82</v>
      </c>
      <c r="E771" s="40">
        <f>Long!E769-48.5</f>
        <v>-48.5</v>
      </c>
      <c r="F771" s="40">
        <f>Long!F769-46.99</f>
        <v>-46.99</v>
      </c>
      <c r="G771" s="40">
        <f>Long!G769-40.45</f>
        <v>-40.450000000000003</v>
      </c>
      <c r="H771" s="40">
        <f>Long!H769-60.23</f>
        <v>-60.23</v>
      </c>
      <c r="I771" s="40">
        <f>Long!I769-44.06</f>
        <v>-44.06</v>
      </c>
      <c r="J771" s="40">
        <f>Long!J769-53.75</f>
        <v>-53.75</v>
      </c>
      <c r="K771" s="40">
        <f>Long!K769-54.35</f>
        <v>-54.35</v>
      </c>
      <c r="L771" s="40">
        <f>Long!L769-48.68</f>
        <v>-48.68</v>
      </c>
      <c r="M771" s="40">
        <f>Long!M769-53.03</f>
        <v>-53.03</v>
      </c>
      <c r="N771" s="40">
        <f>Long!N769-34.07</f>
        <v>-34.07</v>
      </c>
      <c r="O771" s="40">
        <f>Long!O769-52.52</f>
        <v>-52.52</v>
      </c>
      <c r="P771" s="40">
        <f>Long!P769-53.24</f>
        <v>-53.24</v>
      </c>
      <c r="Q771" s="40">
        <f>Long!Q769-57.71</f>
        <v>-57.71</v>
      </c>
      <c r="R771" s="40">
        <f>Long!R769-38.57</f>
        <v>-38.57</v>
      </c>
      <c r="S771" s="40">
        <f>Long!S769-64.97</f>
        <v>-64.97</v>
      </c>
      <c r="T771" s="40">
        <f>Long!T769-48.48</f>
        <v>-48.48</v>
      </c>
      <c r="U771" s="11">
        <f>Long!U769-50.364</f>
        <v>-50.363999999999997</v>
      </c>
      <c r="W771" s="15">
        <f>Long!X769</f>
        <v>0</v>
      </c>
      <c r="X771" s="8">
        <f>Long!Y769</f>
        <v>0</v>
      </c>
    </row>
    <row r="772" spans="1:24" x14ac:dyDescent="0.25">
      <c r="A772" s="3">
        <f>Long!A770</f>
        <v>0</v>
      </c>
      <c r="B772" s="41">
        <f>Long!B770-48.89</f>
        <v>-48.89</v>
      </c>
      <c r="C772" s="40">
        <f>Long!C770-53.31</f>
        <v>-53.31</v>
      </c>
      <c r="D772" s="40">
        <f>Long!D770-52.82</f>
        <v>-52.82</v>
      </c>
      <c r="E772" s="40">
        <f>Long!E770-48.5</f>
        <v>-48.5</v>
      </c>
      <c r="F772" s="40">
        <f>Long!F770-46.99</f>
        <v>-46.99</v>
      </c>
      <c r="G772" s="40">
        <f>Long!G770-40.45</f>
        <v>-40.450000000000003</v>
      </c>
      <c r="H772" s="40">
        <f>Long!H770-60.23</f>
        <v>-60.23</v>
      </c>
      <c r="I772" s="40">
        <f>Long!I770-44.06</f>
        <v>-44.06</v>
      </c>
      <c r="J772" s="40">
        <f>Long!J770-53.75</f>
        <v>-53.75</v>
      </c>
      <c r="K772" s="40">
        <f>Long!K770-54.35</f>
        <v>-54.35</v>
      </c>
      <c r="L772" s="40">
        <f>Long!L770-48.68</f>
        <v>-48.68</v>
      </c>
      <c r="M772" s="40">
        <f>Long!M770-53.03</f>
        <v>-53.03</v>
      </c>
      <c r="N772" s="40">
        <f>Long!N770-34.07</f>
        <v>-34.07</v>
      </c>
      <c r="O772" s="40">
        <f>Long!O770-52.52</f>
        <v>-52.52</v>
      </c>
      <c r="P772" s="40">
        <f>Long!P770-53.24</f>
        <v>-53.24</v>
      </c>
      <c r="Q772" s="40">
        <f>Long!Q770-57.71</f>
        <v>-57.71</v>
      </c>
      <c r="R772" s="40">
        <f>Long!R770-38.57</f>
        <v>-38.57</v>
      </c>
      <c r="S772" s="40">
        <f>Long!S770-64.97</f>
        <v>-64.97</v>
      </c>
      <c r="T772" s="40">
        <f>Long!T770-48.48</f>
        <v>-48.48</v>
      </c>
      <c r="U772" s="11">
        <f>Long!U770-50.364</f>
        <v>-50.363999999999997</v>
      </c>
      <c r="W772" s="15">
        <f>Long!X770</f>
        <v>0</v>
      </c>
      <c r="X772" s="8">
        <f>Long!Y770</f>
        <v>0</v>
      </c>
    </row>
    <row r="773" spans="1:24" x14ac:dyDescent="0.25">
      <c r="A773" s="3">
        <f>Long!A771</f>
        <v>0</v>
      </c>
      <c r="B773" s="41">
        <f>Long!B771-48.89</f>
        <v>-48.89</v>
      </c>
      <c r="C773" s="40">
        <f>Long!C771-53.31</f>
        <v>-53.31</v>
      </c>
      <c r="D773" s="40">
        <f>Long!D771-52.82</f>
        <v>-52.82</v>
      </c>
      <c r="E773" s="40">
        <f>Long!E771-48.5</f>
        <v>-48.5</v>
      </c>
      <c r="F773" s="40">
        <f>Long!F771-46.99</f>
        <v>-46.99</v>
      </c>
      <c r="G773" s="40">
        <f>Long!G771-40.45</f>
        <v>-40.450000000000003</v>
      </c>
      <c r="H773" s="40">
        <f>Long!H771-60.23</f>
        <v>-60.23</v>
      </c>
      <c r="I773" s="40">
        <f>Long!I771-44.06</f>
        <v>-44.06</v>
      </c>
      <c r="J773" s="40">
        <f>Long!J771-53.75</f>
        <v>-53.75</v>
      </c>
      <c r="K773" s="40">
        <f>Long!K771-54.35</f>
        <v>-54.35</v>
      </c>
      <c r="L773" s="40">
        <f>Long!L771-48.68</f>
        <v>-48.68</v>
      </c>
      <c r="M773" s="40">
        <f>Long!M771-53.03</f>
        <v>-53.03</v>
      </c>
      <c r="N773" s="40">
        <f>Long!N771-34.07</f>
        <v>-34.07</v>
      </c>
      <c r="O773" s="40">
        <f>Long!O771-52.52</f>
        <v>-52.52</v>
      </c>
      <c r="P773" s="40">
        <f>Long!P771-53.24</f>
        <v>-53.24</v>
      </c>
      <c r="Q773" s="40">
        <f>Long!Q771-57.71</f>
        <v>-57.71</v>
      </c>
      <c r="R773" s="40">
        <f>Long!R771-38.57</f>
        <v>-38.57</v>
      </c>
      <c r="S773" s="40">
        <f>Long!S771-64.97</f>
        <v>-64.97</v>
      </c>
      <c r="T773" s="40">
        <f>Long!T771-48.48</f>
        <v>-48.48</v>
      </c>
      <c r="U773" s="11">
        <f>Long!U771-50.364</f>
        <v>-50.363999999999997</v>
      </c>
      <c r="W773" s="15">
        <f>Long!X771</f>
        <v>0</v>
      </c>
      <c r="X773" s="8">
        <f>Long!Y771</f>
        <v>0</v>
      </c>
    </row>
    <row r="774" spans="1:24" x14ac:dyDescent="0.25">
      <c r="A774" s="3">
        <f>Long!A772</f>
        <v>0</v>
      </c>
      <c r="B774" s="41">
        <f>Long!B772-48.89</f>
        <v>-48.89</v>
      </c>
      <c r="C774" s="40">
        <f>Long!C772-53.31</f>
        <v>-53.31</v>
      </c>
      <c r="D774" s="40">
        <f>Long!D772-52.82</f>
        <v>-52.82</v>
      </c>
      <c r="E774" s="40">
        <f>Long!E772-48.5</f>
        <v>-48.5</v>
      </c>
      <c r="F774" s="40">
        <f>Long!F772-46.99</f>
        <v>-46.99</v>
      </c>
      <c r="G774" s="40">
        <f>Long!G772-40.45</f>
        <v>-40.450000000000003</v>
      </c>
      <c r="H774" s="40">
        <f>Long!H772-60.23</f>
        <v>-60.23</v>
      </c>
      <c r="I774" s="40">
        <f>Long!I772-44.06</f>
        <v>-44.06</v>
      </c>
      <c r="J774" s="40">
        <f>Long!J772-53.75</f>
        <v>-53.75</v>
      </c>
      <c r="K774" s="40">
        <f>Long!K772-54.35</f>
        <v>-54.35</v>
      </c>
      <c r="L774" s="40">
        <f>Long!L772-48.68</f>
        <v>-48.68</v>
      </c>
      <c r="M774" s="40">
        <f>Long!M772-53.03</f>
        <v>-53.03</v>
      </c>
      <c r="N774" s="40">
        <f>Long!N772-34.07</f>
        <v>-34.07</v>
      </c>
      <c r="O774" s="40">
        <f>Long!O772-52.52</f>
        <v>-52.52</v>
      </c>
      <c r="P774" s="40">
        <f>Long!P772-53.24</f>
        <v>-53.24</v>
      </c>
      <c r="Q774" s="40">
        <f>Long!Q772-57.71</f>
        <v>-57.71</v>
      </c>
      <c r="R774" s="40">
        <f>Long!R772-38.57</f>
        <v>-38.57</v>
      </c>
      <c r="S774" s="40">
        <f>Long!S772-64.97</f>
        <v>-64.97</v>
      </c>
      <c r="T774" s="40">
        <f>Long!T772-48.48</f>
        <v>-48.48</v>
      </c>
      <c r="U774" s="11">
        <f>Long!U772-50.364</f>
        <v>-50.363999999999997</v>
      </c>
      <c r="W774" s="15">
        <f>Long!X772</f>
        <v>0</v>
      </c>
      <c r="X774" s="8">
        <f>Long!Y772</f>
        <v>0</v>
      </c>
    </row>
    <row r="775" spans="1:24" x14ac:dyDescent="0.25">
      <c r="A775" s="3">
        <f>Long!A773</f>
        <v>0</v>
      </c>
      <c r="B775" s="41">
        <f>Long!B773-48.89</f>
        <v>-48.89</v>
      </c>
      <c r="C775" s="40">
        <f>Long!C773-53.31</f>
        <v>-53.31</v>
      </c>
      <c r="D775" s="40">
        <f>Long!D773-52.82</f>
        <v>-52.82</v>
      </c>
      <c r="E775" s="40">
        <f>Long!E773-48.5</f>
        <v>-48.5</v>
      </c>
      <c r="F775" s="40">
        <f>Long!F773-46.99</f>
        <v>-46.99</v>
      </c>
      <c r="G775" s="40">
        <f>Long!G773-40.45</f>
        <v>-40.450000000000003</v>
      </c>
      <c r="H775" s="40">
        <f>Long!H773-60.23</f>
        <v>-60.23</v>
      </c>
      <c r="I775" s="40">
        <f>Long!I773-44.06</f>
        <v>-44.06</v>
      </c>
      <c r="J775" s="40">
        <f>Long!J773-53.75</f>
        <v>-53.75</v>
      </c>
      <c r="K775" s="40">
        <f>Long!K773-54.35</f>
        <v>-54.35</v>
      </c>
      <c r="L775" s="40">
        <f>Long!L773-48.68</f>
        <v>-48.68</v>
      </c>
      <c r="M775" s="40">
        <f>Long!M773-53.03</f>
        <v>-53.03</v>
      </c>
      <c r="N775" s="40">
        <f>Long!N773-34.07</f>
        <v>-34.07</v>
      </c>
      <c r="O775" s="40">
        <f>Long!O773-52.52</f>
        <v>-52.52</v>
      </c>
      <c r="P775" s="40">
        <f>Long!P773-53.24</f>
        <v>-53.24</v>
      </c>
      <c r="Q775" s="40">
        <f>Long!Q773-57.71</f>
        <v>-57.71</v>
      </c>
      <c r="R775" s="40">
        <f>Long!R773-38.57</f>
        <v>-38.57</v>
      </c>
      <c r="S775" s="40">
        <f>Long!S773-64.97</f>
        <v>-64.97</v>
      </c>
      <c r="T775" s="40">
        <f>Long!T773-48.48</f>
        <v>-48.48</v>
      </c>
      <c r="U775" s="11">
        <f>Long!U773-50.364</f>
        <v>-50.363999999999997</v>
      </c>
      <c r="W775" s="15">
        <f>Long!X773</f>
        <v>0</v>
      </c>
      <c r="X775" s="8">
        <f>Long!Y773</f>
        <v>0</v>
      </c>
    </row>
    <row r="776" spans="1:24" x14ac:dyDescent="0.25">
      <c r="A776" s="3">
        <f>Long!A774</f>
        <v>0</v>
      </c>
      <c r="B776" s="41">
        <f>Long!B774-48.89</f>
        <v>-48.89</v>
      </c>
      <c r="C776" s="40">
        <f>Long!C774-53.31</f>
        <v>-53.31</v>
      </c>
      <c r="D776" s="40">
        <f>Long!D774-52.82</f>
        <v>-52.82</v>
      </c>
      <c r="E776" s="40">
        <f>Long!E774-48.5</f>
        <v>-48.5</v>
      </c>
      <c r="F776" s="40">
        <f>Long!F774-46.99</f>
        <v>-46.99</v>
      </c>
      <c r="G776" s="40">
        <f>Long!G774-40.45</f>
        <v>-40.450000000000003</v>
      </c>
      <c r="H776" s="40">
        <f>Long!H774-60.23</f>
        <v>-60.23</v>
      </c>
      <c r="I776" s="40">
        <f>Long!I774-44.06</f>
        <v>-44.06</v>
      </c>
      <c r="J776" s="40">
        <f>Long!J774-53.75</f>
        <v>-53.75</v>
      </c>
      <c r="K776" s="40">
        <f>Long!K774-54.35</f>
        <v>-54.35</v>
      </c>
      <c r="L776" s="40">
        <f>Long!L774-48.68</f>
        <v>-48.68</v>
      </c>
      <c r="M776" s="40">
        <f>Long!M774-53.03</f>
        <v>-53.03</v>
      </c>
      <c r="N776" s="40">
        <f>Long!N774-34.07</f>
        <v>-34.07</v>
      </c>
      <c r="O776" s="40">
        <f>Long!O774-52.52</f>
        <v>-52.52</v>
      </c>
      <c r="P776" s="40">
        <f>Long!P774-53.24</f>
        <v>-53.24</v>
      </c>
      <c r="Q776" s="40">
        <f>Long!Q774-57.71</f>
        <v>-57.71</v>
      </c>
      <c r="R776" s="40">
        <f>Long!R774-38.57</f>
        <v>-38.57</v>
      </c>
      <c r="S776" s="40">
        <f>Long!S774-64.97</f>
        <v>-64.97</v>
      </c>
      <c r="T776" s="40">
        <f>Long!T774-48.48</f>
        <v>-48.48</v>
      </c>
      <c r="U776" s="11">
        <f>Long!U774-50.364</f>
        <v>-50.363999999999997</v>
      </c>
      <c r="W776" s="15">
        <f>Long!X774</f>
        <v>0</v>
      </c>
      <c r="X776" s="8">
        <f>Long!Y774</f>
        <v>0</v>
      </c>
    </row>
    <row r="777" spans="1:24" x14ac:dyDescent="0.25">
      <c r="A777" s="3">
        <f>Long!A775</f>
        <v>0</v>
      </c>
      <c r="B777" s="41">
        <f>Long!B775-48.89</f>
        <v>-48.89</v>
      </c>
      <c r="C777" s="40">
        <f>Long!C775-53.31</f>
        <v>-53.31</v>
      </c>
      <c r="D777" s="40">
        <f>Long!D775-52.82</f>
        <v>-52.82</v>
      </c>
      <c r="E777" s="40">
        <f>Long!E775-48.5</f>
        <v>-48.5</v>
      </c>
      <c r="F777" s="40">
        <f>Long!F775-46.99</f>
        <v>-46.99</v>
      </c>
      <c r="G777" s="40">
        <f>Long!G775-40.45</f>
        <v>-40.450000000000003</v>
      </c>
      <c r="H777" s="40">
        <f>Long!H775-60.23</f>
        <v>-60.23</v>
      </c>
      <c r="I777" s="40">
        <f>Long!I775-44.06</f>
        <v>-44.06</v>
      </c>
      <c r="J777" s="40">
        <f>Long!J775-53.75</f>
        <v>-53.75</v>
      </c>
      <c r="K777" s="40">
        <f>Long!K775-54.35</f>
        <v>-54.35</v>
      </c>
      <c r="L777" s="40">
        <f>Long!L775-48.68</f>
        <v>-48.68</v>
      </c>
      <c r="M777" s="40">
        <f>Long!M775-53.03</f>
        <v>-53.03</v>
      </c>
      <c r="N777" s="40">
        <f>Long!N775-34.07</f>
        <v>-34.07</v>
      </c>
      <c r="O777" s="40">
        <f>Long!O775-52.52</f>
        <v>-52.52</v>
      </c>
      <c r="P777" s="40">
        <f>Long!P775-53.24</f>
        <v>-53.24</v>
      </c>
      <c r="Q777" s="40">
        <f>Long!Q775-57.71</f>
        <v>-57.71</v>
      </c>
      <c r="R777" s="40">
        <f>Long!R775-38.57</f>
        <v>-38.57</v>
      </c>
      <c r="S777" s="40">
        <f>Long!S775-64.97</f>
        <v>-64.97</v>
      </c>
      <c r="T777" s="40">
        <f>Long!T775-48.48</f>
        <v>-48.48</v>
      </c>
      <c r="U777" s="11">
        <f>Long!U775-50.364</f>
        <v>-50.363999999999997</v>
      </c>
      <c r="W777" s="15">
        <f>Long!X775</f>
        <v>0</v>
      </c>
      <c r="X777" s="8">
        <f>Long!Y775</f>
        <v>0</v>
      </c>
    </row>
    <row r="778" spans="1:24" x14ac:dyDescent="0.25">
      <c r="A778" s="3">
        <f>Long!A776</f>
        <v>0</v>
      </c>
      <c r="B778" s="41">
        <f>Long!B776-48.89</f>
        <v>-48.89</v>
      </c>
      <c r="C778" s="40">
        <f>Long!C776-53.31</f>
        <v>-53.31</v>
      </c>
      <c r="D778" s="40">
        <f>Long!D776-52.82</f>
        <v>-52.82</v>
      </c>
      <c r="E778" s="40">
        <f>Long!E776-48.5</f>
        <v>-48.5</v>
      </c>
      <c r="F778" s="40">
        <f>Long!F776-46.99</f>
        <v>-46.99</v>
      </c>
      <c r="G778" s="40">
        <f>Long!G776-40.45</f>
        <v>-40.450000000000003</v>
      </c>
      <c r="H778" s="40">
        <f>Long!H776-60.23</f>
        <v>-60.23</v>
      </c>
      <c r="I778" s="40">
        <f>Long!I776-44.06</f>
        <v>-44.06</v>
      </c>
      <c r="J778" s="40">
        <f>Long!J776-53.75</f>
        <v>-53.75</v>
      </c>
      <c r="K778" s="40">
        <f>Long!K776-54.35</f>
        <v>-54.35</v>
      </c>
      <c r="L778" s="40">
        <f>Long!L776-48.68</f>
        <v>-48.68</v>
      </c>
      <c r="M778" s="40">
        <f>Long!M776-53.03</f>
        <v>-53.03</v>
      </c>
      <c r="N778" s="40">
        <f>Long!N776-34.07</f>
        <v>-34.07</v>
      </c>
      <c r="O778" s="40">
        <f>Long!O776-52.52</f>
        <v>-52.52</v>
      </c>
      <c r="P778" s="40">
        <f>Long!P776-53.24</f>
        <v>-53.24</v>
      </c>
      <c r="Q778" s="40">
        <f>Long!Q776-57.71</f>
        <v>-57.71</v>
      </c>
      <c r="R778" s="40">
        <f>Long!R776-38.57</f>
        <v>-38.57</v>
      </c>
      <c r="S778" s="40">
        <f>Long!S776-64.97</f>
        <v>-64.97</v>
      </c>
      <c r="T778" s="40">
        <f>Long!T776-48.48</f>
        <v>-48.48</v>
      </c>
      <c r="U778" s="11">
        <f>Long!U776-50.364</f>
        <v>-50.363999999999997</v>
      </c>
      <c r="W778" s="15">
        <f>Long!X776</f>
        <v>0</v>
      </c>
      <c r="X778" s="8">
        <f>Long!Y776</f>
        <v>0</v>
      </c>
    </row>
    <row r="779" spans="1:24" x14ac:dyDescent="0.25">
      <c r="A779" s="3">
        <f>Long!A777</f>
        <v>0</v>
      </c>
      <c r="B779" s="41">
        <f>Long!B777-48.89</f>
        <v>-48.89</v>
      </c>
      <c r="C779" s="40">
        <f>Long!C777-53.31</f>
        <v>-53.31</v>
      </c>
      <c r="D779" s="40">
        <f>Long!D777-52.82</f>
        <v>-52.82</v>
      </c>
      <c r="E779" s="40">
        <f>Long!E777-48.5</f>
        <v>-48.5</v>
      </c>
      <c r="F779" s="40">
        <f>Long!F777-46.99</f>
        <v>-46.99</v>
      </c>
      <c r="G779" s="40">
        <f>Long!G777-40.45</f>
        <v>-40.450000000000003</v>
      </c>
      <c r="H779" s="40">
        <f>Long!H777-60.23</f>
        <v>-60.23</v>
      </c>
      <c r="I779" s="40">
        <f>Long!I777-44.06</f>
        <v>-44.06</v>
      </c>
      <c r="J779" s="40">
        <f>Long!J777-53.75</f>
        <v>-53.75</v>
      </c>
      <c r="K779" s="40">
        <f>Long!K777-54.35</f>
        <v>-54.35</v>
      </c>
      <c r="L779" s="40">
        <f>Long!L777-48.68</f>
        <v>-48.68</v>
      </c>
      <c r="M779" s="40">
        <f>Long!M777-53.03</f>
        <v>-53.03</v>
      </c>
      <c r="N779" s="40">
        <f>Long!N777-34.07</f>
        <v>-34.07</v>
      </c>
      <c r="O779" s="40">
        <f>Long!O777-52.52</f>
        <v>-52.52</v>
      </c>
      <c r="P779" s="40">
        <f>Long!P777-53.24</f>
        <v>-53.24</v>
      </c>
      <c r="Q779" s="40">
        <f>Long!Q777-57.71</f>
        <v>-57.71</v>
      </c>
      <c r="R779" s="40">
        <f>Long!R777-38.57</f>
        <v>-38.57</v>
      </c>
      <c r="S779" s="40">
        <f>Long!S777-64.97</f>
        <v>-64.97</v>
      </c>
      <c r="T779" s="40">
        <f>Long!T777-48.48</f>
        <v>-48.48</v>
      </c>
      <c r="U779" s="11">
        <f>Long!U777-50.364</f>
        <v>-50.363999999999997</v>
      </c>
      <c r="W779" s="15">
        <f>Long!X777</f>
        <v>0</v>
      </c>
      <c r="X779" s="8">
        <f>Long!Y777</f>
        <v>0</v>
      </c>
    </row>
    <row r="780" spans="1:24" x14ac:dyDescent="0.25">
      <c r="A780" s="3">
        <f>Long!A778</f>
        <v>0</v>
      </c>
      <c r="B780" s="41">
        <f>Long!B778-48.89</f>
        <v>-48.89</v>
      </c>
      <c r="C780" s="40">
        <f>Long!C778-53.31</f>
        <v>-53.31</v>
      </c>
      <c r="D780" s="40">
        <f>Long!D778-52.82</f>
        <v>-52.82</v>
      </c>
      <c r="E780" s="40">
        <f>Long!E778-48.5</f>
        <v>-48.5</v>
      </c>
      <c r="F780" s="40">
        <f>Long!F778-46.99</f>
        <v>-46.99</v>
      </c>
      <c r="G780" s="40">
        <f>Long!G778-40.45</f>
        <v>-40.450000000000003</v>
      </c>
      <c r="H780" s="40">
        <f>Long!H778-60.23</f>
        <v>-60.23</v>
      </c>
      <c r="I780" s="40">
        <f>Long!I778-44.06</f>
        <v>-44.06</v>
      </c>
      <c r="J780" s="40">
        <f>Long!J778-53.75</f>
        <v>-53.75</v>
      </c>
      <c r="K780" s="40">
        <f>Long!K778-54.35</f>
        <v>-54.35</v>
      </c>
      <c r="L780" s="40">
        <f>Long!L778-48.68</f>
        <v>-48.68</v>
      </c>
      <c r="M780" s="40">
        <f>Long!M778-53.03</f>
        <v>-53.03</v>
      </c>
      <c r="N780" s="40">
        <f>Long!N778-34.07</f>
        <v>-34.07</v>
      </c>
      <c r="O780" s="40">
        <f>Long!O778-52.52</f>
        <v>-52.52</v>
      </c>
      <c r="P780" s="40">
        <f>Long!P778-53.24</f>
        <v>-53.24</v>
      </c>
      <c r="Q780" s="40">
        <f>Long!Q778-57.71</f>
        <v>-57.71</v>
      </c>
      <c r="R780" s="40">
        <f>Long!R778-38.57</f>
        <v>-38.57</v>
      </c>
      <c r="S780" s="40">
        <f>Long!S778-64.97</f>
        <v>-64.97</v>
      </c>
      <c r="T780" s="40">
        <f>Long!T778-48.48</f>
        <v>-48.48</v>
      </c>
      <c r="U780" s="11">
        <f>Long!U778-50.364</f>
        <v>-50.363999999999997</v>
      </c>
      <c r="W780" s="15">
        <f>Long!X778</f>
        <v>0</v>
      </c>
      <c r="X780" s="8">
        <f>Long!Y778</f>
        <v>0</v>
      </c>
    </row>
    <row r="781" spans="1:24" x14ac:dyDescent="0.25">
      <c r="A781" s="3">
        <f>Long!A779</f>
        <v>0</v>
      </c>
      <c r="B781" s="41">
        <f>Long!B779-48.89</f>
        <v>-48.89</v>
      </c>
      <c r="C781" s="40">
        <f>Long!C779-53.31</f>
        <v>-53.31</v>
      </c>
      <c r="D781" s="40">
        <f>Long!D779-52.82</f>
        <v>-52.82</v>
      </c>
      <c r="E781" s="40">
        <f>Long!E779-48.5</f>
        <v>-48.5</v>
      </c>
      <c r="F781" s="40">
        <f>Long!F779-46.99</f>
        <v>-46.99</v>
      </c>
      <c r="G781" s="40">
        <f>Long!G779-40.45</f>
        <v>-40.450000000000003</v>
      </c>
      <c r="H781" s="40">
        <f>Long!H779-60.23</f>
        <v>-60.23</v>
      </c>
      <c r="I781" s="40">
        <f>Long!I779-44.06</f>
        <v>-44.06</v>
      </c>
      <c r="J781" s="40">
        <f>Long!J779-53.75</f>
        <v>-53.75</v>
      </c>
      <c r="K781" s="40">
        <f>Long!K779-54.35</f>
        <v>-54.35</v>
      </c>
      <c r="L781" s="40">
        <f>Long!L779-48.68</f>
        <v>-48.68</v>
      </c>
      <c r="M781" s="40">
        <f>Long!M779-53.03</f>
        <v>-53.03</v>
      </c>
      <c r="N781" s="40">
        <f>Long!N779-34.07</f>
        <v>-34.07</v>
      </c>
      <c r="O781" s="40">
        <f>Long!O779-52.52</f>
        <v>-52.52</v>
      </c>
      <c r="P781" s="40">
        <f>Long!P779-53.24</f>
        <v>-53.24</v>
      </c>
      <c r="Q781" s="40">
        <f>Long!Q779-57.71</f>
        <v>-57.71</v>
      </c>
      <c r="R781" s="40">
        <f>Long!R779-38.57</f>
        <v>-38.57</v>
      </c>
      <c r="S781" s="40">
        <f>Long!S779-64.97</f>
        <v>-64.97</v>
      </c>
      <c r="T781" s="40">
        <f>Long!T779-48.48</f>
        <v>-48.48</v>
      </c>
      <c r="U781" s="11">
        <f>Long!U779-50.364</f>
        <v>-50.363999999999997</v>
      </c>
      <c r="W781" s="15">
        <f>Long!X779</f>
        <v>0</v>
      </c>
      <c r="X781" s="8">
        <f>Long!Y779</f>
        <v>0</v>
      </c>
    </row>
    <row r="782" spans="1:24" x14ac:dyDescent="0.25">
      <c r="A782" s="3">
        <f>Long!A780</f>
        <v>0</v>
      </c>
      <c r="B782" s="41">
        <f>Long!B780-48.89</f>
        <v>-48.89</v>
      </c>
      <c r="C782" s="40">
        <f>Long!C780-53.31</f>
        <v>-53.31</v>
      </c>
      <c r="D782" s="40">
        <f>Long!D780-52.82</f>
        <v>-52.82</v>
      </c>
      <c r="E782" s="40">
        <f>Long!E780-48.5</f>
        <v>-48.5</v>
      </c>
      <c r="F782" s="40">
        <f>Long!F780-46.99</f>
        <v>-46.99</v>
      </c>
      <c r="G782" s="40">
        <f>Long!G780-40.45</f>
        <v>-40.450000000000003</v>
      </c>
      <c r="H782" s="40">
        <f>Long!H780-60.23</f>
        <v>-60.23</v>
      </c>
      <c r="I782" s="40">
        <f>Long!I780-44.06</f>
        <v>-44.06</v>
      </c>
      <c r="J782" s="40">
        <f>Long!J780-53.75</f>
        <v>-53.75</v>
      </c>
      <c r="K782" s="40">
        <f>Long!K780-54.35</f>
        <v>-54.35</v>
      </c>
      <c r="L782" s="40">
        <f>Long!L780-48.68</f>
        <v>-48.68</v>
      </c>
      <c r="M782" s="40">
        <f>Long!M780-53.03</f>
        <v>-53.03</v>
      </c>
      <c r="N782" s="40">
        <f>Long!N780-34.07</f>
        <v>-34.07</v>
      </c>
      <c r="O782" s="40">
        <f>Long!O780-52.52</f>
        <v>-52.52</v>
      </c>
      <c r="P782" s="40">
        <f>Long!P780-53.24</f>
        <v>-53.24</v>
      </c>
      <c r="Q782" s="40">
        <f>Long!Q780-57.71</f>
        <v>-57.71</v>
      </c>
      <c r="R782" s="40">
        <f>Long!R780-38.57</f>
        <v>-38.57</v>
      </c>
      <c r="S782" s="40">
        <f>Long!S780-64.97</f>
        <v>-64.97</v>
      </c>
      <c r="T782" s="40">
        <f>Long!T780-48.48</f>
        <v>-48.48</v>
      </c>
      <c r="U782" s="11">
        <f>Long!U780-50.364</f>
        <v>-50.363999999999997</v>
      </c>
      <c r="W782" s="15">
        <f>Long!X780</f>
        <v>0</v>
      </c>
      <c r="X782" s="8">
        <f>Long!Y780</f>
        <v>0</v>
      </c>
    </row>
    <row r="783" spans="1:24" x14ac:dyDescent="0.25">
      <c r="A783" s="3">
        <f>Long!A781</f>
        <v>0</v>
      </c>
      <c r="B783" s="41">
        <f>Long!B781-48.89</f>
        <v>-48.89</v>
      </c>
      <c r="C783" s="40">
        <f>Long!C781-53.31</f>
        <v>-53.31</v>
      </c>
      <c r="D783" s="40">
        <f>Long!D781-52.82</f>
        <v>-52.82</v>
      </c>
      <c r="E783" s="40">
        <f>Long!E781-48.5</f>
        <v>-48.5</v>
      </c>
      <c r="F783" s="40">
        <f>Long!F781-46.99</f>
        <v>-46.99</v>
      </c>
      <c r="G783" s="40">
        <f>Long!G781-40.45</f>
        <v>-40.450000000000003</v>
      </c>
      <c r="H783" s="40">
        <f>Long!H781-60.23</f>
        <v>-60.23</v>
      </c>
      <c r="I783" s="40">
        <f>Long!I781-44.06</f>
        <v>-44.06</v>
      </c>
      <c r="J783" s="40">
        <f>Long!J781-53.75</f>
        <v>-53.75</v>
      </c>
      <c r="K783" s="40">
        <f>Long!K781-54.35</f>
        <v>-54.35</v>
      </c>
      <c r="L783" s="40">
        <f>Long!L781-48.68</f>
        <v>-48.68</v>
      </c>
      <c r="M783" s="40">
        <f>Long!M781-53.03</f>
        <v>-53.03</v>
      </c>
      <c r="N783" s="40">
        <f>Long!N781-34.07</f>
        <v>-34.07</v>
      </c>
      <c r="O783" s="40">
        <f>Long!O781-52.52</f>
        <v>-52.52</v>
      </c>
      <c r="P783" s="40">
        <f>Long!P781-53.24</f>
        <v>-53.24</v>
      </c>
      <c r="Q783" s="40">
        <f>Long!Q781-57.71</f>
        <v>-57.71</v>
      </c>
      <c r="R783" s="40">
        <f>Long!R781-38.57</f>
        <v>-38.57</v>
      </c>
      <c r="S783" s="40">
        <f>Long!S781-64.97</f>
        <v>-64.97</v>
      </c>
      <c r="T783" s="40">
        <f>Long!T781-48.48</f>
        <v>-48.48</v>
      </c>
      <c r="U783" s="11">
        <f>Long!U781-50.364</f>
        <v>-50.363999999999997</v>
      </c>
      <c r="W783" s="15">
        <f>Long!X781</f>
        <v>0</v>
      </c>
      <c r="X783" s="8">
        <f>Long!Y781</f>
        <v>0</v>
      </c>
    </row>
    <row r="784" spans="1:24" x14ac:dyDescent="0.25">
      <c r="A784" s="3">
        <f>Long!A782</f>
        <v>0</v>
      </c>
      <c r="B784" s="41">
        <f>Long!B782-48.89</f>
        <v>-48.89</v>
      </c>
      <c r="C784" s="40">
        <f>Long!C782-53.31</f>
        <v>-53.31</v>
      </c>
      <c r="D784" s="40">
        <f>Long!D782-52.82</f>
        <v>-52.82</v>
      </c>
      <c r="E784" s="40">
        <f>Long!E782-48.5</f>
        <v>-48.5</v>
      </c>
      <c r="F784" s="40">
        <f>Long!F782-46.99</f>
        <v>-46.99</v>
      </c>
      <c r="G784" s="40">
        <f>Long!G782-40.45</f>
        <v>-40.450000000000003</v>
      </c>
      <c r="H784" s="40">
        <f>Long!H782-60.23</f>
        <v>-60.23</v>
      </c>
      <c r="I784" s="40">
        <f>Long!I782-44.06</f>
        <v>-44.06</v>
      </c>
      <c r="J784" s="40">
        <f>Long!J782-53.75</f>
        <v>-53.75</v>
      </c>
      <c r="K784" s="40">
        <f>Long!K782-54.35</f>
        <v>-54.35</v>
      </c>
      <c r="L784" s="40">
        <f>Long!L782-48.68</f>
        <v>-48.68</v>
      </c>
      <c r="M784" s="40">
        <f>Long!M782-53.03</f>
        <v>-53.03</v>
      </c>
      <c r="N784" s="40">
        <f>Long!N782-34.07</f>
        <v>-34.07</v>
      </c>
      <c r="O784" s="40">
        <f>Long!O782-52.52</f>
        <v>-52.52</v>
      </c>
      <c r="P784" s="40">
        <f>Long!P782-53.24</f>
        <v>-53.24</v>
      </c>
      <c r="Q784" s="40">
        <f>Long!Q782-57.71</f>
        <v>-57.71</v>
      </c>
      <c r="R784" s="40">
        <f>Long!R782-38.57</f>
        <v>-38.57</v>
      </c>
      <c r="S784" s="40">
        <f>Long!S782-64.97</f>
        <v>-64.97</v>
      </c>
      <c r="T784" s="40">
        <f>Long!T782-48.48</f>
        <v>-48.48</v>
      </c>
      <c r="U784" s="11">
        <f>Long!U782-50.364</f>
        <v>-50.363999999999997</v>
      </c>
      <c r="W784" s="15">
        <f>Long!X782</f>
        <v>0</v>
      </c>
      <c r="X784" s="8">
        <f>Long!Y782</f>
        <v>0</v>
      </c>
    </row>
    <row r="785" spans="1:24" x14ac:dyDescent="0.25">
      <c r="A785" s="3">
        <f>Long!A783</f>
        <v>0</v>
      </c>
      <c r="B785" s="41">
        <f>Long!B783-48.89</f>
        <v>-48.89</v>
      </c>
      <c r="C785" s="40">
        <f>Long!C783-53.31</f>
        <v>-53.31</v>
      </c>
      <c r="D785" s="40">
        <f>Long!D783-52.82</f>
        <v>-52.82</v>
      </c>
      <c r="E785" s="40">
        <f>Long!E783-48.5</f>
        <v>-48.5</v>
      </c>
      <c r="F785" s="40">
        <f>Long!F783-46.99</f>
        <v>-46.99</v>
      </c>
      <c r="G785" s="40">
        <f>Long!G783-40.45</f>
        <v>-40.450000000000003</v>
      </c>
      <c r="H785" s="40">
        <f>Long!H783-60.23</f>
        <v>-60.23</v>
      </c>
      <c r="I785" s="40">
        <f>Long!I783-44.06</f>
        <v>-44.06</v>
      </c>
      <c r="J785" s="40">
        <f>Long!J783-53.75</f>
        <v>-53.75</v>
      </c>
      <c r="K785" s="40">
        <f>Long!K783-54.35</f>
        <v>-54.35</v>
      </c>
      <c r="L785" s="40">
        <f>Long!L783-48.68</f>
        <v>-48.68</v>
      </c>
      <c r="M785" s="40">
        <f>Long!M783-53.03</f>
        <v>-53.03</v>
      </c>
      <c r="N785" s="40">
        <f>Long!N783-34.07</f>
        <v>-34.07</v>
      </c>
      <c r="O785" s="40">
        <f>Long!O783-52.52</f>
        <v>-52.52</v>
      </c>
      <c r="P785" s="40">
        <f>Long!P783-53.24</f>
        <v>-53.24</v>
      </c>
      <c r="Q785" s="40">
        <f>Long!Q783-57.71</f>
        <v>-57.71</v>
      </c>
      <c r="R785" s="40">
        <f>Long!R783-38.57</f>
        <v>-38.57</v>
      </c>
      <c r="S785" s="40">
        <f>Long!S783-64.97</f>
        <v>-64.97</v>
      </c>
      <c r="T785" s="40">
        <f>Long!T783-48.48</f>
        <v>-48.48</v>
      </c>
      <c r="U785" s="11">
        <f>Long!U783-50.364</f>
        <v>-50.363999999999997</v>
      </c>
      <c r="W785" s="15">
        <f>Long!X783</f>
        <v>0</v>
      </c>
      <c r="X785" s="8">
        <f>Long!Y783</f>
        <v>0</v>
      </c>
    </row>
    <row r="786" spans="1:24" x14ac:dyDescent="0.25">
      <c r="A786" s="3">
        <f>Long!A784</f>
        <v>0</v>
      </c>
      <c r="B786" s="41">
        <f>Long!B784-48.89</f>
        <v>-48.89</v>
      </c>
      <c r="C786" s="40">
        <f>Long!C784-53.31</f>
        <v>-53.31</v>
      </c>
      <c r="D786" s="40">
        <f>Long!D784-52.82</f>
        <v>-52.82</v>
      </c>
      <c r="E786" s="40">
        <f>Long!E784-48.5</f>
        <v>-48.5</v>
      </c>
      <c r="F786" s="40">
        <f>Long!F784-46.99</f>
        <v>-46.99</v>
      </c>
      <c r="G786" s="40">
        <f>Long!G784-40.45</f>
        <v>-40.450000000000003</v>
      </c>
      <c r="H786" s="40">
        <f>Long!H784-60.23</f>
        <v>-60.23</v>
      </c>
      <c r="I786" s="40">
        <f>Long!I784-44.06</f>
        <v>-44.06</v>
      </c>
      <c r="J786" s="40">
        <f>Long!J784-53.75</f>
        <v>-53.75</v>
      </c>
      <c r="K786" s="40">
        <f>Long!K784-54.35</f>
        <v>-54.35</v>
      </c>
      <c r="L786" s="40">
        <f>Long!L784-48.68</f>
        <v>-48.68</v>
      </c>
      <c r="M786" s="40">
        <f>Long!M784-53.03</f>
        <v>-53.03</v>
      </c>
      <c r="N786" s="40">
        <f>Long!N784-34.07</f>
        <v>-34.07</v>
      </c>
      <c r="O786" s="40">
        <f>Long!O784-52.52</f>
        <v>-52.52</v>
      </c>
      <c r="P786" s="40">
        <f>Long!P784-53.24</f>
        <v>-53.24</v>
      </c>
      <c r="Q786" s="40">
        <f>Long!Q784-57.71</f>
        <v>-57.71</v>
      </c>
      <c r="R786" s="40">
        <f>Long!R784-38.57</f>
        <v>-38.57</v>
      </c>
      <c r="S786" s="40">
        <f>Long!S784-64.97</f>
        <v>-64.97</v>
      </c>
      <c r="T786" s="40">
        <f>Long!T784-48.48</f>
        <v>-48.48</v>
      </c>
      <c r="U786" s="11">
        <f>Long!U784-50.364</f>
        <v>-50.363999999999997</v>
      </c>
      <c r="W786" s="15">
        <f>Long!X784</f>
        <v>0</v>
      </c>
      <c r="X786" s="8">
        <f>Long!Y784</f>
        <v>0</v>
      </c>
    </row>
    <row r="787" spans="1:24" x14ac:dyDescent="0.25">
      <c r="A787" s="3">
        <f>Long!A785</f>
        <v>0</v>
      </c>
      <c r="B787" s="41">
        <f>Long!B785-48.89</f>
        <v>-48.89</v>
      </c>
      <c r="C787" s="40">
        <f>Long!C785-53.31</f>
        <v>-53.31</v>
      </c>
      <c r="D787" s="40">
        <f>Long!D785-52.82</f>
        <v>-52.82</v>
      </c>
      <c r="E787" s="40">
        <f>Long!E785-48.5</f>
        <v>-48.5</v>
      </c>
      <c r="F787" s="40">
        <f>Long!F785-46.99</f>
        <v>-46.99</v>
      </c>
      <c r="G787" s="40">
        <f>Long!G785-40.45</f>
        <v>-40.450000000000003</v>
      </c>
      <c r="H787" s="40">
        <f>Long!H785-60.23</f>
        <v>-60.23</v>
      </c>
      <c r="I787" s="40">
        <f>Long!I785-44.06</f>
        <v>-44.06</v>
      </c>
      <c r="J787" s="40">
        <f>Long!J785-53.75</f>
        <v>-53.75</v>
      </c>
      <c r="K787" s="40">
        <f>Long!K785-54.35</f>
        <v>-54.35</v>
      </c>
      <c r="L787" s="40">
        <f>Long!L785-48.68</f>
        <v>-48.68</v>
      </c>
      <c r="M787" s="40">
        <f>Long!M785-53.03</f>
        <v>-53.03</v>
      </c>
      <c r="N787" s="40">
        <f>Long!N785-34.07</f>
        <v>-34.07</v>
      </c>
      <c r="O787" s="40">
        <f>Long!O785-52.52</f>
        <v>-52.52</v>
      </c>
      <c r="P787" s="40">
        <f>Long!P785-53.24</f>
        <v>-53.24</v>
      </c>
      <c r="Q787" s="40">
        <f>Long!Q785-57.71</f>
        <v>-57.71</v>
      </c>
      <c r="R787" s="40">
        <f>Long!R785-38.57</f>
        <v>-38.57</v>
      </c>
      <c r="S787" s="40">
        <f>Long!S785-64.97</f>
        <v>-64.97</v>
      </c>
      <c r="T787" s="40">
        <f>Long!T785-48.48</f>
        <v>-48.48</v>
      </c>
      <c r="U787" s="11">
        <f>Long!U785-50.364</f>
        <v>-50.363999999999997</v>
      </c>
      <c r="W787" s="15">
        <f>Long!X785</f>
        <v>0</v>
      </c>
      <c r="X787" s="8">
        <f>Long!Y785</f>
        <v>0</v>
      </c>
    </row>
    <row r="788" spans="1:24" x14ac:dyDescent="0.25">
      <c r="A788" s="3">
        <f>Long!A786</f>
        <v>0</v>
      </c>
      <c r="B788" s="41">
        <f>Long!B786-48.89</f>
        <v>-48.89</v>
      </c>
      <c r="C788" s="40">
        <f>Long!C786-53.31</f>
        <v>-53.31</v>
      </c>
      <c r="D788" s="40">
        <f>Long!D786-52.82</f>
        <v>-52.82</v>
      </c>
      <c r="E788" s="40">
        <f>Long!E786-48.5</f>
        <v>-48.5</v>
      </c>
      <c r="F788" s="40">
        <f>Long!F786-46.99</f>
        <v>-46.99</v>
      </c>
      <c r="G788" s="40">
        <f>Long!G786-40.45</f>
        <v>-40.450000000000003</v>
      </c>
      <c r="H788" s="40">
        <f>Long!H786-60.23</f>
        <v>-60.23</v>
      </c>
      <c r="I788" s="40">
        <f>Long!I786-44.06</f>
        <v>-44.06</v>
      </c>
      <c r="J788" s="40">
        <f>Long!J786-53.75</f>
        <v>-53.75</v>
      </c>
      <c r="K788" s="40">
        <f>Long!K786-54.35</f>
        <v>-54.35</v>
      </c>
      <c r="L788" s="40">
        <f>Long!L786-48.68</f>
        <v>-48.68</v>
      </c>
      <c r="M788" s="40">
        <f>Long!M786-53.03</f>
        <v>-53.03</v>
      </c>
      <c r="N788" s="40">
        <f>Long!N786-34.07</f>
        <v>-34.07</v>
      </c>
      <c r="O788" s="40">
        <f>Long!O786-52.52</f>
        <v>-52.52</v>
      </c>
      <c r="P788" s="40">
        <f>Long!P786-53.24</f>
        <v>-53.24</v>
      </c>
      <c r="Q788" s="40">
        <f>Long!Q786-57.71</f>
        <v>-57.71</v>
      </c>
      <c r="R788" s="40">
        <f>Long!R786-38.57</f>
        <v>-38.57</v>
      </c>
      <c r="S788" s="40">
        <f>Long!S786-64.97</f>
        <v>-64.97</v>
      </c>
      <c r="T788" s="40">
        <f>Long!T786-48.48</f>
        <v>-48.48</v>
      </c>
      <c r="U788" s="11">
        <f>Long!U786-50.364</f>
        <v>-50.363999999999997</v>
      </c>
      <c r="W788" s="15">
        <f>Long!X786</f>
        <v>0</v>
      </c>
      <c r="X788" s="8">
        <f>Long!Y786</f>
        <v>0</v>
      </c>
    </row>
    <row r="789" spans="1:24" x14ac:dyDescent="0.25">
      <c r="A789" s="3">
        <f>Long!A787</f>
        <v>0</v>
      </c>
      <c r="B789" s="41">
        <f>Long!B787-48.89</f>
        <v>-48.89</v>
      </c>
      <c r="C789" s="40">
        <f>Long!C787-53.31</f>
        <v>-53.31</v>
      </c>
      <c r="D789" s="40">
        <f>Long!D787-52.82</f>
        <v>-52.82</v>
      </c>
      <c r="E789" s="40">
        <f>Long!E787-48.5</f>
        <v>-48.5</v>
      </c>
      <c r="F789" s="40">
        <f>Long!F787-46.99</f>
        <v>-46.99</v>
      </c>
      <c r="G789" s="40">
        <f>Long!G787-40.45</f>
        <v>-40.450000000000003</v>
      </c>
      <c r="H789" s="40">
        <f>Long!H787-60.23</f>
        <v>-60.23</v>
      </c>
      <c r="I789" s="40">
        <f>Long!I787-44.06</f>
        <v>-44.06</v>
      </c>
      <c r="J789" s="40">
        <f>Long!J787-53.75</f>
        <v>-53.75</v>
      </c>
      <c r="K789" s="40">
        <f>Long!K787-54.35</f>
        <v>-54.35</v>
      </c>
      <c r="L789" s="40">
        <f>Long!L787-48.68</f>
        <v>-48.68</v>
      </c>
      <c r="M789" s="40">
        <f>Long!M787-53.03</f>
        <v>-53.03</v>
      </c>
      <c r="N789" s="40">
        <f>Long!N787-34.07</f>
        <v>-34.07</v>
      </c>
      <c r="O789" s="40">
        <f>Long!O787-52.52</f>
        <v>-52.52</v>
      </c>
      <c r="P789" s="40">
        <f>Long!P787-53.24</f>
        <v>-53.24</v>
      </c>
      <c r="Q789" s="40">
        <f>Long!Q787-57.71</f>
        <v>-57.71</v>
      </c>
      <c r="R789" s="40">
        <f>Long!R787-38.57</f>
        <v>-38.57</v>
      </c>
      <c r="S789" s="40">
        <f>Long!S787-64.97</f>
        <v>-64.97</v>
      </c>
      <c r="T789" s="40">
        <f>Long!T787-48.48</f>
        <v>-48.48</v>
      </c>
      <c r="U789" s="11">
        <f>Long!U787-50.364</f>
        <v>-50.363999999999997</v>
      </c>
      <c r="W789" s="15">
        <f>Long!X787</f>
        <v>0</v>
      </c>
      <c r="X789" s="8">
        <f>Long!Y787</f>
        <v>0</v>
      </c>
    </row>
    <row r="790" spans="1:24" x14ac:dyDescent="0.25">
      <c r="A790" s="3">
        <f>Long!A788</f>
        <v>0</v>
      </c>
      <c r="B790" s="41">
        <f>Long!B788-48.89</f>
        <v>-48.89</v>
      </c>
      <c r="C790" s="40">
        <f>Long!C788-53.31</f>
        <v>-53.31</v>
      </c>
      <c r="D790" s="40">
        <f>Long!D788-52.82</f>
        <v>-52.82</v>
      </c>
      <c r="E790" s="40">
        <f>Long!E788-48.5</f>
        <v>-48.5</v>
      </c>
      <c r="F790" s="40">
        <f>Long!F788-46.99</f>
        <v>-46.99</v>
      </c>
      <c r="G790" s="40">
        <f>Long!G788-40.45</f>
        <v>-40.450000000000003</v>
      </c>
      <c r="H790" s="40">
        <f>Long!H788-60.23</f>
        <v>-60.23</v>
      </c>
      <c r="I790" s="40">
        <f>Long!I788-44.06</f>
        <v>-44.06</v>
      </c>
      <c r="J790" s="40">
        <f>Long!J788-53.75</f>
        <v>-53.75</v>
      </c>
      <c r="K790" s="40">
        <f>Long!K788-54.35</f>
        <v>-54.35</v>
      </c>
      <c r="L790" s="40">
        <f>Long!L788-48.68</f>
        <v>-48.68</v>
      </c>
      <c r="M790" s="40">
        <f>Long!M788-53.03</f>
        <v>-53.03</v>
      </c>
      <c r="N790" s="40">
        <f>Long!N788-34.07</f>
        <v>-34.07</v>
      </c>
      <c r="O790" s="40">
        <f>Long!O788-52.52</f>
        <v>-52.52</v>
      </c>
      <c r="P790" s="40">
        <f>Long!P788-53.24</f>
        <v>-53.24</v>
      </c>
      <c r="Q790" s="40">
        <f>Long!Q788-57.71</f>
        <v>-57.71</v>
      </c>
      <c r="R790" s="40">
        <f>Long!R788-38.57</f>
        <v>-38.57</v>
      </c>
      <c r="S790" s="40">
        <f>Long!S788-64.97</f>
        <v>-64.97</v>
      </c>
      <c r="T790" s="40">
        <f>Long!T788-48.48</f>
        <v>-48.48</v>
      </c>
      <c r="U790" s="11">
        <f>Long!U788-50.364</f>
        <v>-50.363999999999997</v>
      </c>
      <c r="W790" s="15">
        <f>Long!X788</f>
        <v>0</v>
      </c>
      <c r="X790" s="8">
        <f>Long!Y788</f>
        <v>0</v>
      </c>
    </row>
    <row r="791" spans="1:24" x14ac:dyDescent="0.25">
      <c r="A791" s="3">
        <f>Long!A789</f>
        <v>0</v>
      </c>
      <c r="B791" s="41">
        <f>Long!B789-48.89</f>
        <v>-48.89</v>
      </c>
      <c r="C791" s="40">
        <f>Long!C789-53.31</f>
        <v>-53.31</v>
      </c>
      <c r="D791" s="40">
        <f>Long!D789-52.82</f>
        <v>-52.82</v>
      </c>
      <c r="E791" s="40">
        <f>Long!E789-48.5</f>
        <v>-48.5</v>
      </c>
      <c r="F791" s="40">
        <f>Long!F789-46.99</f>
        <v>-46.99</v>
      </c>
      <c r="G791" s="40">
        <f>Long!G789-40.45</f>
        <v>-40.450000000000003</v>
      </c>
      <c r="H791" s="40">
        <f>Long!H789-60.23</f>
        <v>-60.23</v>
      </c>
      <c r="I791" s="40">
        <f>Long!I789-44.06</f>
        <v>-44.06</v>
      </c>
      <c r="J791" s="40">
        <f>Long!J789-53.75</f>
        <v>-53.75</v>
      </c>
      <c r="K791" s="40">
        <f>Long!K789-54.35</f>
        <v>-54.35</v>
      </c>
      <c r="L791" s="40">
        <f>Long!L789-48.68</f>
        <v>-48.68</v>
      </c>
      <c r="M791" s="40">
        <f>Long!M789-53.03</f>
        <v>-53.03</v>
      </c>
      <c r="N791" s="40">
        <f>Long!N789-34.07</f>
        <v>-34.07</v>
      </c>
      <c r="O791" s="40">
        <f>Long!O789-52.52</f>
        <v>-52.52</v>
      </c>
      <c r="P791" s="40">
        <f>Long!P789-53.24</f>
        <v>-53.24</v>
      </c>
      <c r="Q791" s="40">
        <f>Long!Q789-57.71</f>
        <v>-57.71</v>
      </c>
      <c r="R791" s="40">
        <f>Long!R789-38.57</f>
        <v>-38.57</v>
      </c>
      <c r="S791" s="40">
        <f>Long!S789-64.97</f>
        <v>-64.97</v>
      </c>
      <c r="T791" s="40">
        <f>Long!T789-48.48</f>
        <v>-48.48</v>
      </c>
      <c r="U791" s="11">
        <f>Long!U789-50.364</f>
        <v>-50.363999999999997</v>
      </c>
      <c r="W791" s="15">
        <f>Long!X789</f>
        <v>0</v>
      </c>
      <c r="X791" s="8">
        <f>Long!Y789</f>
        <v>0</v>
      </c>
    </row>
    <row r="792" spans="1:24" x14ac:dyDescent="0.25">
      <c r="A792" s="3">
        <f>Long!A790</f>
        <v>0</v>
      </c>
      <c r="B792" s="41">
        <f>Long!B790-48.89</f>
        <v>-48.89</v>
      </c>
      <c r="C792" s="40">
        <f>Long!C790-53.31</f>
        <v>-53.31</v>
      </c>
      <c r="D792" s="40">
        <f>Long!D790-52.82</f>
        <v>-52.82</v>
      </c>
      <c r="E792" s="40">
        <f>Long!E790-48.5</f>
        <v>-48.5</v>
      </c>
      <c r="F792" s="40">
        <f>Long!F790-46.99</f>
        <v>-46.99</v>
      </c>
      <c r="G792" s="40">
        <f>Long!G790-40.45</f>
        <v>-40.450000000000003</v>
      </c>
      <c r="H792" s="40">
        <f>Long!H790-60.23</f>
        <v>-60.23</v>
      </c>
      <c r="I792" s="40">
        <f>Long!I790-44.06</f>
        <v>-44.06</v>
      </c>
      <c r="J792" s="40">
        <f>Long!J790-53.75</f>
        <v>-53.75</v>
      </c>
      <c r="K792" s="40">
        <f>Long!K790-54.35</f>
        <v>-54.35</v>
      </c>
      <c r="L792" s="40">
        <f>Long!L790-48.68</f>
        <v>-48.68</v>
      </c>
      <c r="M792" s="40">
        <f>Long!M790-53.03</f>
        <v>-53.03</v>
      </c>
      <c r="N792" s="40">
        <f>Long!N790-34.07</f>
        <v>-34.07</v>
      </c>
      <c r="O792" s="40">
        <f>Long!O790-52.52</f>
        <v>-52.52</v>
      </c>
      <c r="P792" s="40">
        <f>Long!P790-53.24</f>
        <v>-53.24</v>
      </c>
      <c r="Q792" s="40">
        <f>Long!Q790-57.71</f>
        <v>-57.71</v>
      </c>
      <c r="R792" s="40">
        <f>Long!R790-38.57</f>
        <v>-38.57</v>
      </c>
      <c r="S792" s="40">
        <f>Long!S790-64.97</f>
        <v>-64.97</v>
      </c>
      <c r="T792" s="40">
        <f>Long!T790-48.48</f>
        <v>-48.48</v>
      </c>
      <c r="U792" s="11">
        <f>Long!U790-50.364</f>
        <v>-50.363999999999997</v>
      </c>
      <c r="W792" s="15">
        <f>Long!X790</f>
        <v>0</v>
      </c>
      <c r="X792" s="8">
        <f>Long!Y790</f>
        <v>0</v>
      </c>
    </row>
    <row r="793" spans="1:24" x14ac:dyDescent="0.25">
      <c r="A793" s="3">
        <f>Long!A791</f>
        <v>0</v>
      </c>
      <c r="B793" s="41">
        <f>Long!B791-48.89</f>
        <v>-48.89</v>
      </c>
      <c r="C793" s="40">
        <f>Long!C791-53.31</f>
        <v>-53.31</v>
      </c>
      <c r="D793" s="40">
        <f>Long!D791-52.82</f>
        <v>-52.82</v>
      </c>
      <c r="E793" s="40">
        <f>Long!E791-48.5</f>
        <v>-48.5</v>
      </c>
      <c r="F793" s="40">
        <f>Long!F791-46.99</f>
        <v>-46.99</v>
      </c>
      <c r="G793" s="40">
        <f>Long!G791-40.45</f>
        <v>-40.450000000000003</v>
      </c>
      <c r="H793" s="40">
        <f>Long!H791-60.23</f>
        <v>-60.23</v>
      </c>
      <c r="I793" s="40">
        <f>Long!I791-44.06</f>
        <v>-44.06</v>
      </c>
      <c r="J793" s="40">
        <f>Long!J791-53.75</f>
        <v>-53.75</v>
      </c>
      <c r="K793" s="40">
        <f>Long!K791-54.35</f>
        <v>-54.35</v>
      </c>
      <c r="L793" s="40">
        <f>Long!L791-48.68</f>
        <v>-48.68</v>
      </c>
      <c r="M793" s="40">
        <f>Long!M791-53.03</f>
        <v>-53.03</v>
      </c>
      <c r="N793" s="40">
        <f>Long!N791-34.07</f>
        <v>-34.07</v>
      </c>
      <c r="O793" s="40">
        <f>Long!O791-52.52</f>
        <v>-52.52</v>
      </c>
      <c r="P793" s="40">
        <f>Long!P791-53.24</f>
        <v>-53.24</v>
      </c>
      <c r="Q793" s="40">
        <f>Long!Q791-57.71</f>
        <v>-57.71</v>
      </c>
      <c r="R793" s="40">
        <f>Long!R791-38.57</f>
        <v>-38.57</v>
      </c>
      <c r="S793" s="40">
        <f>Long!S791-64.97</f>
        <v>-64.97</v>
      </c>
      <c r="T793" s="40">
        <f>Long!T791-48.48</f>
        <v>-48.48</v>
      </c>
      <c r="U793" s="11">
        <f>Long!U791-50.364</f>
        <v>-50.363999999999997</v>
      </c>
      <c r="W793" s="15">
        <f>Long!X791</f>
        <v>0</v>
      </c>
      <c r="X793" s="8">
        <f>Long!Y791</f>
        <v>0</v>
      </c>
    </row>
    <row r="794" spans="1:24" x14ac:dyDescent="0.25">
      <c r="A794" s="3">
        <f>Long!A792</f>
        <v>0</v>
      </c>
      <c r="B794" s="41">
        <f>Long!B792-48.89</f>
        <v>-48.89</v>
      </c>
      <c r="C794" s="40">
        <f>Long!C792-53.31</f>
        <v>-53.31</v>
      </c>
      <c r="D794" s="40">
        <f>Long!D792-52.82</f>
        <v>-52.82</v>
      </c>
      <c r="E794" s="40">
        <f>Long!E792-48.5</f>
        <v>-48.5</v>
      </c>
      <c r="F794" s="40">
        <f>Long!F792-46.99</f>
        <v>-46.99</v>
      </c>
      <c r="G794" s="40">
        <f>Long!G792-40.45</f>
        <v>-40.450000000000003</v>
      </c>
      <c r="H794" s="40">
        <f>Long!H792-60.23</f>
        <v>-60.23</v>
      </c>
      <c r="I794" s="40">
        <f>Long!I792-44.06</f>
        <v>-44.06</v>
      </c>
      <c r="J794" s="40">
        <f>Long!J792-53.75</f>
        <v>-53.75</v>
      </c>
      <c r="K794" s="40">
        <f>Long!K792-54.35</f>
        <v>-54.35</v>
      </c>
      <c r="L794" s="40">
        <f>Long!L792-48.68</f>
        <v>-48.68</v>
      </c>
      <c r="M794" s="40">
        <f>Long!M792-53.03</f>
        <v>-53.03</v>
      </c>
      <c r="N794" s="40">
        <f>Long!N792-34.07</f>
        <v>-34.07</v>
      </c>
      <c r="O794" s="40">
        <f>Long!O792-52.52</f>
        <v>-52.52</v>
      </c>
      <c r="P794" s="40">
        <f>Long!P792-53.24</f>
        <v>-53.24</v>
      </c>
      <c r="Q794" s="40">
        <f>Long!Q792-57.71</f>
        <v>-57.71</v>
      </c>
      <c r="R794" s="40">
        <f>Long!R792-38.57</f>
        <v>-38.57</v>
      </c>
      <c r="S794" s="40">
        <f>Long!S792-64.97</f>
        <v>-64.97</v>
      </c>
      <c r="T794" s="40">
        <f>Long!T792-48.48</f>
        <v>-48.48</v>
      </c>
      <c r="U794" s="11">
        <f>Long!U792-50.364</f>
        <v>-50.363999999999997</v>
      </c>
      <c r="W794" s="15">
        <f>Long!X792</f>
        <v>0</v>
      </c>
      <c r="X794" s="8">
        <f>Long!Y792</f>
        <v>0</v>
      </c>
    </row>
    <row r="795" spans="1:24" x14ac:dyDescent="0.25">
      <c r="A795" s="3">
        <f>Long!A793</f>
        <v>0</v>
      </c>
      <c r="B795" s="41">
        <f>Long!B793-48.89</f>
        <v>-48.89</v>
      </c>
      <c r="C795" s="40">
        <f>Long!C793-53.31</f>
        <v>-53.31</v>
      </c>
      <c r="D795" s="40">
        <f>Long!D793-52.82</f>
        <v>-52.82</v>
      </c>
      <c r="E795" s="40">
        <f>Long!E793-48.5</f>
        <v>-48.5</v>
      </c>
      <c r="F795" s="40">
        <f>Long!F793-46.99</f>
        <v>-46.99</v>
      </c>
      <c r="G795" s="40">
        <f>Long!G793-40.45</f>
        <v>-40.450000000000003</v>
      </c>
      <c r="H795" s="40">
        <f>Long!H793-60.23</f>
        <v>-60.23</v>
      </c>
      <c r="I795" s="40">
        <f>Long!I793-44.06</f>
        <v>-44.06</v>
      </c>
      <c r="J795" s="40">
        <f>Long!J793-53.75</f>
        <v>-53.75</v>
      </c>
      <c r="K795" s="40">
        <f>Long!K793-54.35</f>
        <v>-54.35</v>
      </c>
      <c r="L795" s="40">
        <f>Long!L793-48.68</f>
        <v>-48.68</v>
      </c>
      <c r="M795" s="40">
        <f>Long!M793-53.03</f>
        <v>-53.03</v>
      </c>
      <c r="N795" s="40">
        <f>Long!N793-34.07</f>
        <v>-34.07</v>
      </c>
      <c r="O795" s="40">
        <f>Long!O793-52.52</f>
        <v>-52.52</v>
      </c>
      <c r="P795" s="40">
        <f>Long!P793-53.24</f>
        <v>-53.24</v>
      </c>
      <c r="Q795" s="40">
        <f>Long!Q793-57.71</f>
        <v>-57.71</v>
      </c>
      <c r="R795" s="40">
        <f>Long!R793-38.57</f>
        <v>-38.57</v>
      </c>
      <c r="S795" s="40">
        <f>Long!S793-64.97</f>
        <v>-64.97</v>
      </c>
      <c r="T795" s="40">
        <f>Long!T793-48.48</f>
        <v>-48.48</v>
      </c>
      <c r="U795" s="11">
        <f>Long!U793-50.364</f>
        <v>-50.363999999999997</v>
      </c>
      <c r="W795" s="15">
        <f>Long!X793</f>
        <v>0</v>
      </c>
      <c r="X795" s="8">
        <f>Long!Y793</f>
        <v>0</v>
      </c>
    </row>
    <row r="796" spans="1:24" x14ac:dyDescent="0.25">
      <c r="A796" s="3">
        <f>Long!A794</f>
        <v>0</v>
      </c>
      <c r="B796" s="41">
        <f>Long!B794-48.89</f>
        <v>-48.89</v>
      </c>
      <c r="C796" s="40">
        <f>Long!C794-53.31</f>
        <v>-53.31</v>
      </c>
      <c r="D796" s="40">
        <f>Long!D794-52.82</f>
        <v>-52.82</v>
      </c>
      <c r="E796" s="40">
        <f>Long!E794-48.5</f>
        <v>-48.5</v>
      </c>
      <c r="F796" s="40">
        <f>Long!F794-46.99</f>
        <v>-46.99</v>
      </c>
      <c r="G796" s="40">
        <f>Long!G794-40.45</f>
        <v>-40.450000000000003</v>
      </c>
      <c r="H796" s="40">
        <f>Long!H794-60.23</f>
        <v>-60.23</v>
      </c>
      <c r="I796" s="40">
        <f>Long!I794-44.06</f>
        <v>-44.06</v>
      </c>
      <c r="J796" s="40">
        <f>Long!J794-53.75</f>
        <v>-53.75</v>
      </c>
      <c r="K796" s="40">
        <f>Long!K794-54.35</f>
        <v>-54.35</v>
      </c>
      <c r="L796" s="40">
        <f>Long!L794-48.68</f>
        <v>-48.68</v>
      </c>
      <c r="M796" s="40">
        <f>Long!M794-53.03</f>
        <v>-53.03</v>
      </c>
      <c r="N796" s="40">
        <f>Long!N794-34.07</f>
        <v>-34.07</v>
      </c>
      <c r="O796" s="40">
        <f>Long!O794-52.52</f>
        <v>-52.52</v>
      </c>
      <c r="P796" s="40">
        <f>Long!P794-53.24</f>
        <v>-53.24</v>
      </c>
      <c r="Q796" s="40">
        <f>Long!Q794-57.71</f>
        <v>-57.71</v>
      </c>
      <c r="R796" s="40">
        <f>Long!R794-38.57</f>
        <v>-38.57</v>
      </c>
      <c r="S796" s="40">
        <f>Long!S794-64.97</f>
        <v>-64.97</v>
      </c>
      <c r="T796" s="40">
        <f>Long!T794-48.48</f>
        <v>-48.48</v>
      </c>
      <c r="U796" s="11">
        <f>Long!U794-50.364</f>
        <v>-50.363999999999997</v>
      </c>
      <c r="W796" s="15">
        <f>Long!X794</f>
        <v>0</v>
      </c>
      <c r="X796" s="8">
        <f>Long!Y794</f>
        <v>0</v>
      </c>
    </row>
    <row r="797" spans="1:24" x14ac:dyDescent="0.25">
      <c r="A797" s="3">
        <f>Long!A795</f>
        <v>0</v>
      </c>
      <c r="B797" s="41">
        <f>Long!B795-48.89</f>
        <v>-48.89</v>
      </c>
      <c r="C797" s="40">
        <f>Long!C795-53.31</f>
        <v>-53.31</v>
      </c>
      <c r="D797" s="40">
        <f>Long!D795-52.82</f>
        <v>-52.82</v>
      </c>
      <c r="E797" s="40">
        <f>Long!E795-48.5</f>
        <v>-48.5</v>
      </c>
      <c r="F797" s="40">
        <f>Long!F795-46.99</f>
        <v>-46.99</v>
      </c>
      <c r="G797" s="40">
        <f>Long!G795-40.45</f>
        <v>-40.450000000000003</v>
      </c>
      <c r="H797" s="40">
        <f>Long!H795-60.23</f>
        <v>-60.23</v>
      </c>
      <c r="I797" s="40">
        <f>Long!I795-44.06</f>
        <v>-44.06</v>
      </c>
      <c r="J797" s="40">
        <f>Long!J795-53.75</f>
        <v>-53.75</v>
      </c>
      <c r="K797" s="40">
        <f>Long!K795-54.35</f>
        <v>-54.35</v>
      </c>
      <c r="L797" s="40">
        <f>Long!L795-48.68</f>
        <v>-48.68</v>
      </c>
      <c r="M797" s="40">
        <f>Long!M795-53.03</f>
        <v>-53.03</v>
      </c>
      <c r="N797" s="40">
        <f>Long!N795-34.07</f>
        <v>-34.07</v>
      </c>
      <c r="O797" s="40">
        <f>Long!O795-52.52</f>
        <v>-52.52</v>
      </c>
      <c r="P797" s="40">
        <f>Long!P795-53.24</f>
        <v>-53.24</v>
      </c>
      <c r="Q797" s="40">
        <f>Long!Q795-57.71</f>
        <v>-57.71</v>
      </c>
      <c r="R797" s="40">
        <f>Long!R795-38.57</f>
        <v>-38.57</v>
      </c>
      <c r="S797" s="40">
        <f>Long!S795-64.97</f>
        <v>-64.97</v>
      </c>
      <c r="T797" s="40">
        <f>Long!T795-48.48</f>
        <v>-48.48</v>
      </c>
      <c r="U797" s="11">
        <f>Long!U795-50.364</f>
        <v>-50.363999999999997</v>
      </c>
      <c r="W797" s="15">
        <f>Long!X795</f>
        <v>0</v>
      </c>
      <c r="X797" s="8">
        <f>Long!Y795</f>
        <v>0</v>
      </c>
    </row>
    <row r="798" spans="1:24" x14ac:dyDescent="0.25">
      <c r="A798" s="3">
        <f>Long!A796</f>
        <v>0</v>
      </c>
      <c r="B798" s="41">
        <f>Long!B796-48.89</f>
        <v>-48.89</v>
      </c>
      <c r="C798" s="40">
        <f>Long!C796-53.31</f>
        <v>-53.31</v>
      </c>
      <c r="D798" s="40">
        <f>Long!D796-52.82</f>
        <v>-52.82</v>
      </c>
      <c r="E798" s="40">
        <f>Long!E796-48.5</f>
        <v>-48.5</v>
      </c>
      <c r="F798" s="40">
        <f>Long!F796-46.99</f>
        <v>-46.99</v>
      </c>
      <c r="G798" s="40">
        <f>Long!G796-40.45</f>
        <v>-40.450000000000003</v>
      </c>
      <c r="H798" s="40">
        <f>Long!H796-60.23</f>
        <v>-60.23</v>
      </c>
      <c r="I798" s="40">
        <f>Long!I796-44.06</f>
        <v>-44.06</v>
      </c>
      <c r="J798" s="40">
        <f>Long!J796-53.75</f>
        <v>-53.75</v>
      </c>
      <c r="K798" s="40">
        <f>Long!K796-54.35</f>
        <v>-54.35</v>
      </c>
      <c r="L798" s="40">
        <f>Long!L796-48.68</f>
        <v>-48.68</v>
      </c>
      <c r="M798" s="40">
        <f>Long!M796-53.03</f>
        <v>-53.03</v>
      </c>
      <c r="N798" s="40">
        <f>Long!N796-34.07</f>
        <v>-34.07</v>
      </c>
      <c r="O798" s="40">
        <f>Long!O796-52.52</f>
        <v>-52.52</v>
      </c>
      <c r="P798" s="40">
        <f>Long!P796-53.24</f>
        <v>-53.24</v>
      </c>
      <c r="Q798" s="40">
        <f>Long!Q796-57.71</f>
        <v>-57.71</v>
      </c>
      <c r="R798" s="40">
        <f>Long!R796-38.57</f>
        <v>-38.57</v>
      </c>
      <c r="S798" s="40">
        <f>Long!S796-64.97</f>
        <v>-64.97</v>
      </c>
      <c r="T798" s="40">
        <f>Long!T796-48.48</f>
        <v>-48.48</v>
      </c>
      <c r="U798" s="11">
        <f>Long!U796-50.364</f>
        <v>-50.363999999999997</v>
      </c>
      <c r="W798" s="15">
        <f>Long!X796</f>
        <v>0</v>
      </c>
      <c r="X798" s="8">
        <f>Long!Y796</f>
        <v>0</v>
      </c>
    </row>
    <row r="799" spans="1:24" x14ac:dyDescent="0.25">
      <c r="A799" s="3">
        <f>Long!A797</f>
        <v>0</v>
      </c>
      <c r="B799" s="41">
        <f>Long!B797-48.89</f>
        <v>-48.89</v>
      </c>
      <c r="C799" s="40">
        <f>Long!C797-53.31</f>
        <v>-53.31</v>
      </c>
      <c r="D799" s="40">
        <f>Long!D797-52.82</f>
        <v>-52.82</v>
      </c>
      <c r="E799" s="40">
        <f>Long!E797-48.5</f>
        <v>-48.5</v>
      </c>
      <c r="F799" s="40">
        <f>Long!F797-46.99</f>
        <v>-46.99</v>
      </c>
      <c r="G799" s="40">
        <f>Long!G797-40.45</f>
        <v>-40.450000000000003</v>
      </c>
      <c r="H799" s="40">
        <f>Long!H797-60.23</f>
        <v>-60.23</v>
      </c>
      <c r="I799" s="40">
        <f>Long!I797-44.06</f>
        <v>-44.06</v>
      </c>
      <c r="J799" s="40">
        <f>Long!J797-53.75</f>
        <v>-53.75</v>
      </c>
      <c r="K799" s="40">
        <f>Long!K797-54.35</f>
        <v>-54.35</v>
      </c>
      <c r="L799" s="40">
        <f>Long!L797-48.68</f>
        <v>-48.68</v>
      </c>
      <c r="M799" s="40">
        <f>Long!M797-53.03</f>
        <v>-53.03</v>
      </c>
      <c r="N799" s="40">
        <f>Long!N797-34.07</f>
        <v>-34.07</v>
      </c>
      <c r="O799" s="40">
        <f>Long!O797-52.52</f>
        <v>-52.52</v>
      </c>
      <c r="P799" s="40">
        <f>Long!P797-53.24</f>
        <v>-53.24</v>
      </c>
      <c r="Q799" s="40">
        <f>Long!Q797-57.71</f>
        <v>-57.71</v>
      </c>
      <c r="R799" s="40">
        <f>Long!R797-38.57</f>
        <v>-38.57</v>
      </c>
      <c r="S799" s="40">
        <f>Long!S797-64.97</f>
        <v>-64.97</v>
      </c>
      <c r="T799" s="40">
        <f>Long!T797-48.48</f>
        <v>-48.48</v>
      </c>
      <c r="U799" s="11">
        <f>Long!U797-50.364</f>
        <v>-50.363999999999997</v>
      </c>
      <c r="W799" s="15">
        <f>Long!X797</f>
        <v>0</v>
      </c>
      <c r="X799" s="8">
        <f>Long!Y797</f>
        <v>0</v>
      </c>
    </row>
    <row r="800" spans="1:24" x14ac:dyDescent="0.25">
      <c r="A800" s="3">
        <f>Long!A798</f>
        <v>0</v>
      </c>
      <c r="B800" s="41">
        <f>Long!B798-48.89</f>
        <v>-48.89</v>
      </c>
      <c r="C800" s="40">
        <f>Long!C798-53.31</f>
        <v>-53.31</v>
      </c>
      <c r="D800" s="40">
        <f>Long!D798-52.82</f>
        <v>-52.82</v>
      </c>
      <c r="E800" s="40">
        <f>Long!E798-48.5</f>
        <v>-48.5</v>
      </c>
      <c r="F800" s="40">
        <f>Long!F798-46.99</f>
        <v>-46.99</v>
      </c>
      <c r="G800" s="40">
        <f>Long!G798-40.45</f>
        <v>-40.450000000000003</v>
      </c>
      <c r="H800" s="40">
        <f>Long!H798-60.23</f>
        <v>-60.23</v>
      </c>
      <c r="I800" s="40">
        <f>Long!I798-44.06</f>
        <v>-44.06</v>
      </c>
      <c r="J800" s="40">
        <f>Long!J798-53.75</f>
        <v>-53.75</v>
      </c>
      <c r="K800" s="40">
        <f>Long!K798-54.35</f>
        <v>-54.35</v>
      </c>
      <c r="L800" s="40">
        <f>Long!L798-48.68</f>
        <v>-48.68</v>
      </c>
      <c r="M800" s="40">
        <f>Long!M798-53.03</f>
        <v>-53.03</v>
      </c>
      <c r="N800" s="40">
        <f>Long!N798-34.07</f>
        <v>-34.07</v>
      </c>
      <c r="O800" s="40">
        <f>Long!O798-52.52</f>
        <v>-52.52</v>
      </c>
      <c r="P800" s="40">
        <f>Long!P798-53.24</f>
        <v>-53.24</v>
      </c>
      <c r="Q800" s="40">
        <f>Long!Q798-57.71</f>
        <v>-57.71</v>
      </c>
      <c r="R800" s="40">
        <f>Long!R798-38.57</f>
        <v>-38.57</v>
      </c>
      <c r="S800" s="40">
        <f>Long!S798-64.97</f>
        <v>-64.97</v>
      </c>
      <c r="T800" s="40">
        <f>Long!T798-48.48</f>
        <v>-48.48</v>
      </c>
      <c r="U800" s="11">
        <f>Long!U798-50.364</f>
        <v>-50.363999999999997</v>
      </c>
      <c r="W800" s="15">
        <f>Long!X798</f>
        <v>0</v>
      </c>
      <c r="X800" s="8">
        <f>Long!Y798</f>
        <v>0</v>
      </c>
    </row>
    <row r="801" spans="1:24" x14ac:dyDescent="0.25">
      <c r="A801" s="3">
        <f>Long!A799</f>
        <v>0</v>
      </c>
      <c r="B801" s="41">
        <f>Long!B799-48.89</f>
        <v>-48.89</v>
      </c>
      <c r="C801" s="40">
        <f>Long!C799-53.31</f>
        <v>-53.31</v>
      </c>
      <c r="D801" s="40">
        <f>Long!D799-52.82</f>
        <v>-52.82</v>
      </c>
      <c r="E801" s="40">
        <f>Long!E799-48.5</f>
        <v>-48.5</v>
      </c>
      <c r="F801" s="40">
        <f>Long!F799-46.99</f>
        <v>-46.99</v>
      </c>
      <c r="G801" s="40">
        <f>Long!G799-40.45</f>
        <v>-40.450000000000003</v>
      </c>
      <c r="H801" s="40">
        <f>Long!H799-60.23</f>
        <v>-60.23</v>
      </c>
      <c r="I801" s="40">
        <f>Long!I799-44.06</f>
        <v>-44.06</v>
      </c>
      <c r="J801" s="40">
        <f>Long!J799-53.75</f>
        <v>-53.75</v>
      </c>
      <c r="K801" s="40">
        <f>Long!K799-54.35</f>
        <v>-54.35</v>
      </c>
      <c r="L801" s="40">
        <f>Long!L799-48.68</f>
        <v>-48.68</v>
      </c>
      <c r="M801" s="40">
        <f>Long!M799-53.03</f>
        <v>-53.03</v>
      </c>
      <c r="N801" s="40">
        <f>Long!N799-34.07</f>
        <v>-34.07</v>
      </c>
      <c r="O801" s="40">
        <f>Long!O799-52.52</f>
        <v>-52.52</v>
      </c>
      <c r="P801" s="40">
        <f>Long!P799-53.24</f>
        <v>-53.24</v>
      </c>
      <c r="Q801" s="40">
        <f>Long!Q799-57.71</f>
        <v>-57.71</v>
      </c>
      <c r="R801" s="40">
        <f>Long!R799-38.57</f>
        <v>-38.57</v>
      </c>
      <c r="S801" s="40">
        <f>Long!S799-64.97</f>
        <v>-64.97</v>
      </c>
      <c r="T801" s="40">
        <f>Long!T799-48.48</f>
        <v>-48.48</v>
      </c>
      <c r="U801" s="11">
        <f>Long!U799-50.364</f>
        <v>-50.363999999999997</v>
      </c>
      <c r="W801" s="15">
        <f>Long!X799</f>
        <v>0</v>
      </c>
      <c r="X801" s="8">
        <f>Long!Y799</f>
        <v>0</v>
      </c>
    </row>
    <row r="802" spans="1:24" x14ac:dyDescent="0.25">
      <c r="A802" s="3">
        <f>Long!A800</f>
        <v>0</v>
      </c>
      <c r="B802" s="41">
        <f>Long!B800-48.89</f>
        <v>-48.89</v>
      </c>
      <c r="C802" s="40">
        <f>Long!C800-53.31</f>
        <v>-53.31</v>
      </c>
      <c r="D802" s="40">
        <f>Long!D800-52.82</f>
        <v>-52.82</v>
      </c>
      <c r="E802" s="40">
        <f>Long!E800-48.5</f>
        <v>-48.5</v>
      </c>
      <c r="F802" s="40">
        <f>Long!F800-46.99</f>
        <v>-46.99</v>
      </c>
      <c r="G802" s="40">
        <f>Long!G800-40.45</f>
        <v>-40.450000000000003</v>
      </c>
      <c r="H802" s="40">
        <f>Long!H800-60.23</f>
        <v>-60.23</v>
      </c>
      <c r="I802" s="40">
        <f>Long!I800-44.06</f>
        <v>-44.06</v>
      </c>
      <c r="J802" s="40">
        <f>Long!J800-53.75</f>
        <v>-53.75</v>
      </c>
      <c r="K802" s="40">
        <f>Long!K800-54.35</f>
        <v>-54.35</v>
      </c>
      <c r="L802" s="40">
        <f>Long!L800-48.68</f>
        <v>-48.68</v>
      </c>
      <c r="M802" s="40">
        <f>Long!M800-53.03</f>
        <v>-53.03</v>
      </c>
      <c r="N802" s="40">
        <f>Long!N800-34.07</f>
        <v>-34.07</v>
      </c>
      <c r="O802" s="40">
        <f>Long!O800-52.52</f>
        <v>-52.52</v>
      </c>
      <c r="P802" s="40">
        <f>Long!P800-53.24</f>
        <v>-53.24</v>
      </c>
      <c r="Q802" s="40">
        <f>Long!Q800-57.71</f>
        <v>-57.71</v>
      </c>
      <c r="R802" s="40">
        <f>Long!R800-38.57</f>
        <v>-38.57</v>
      </c>
      <c r="S802" s="40">
        <f>Long!S800-64.97</f>
        <v>-64.97</v>
      </c>
      <c r="T802" s="40">
        <f>Long!T800-48.48</f>
        <v>-48.48</v>
      </c>
      <c r="U802" s="11">
        <f>Long!U800-50.364</f>
        <v>-50.363999999999997</v>
      </c>
      <c r="W802" s="15">
        <f>Long!X800</f>
        <v>0</v>
      </c>
      <c r="X802" s="8">
        <f>Long!Y800</f>
        <v>0</v>
      </c>
    </row>
    <row r="803" spans="1:24" x14ac:dyDescent="0.25">
      <c r="A803" s="3">
        <f>Long!A801</f>
        <v>0</v>
      </c>
      <c r="B803" s="41">
        <f>Long!B801-48.89</f>
        <v>-48.89</v>
      </c>
      <c r="C803" s="40">
        <f>Long!C801-53.31</f>
        <v>-53.31</v>
      </c>
      <c r="D803" s="40">
        <f>Long!D801-52.82</f>
        <v>-52.82</v>
      </c>
      <c r="E803" s="40">
        <f>Long!E801-48.5</f>
        <v>-48.5</v>
      </c>
      <c r="F803" s="40">
        <f>Long!F801-46.99</f>
        <v>-46.99</v>
      </c>
      <c r="G803" s="40">
        <f>Long!G801-40.45</f>
        <v>-40.450000000000003</v>
      </c>
      <c r="H803" s="40">
        <f>Long!H801-60.23</f>
        <v>-60.23</v>
      </c>
      <c r="I803" s="40">
        <f>Long!I801-44.06</f>
        <v>-44.06</v>
      </c>
      <c r="J803" s="40">
        <f>Long!J801-53.75</f>
        <v>-53.75</v>
      </c>
      <c r="K803" s="40">
        <f>Long!K801-54.35</f>
        <v>-54.35</v>
      </c>
      <c r="L803" s="40">
        <f>Long!L801-48.68</f>
        <v>-48.68</v>
      </c>
      <c r="M803" s="40">
        <f>Long!M801-53.03</f>
        <v>-53.03</v>
      </c>
      <c r="N803" s="40">
        <f>Long!N801-34.07</f>
        <v>-34.07</v>
      </c>
      <c r="O803" s="40">
        <f>Long!O801-52.52</f>
        <v>-52.52</v>
      </c>
      <c r="P803" s="40">
        <f>Long!P801-53.24</f>
        <v>-53.24</v>
      </c>
      <c r="Q803" s="40">
        <f>Long!Q801-57.71</f>
        <v>-57.71</v>
      </c>
      <c r="R803" s="40">
        <f>Long!R801-38.57</f>
        <v>-38.57</v>
      </c>
      <c r="S803" s="40">
        <f>Long!S801-64.97</f>
        <v>-64.97</v>
      </c>
      <c r="T803" s="40">
        <f>Long!T801-48.48</f>
        <v>-48.48</v>
      </c>
      <c r="U803" s="11">
        <f>Long!U801-50.364</f>
        <v>-50.363999999999997</v>
      </c>
      <c r="W803" s="15">
        <f>Long!X801</f>
        <v>0</v>
      </c>
      <c r="X803" s="8">
        <f>Long!Y801</f>
        <v>0</v>
      </c>
    </row>
    <row r="804" spans="1:24" x14ac:dyDescent="0.25">
      <c r="A804" s="3">
        <f>Long!A802</f>
        <v>0</v>
      </c>
      <c r="B804" s="41">
        <f>Long!B802-48.89</f>
        <v>-48.89</v>
      </c>
      <c r="C804" s="40">
        <f>Long!C802-53.31</f>
        <v>-53.31</v>
      </c>
      <c r="D804" s="40">
        <f>Long!D802-52.82</f>
        <v>-52.82</v>
      </c>
      <c r="E804" s="40">
        <f>Long!E802-48.5</f>
        <v>-48.5</v>
      </c>
      <c r="F804" s="40">
        <f>Long!F802-46.99</f>
        <v>-46.99</v>
      </c>
      <c r="G804" s="40">
        <f>Long!G802-40.45</f>
        <v>-40.450000000000003</v>
      </c>
      <c r="H804" s="40">
        <f>Long!H802-60.23</f>
        <v>-60.23</v>
      </c>
      <c r="I804" s="40">
        <f>Long!I802-44.06</f>
        <v>-44.06</v>
      </c>
      <c r="J804" s="40">
        <f>Long!J802-53.75</f>
        <v>-53.75</v>
      </c>
      <c r="K804" s="40">
        <f>Long!K802-54.35</f>
        <v>-54.35</v>
      </c>
      <c r="L804" s="40">
        <f>Long!L802-48.68</f>
        <v>-48.68</v>
      </c>
      <c r="M804" s="40">
        <f>Long!M802-53.03</f>
        <v>-53.03</v>
      </c>
      <c r="N804" s="40">
        <f>Long!N802-34.07</f>
        <v>-34.07</v>
      </c>
      <c r="O804" s="40">
        <f>Long!O802-52.52</f>
        <v>-52.52</v>
      </c>
      <c r="P804" s="40">
        <f>Long!P802-53.24</f>
        <v>-53.24</v>
      </c>
      <c r="Q804" s="40">
        <f>Long!Q802-57.71</f>
        <v>-57.71</v>
      </c>
      <c r="R804" s="40">
        <f>Long!R802-38.57</f>
        <v>-38.57</v>
      </c>
      <c r="S804" s="40">
        <f>Long!S802-64.97</f>
        <v>-64.97</v>
      </c>
      <c r="T804" s="40">
        <f>Long!T802-48.48</f>
        <v>-48.48</v>
      </c>
      <c r="U804" s="11">
        <f>Long!U802-50.364</f>
        <v>-50.363999999999997</v>
      </c>
      <c r="W804" s="15">
        <f>Long!X802</f>
        <v>0</v>
      </c>
      <c r="X804" s="8">
        <f>Long!Y802</f>
        <v>0</v>
      </c>
    </row>
    <row r="805" spans="1:24" x14ac:dyDescent="0.25">
      <c r="A805" s="3">
        <f>Long!A803</f>
        <v>0</v>
      </c>
      <c r="B805" s="41">
        <f>Long!B803-48.89</f>
        <v>-48.89</v>
      </c>
      <c r="C805" s="40">
        <f>Long!C803-53.31</f>
        <v>-53.31</v>
      </c>
      <c r="D805" s="40">
        <f>Long!D803-52.82</f>
        <v>-52.82</v>
      </c>
      <c r="E805" s="40">
        <f>Long!E803-48.5</f>
        <v>-48.5</v>
      </c>
      <c r="F805" s="40">
        <f>Long!F803-46.99</f>
        <v>-46.99</v>
      </c>
      <c r="G805" s="40">
        <f>Long!G803-40.45</f>
        <v>-40.450000000000003</v>
      </c>
      <c r="H805" s="40">
        <f>Long!H803-60.23</f>
        <v>-60.23</v>
      </c>
      <c r="I805" s="40">
        <f>Long!I803-44.06</f>
        <v>-44.06</v>
      </c>
      <c r="J805" s="40">
        <f>Long!J803-53.75</f>
        <v>-53.75</v>
      </c>
      <c r="K805" s="40">
        <f>Long!K803-54.35</f>
        <v>-54.35</v>
      </c>
      <c r="L805" s="40">
        <f>Long!L803-48.68</f>
        <v>-48.68</v>
      </c>
      <c r="M805" s="40">
        <f>Long!M803-53.03</f>
        <v>-53.03</v>
      </c>
      <c r="N805" s="40">
        <f>Long!N803-34.07</f>
        <v>-34.07</v>
      </c>
      <c r="O805" s="40">
        <f>Long!O803-52.52</f>
        <v>-52.52</v>
      </c>
      <c r="P805" s="40">
        <f>Long!P803-53.24</f>
        <v>-53.24</v>
      </c>
      <c r="Q805" s="40">
        <f>Long!Q803-57.71</f>
        <v>-57.71</v>
      </c>
      <c r="R805" s="40">
        <f>Long!R803-38.57</f>
        <v>-38.57</v>
      </c>
      <c r="S805" s="40">
        <f>Long!S803-64.97</f>
        <v>-64.97</v>
      </c>
      <c r="T805" s="40">
        <f>Long!T803-48.48</f>
        <v>-48.48</v>
      </c>
      <c r="U805" s="11">
        <f>Long!U803-50.364</f>
        <v>-50.363999999999997</v>
      </c>
      <c r="W805" s="15">
        <f>Long!X803</f>
        <v>0</v>
      </c>
      <c r="X805" s="8">
        <f>Long!Y803</f>
        <v>0</v>
      </c>
    </row>
    <row r="806" spans="1:24" x14ac:dyDescent="0.25">
      <c r="A806" s="3">
        <f>Long!A804</f>
        <v>0</v>
      </c>
      <c r="B806" s="41">
        <f>Long!B804-48.89</f>
        <v>-48.89</v>
      </c>
      <c r="C806" s="40">
        <f>Long!C804-53.31</f>
        <v>-53.31</v>
      </c>
      <c r="D806" s="40">
        <f>Long!D804-52.82</f>
        <v>-52.82</v>
      </c>
      <c r="E806" s="40">
        <f>Long!E804-48.5</f>
        <v>-48.5</v>
      </c>
      <c r="F806" s="40">
        <f>Long!F804-46.99</f>
        <v>-46.99</v>
      </c>
      <c r="G806" s="40">
        <f>Long!G804-40.45</f>
        <v>-40.450000000000003</v>
      </c>
      <c r="H806" s="40">
        <f>Long!H804-60.23</f>
        <v>-60.23</v>
      </c>
      <c r="I806" s="40">
        <f>Long!I804-44.06</f>
        <v>-44.06</v>
      </c>
      <c r="J806" s="40">
        <f>Long!J804-53.75</f>
        <v>-53.75</v>
      </c>
      <c r="K806" s="40">
        <f>Long!K804-54.35</f>
        <v>-54.35</v>
      </c>
      <c r="L806" s="40">
        <f>Long!L804-48.68</f>
        <v>-48.68</v>
      </c>
      <c r="M806" s="40">
        <f>Long!M804-53.03</f>
        <v>-53.03</v>
      </c>
      <c r="N806" s="40">
        <f>Long!N804-34.07</f>
        <v>-34.07</v>
      </c>
      <c r="O806" s="40">
        <f>Long!O804-52.52</f>
        <v>-52.52</v>
      </c>
      <c r="P806" s="40">
        <f>Long!P804-53.24</f>
        <v>-53.24</v>
      </c>
      <c r="Q806" s="40">
        <f>Long!Q804-57.71</f>
        <v>-57.71</v>
      </c>
      <c r="R806" s="40">
        <f>Long!R804-38.57</f>
        <v>-38.57</v>
      </c>
      <c r="S806" s="40">
        <f>Long!S804-64.97</f>
        <v>-64.97</v>
      </c>
      <c r="T806" s="40">
        <f>Long!T804-48.48</f>
        <v>-48.48</v>
      </c>
      <c r="U806" s="11">
        <f>Long!U804-50.364</f>
        <v>-50.363999999999997</v>
      </c>
      <c r="W806" s="15">
        <f>Long!X804</f>
        <v>0</v>
      </c>
      <c r="X806" s="8">
        <f>Long!Y804</f>
        <v>0</v>
      </c>
    </row>
    <row r="807" spans="1:24" x14ac:dyDescent="0.25">
      <c r="A807" s="3">
        <f>Long!A805</f>
        <v>0</v>
      </c>
      <c r="B807" s="41">
        <f>Long!B805-48.89</f>
        <v>-48.89</v>
      </c>
      <c r="C807" s="40">
        <f>Long!C805-53.31</f>
        <v>-53.31</v>
      </c>
      <c r="D807" s="40">
        <f>Long!D805-52.82</f>
        <v>-52.82</v>
      </c>
      <c r="E807" s="40">
        <f>Long!E805-48.5</f>
        <v>-48.5</v>
      </c>
      <c r="F807" s="40">
        <f>Long!F805-46.99</f>
        <v>-46.99</v>
      </c>
      <c r="G807" s="40">
        <f>Long!G805-40.45</f>
        <v>-40.450000000000003</v>
      </c>
      <c r="H807" s="40">
        <f>Long!H805-60.23</f>
        <v>-60.23</v>
      </c>
      <c r="I807" s="40">
        <f>Long!I805-44.06</f>
        <v>-44.06</v>
      </c>
      <c r="J807" s="40">
        <f>Long!J805-53.75</f>
        <v>-53.75</v>
      </c>
      <c r="K807" s="40">
        <f>Long!K805-54.35</f>
        <v>-54.35</v>
      </c>
      <c r="L807" s="40">
        <f>Long!L805-48.68</f>
        <v>-48.68</v>
      </c>
      <c r="M807" s="40">
        <f>Long!M805-53.03</f>
        <v>-53.03</v>
      </c>
      <c r="N807" s="40">
        <f>Long!N805-34.07</f>
        <v>-34.07</v>
      </c>
      <c r="O807" s="40">
        <f>Long!O805-52.52</f>
        <v>-52.52</v>
      </c>
      <c r="P807" s="40">
        <f>Long!P805-53.24</f>
        <v>-53.24</v>
      </c>
      <c r="Q807" s="40">
        <f>Long!Q805-57.71</f>
        <v>-57.71</v>
      </c>
      <c r="R807" s="40">
        <f>Long!R805-38.57</f>
        <v>-38.57</v>
      </c>
      <c r="S807" s="40">
        <f>Long!S805-64.97</f>
        <v>-64.97</v>
      </c>
      <c r="T807" s="40">
        <f>Long!T805-48.48</f>
        <v>-48.48</v>
      </c>
      <c r="U807" s="11">
        <f>Long!U805-50.364</f>
        <v>-50.363999999999997</v>
      </c>
      <c r="W807" s="15">
        <f>Long!X805</f>
        <v>0</v>
      </c>
      <c r="X807" s="8">
        <f>Long!Y805</f>
        <v>0</v>
      </c>
    </row>
    <row r="808" spans="1:24" x14ac:dyDescent="0.25">
      <c r="A808" s="3">
        <f>Long!A806</f>
        <v>0</v>
      </c>
      <c r="B808" s="41">
        <f>Long!B806-48.89</f>
        <v>-48.89</v>
      </c>
      <c r="C808" s="40">
        <f>Long!C806-53.31</f>
        <v>-53.31</v>
      </c>
      <c r="D808" s="40">
        <f>Long!D806-52.82</f>
        <v>-52.82</v>
      </c>
      <c r="E808" s="40">
        <f>Long!E806-48.5</f>
        <v>-48.5</v>
      </c>
      <c r="F808" s="40">
        <f>Long!F806-46.99</f>
        <v>-46.99</v>
      </c>
      <c r="G808" s="40">
        <f>Long!G806-40.45</f>
        <v>-40.450000000000003</v>
      </c>
      <c r="H808" s="40">
        <f>Long!H806-60.23</f>
        <v>-60.23</v>
      </c>
      <c r="I808" s="40">
        <f>Long!I806-44.06</f>
        <v>-44.06</v>
      </c>
      <c r="J808" s="40">
        <f>Long!J806-53.75</f>
        <v>-53.75</v>
      </c>
      <c r="K808" s="40">
        <f>Long!K806-54.35</f>
        <v>-54.35</v>
      </c>
      <c r="L808" s="40">
        <f>Long!L806-48.68</f>
        <v>-48.68</v>
      </c>
      <c r="M808" s="40">
        <f>Long!M806-53.03</f>
        <v>-53.03</v>
      </c>
      <c r="N808" s="40">
        <f>Long!N806-34.07</f>
        <v>-34.07</v>
      </c>
      <c r="O808" s="40">
        <f>Long!O806-52.52</f>
        <v>-52.52</v>
      </c>
      <c r="P808" s="40">
        <f>Long!P806-53.24</f>
        <v>-53.24</v>
      </c>
      <c r="Q808" s="40">
        <f>Long!Q806-57.71</f>
        <v>-57.71</v>
      </c>
      <c r="R808" s="40">
        <f>Long!R806-38.57</f>
        <v>-38.57</v>
      </c>
      <c r="S808" s="40">
        <f>Long!S806-64.97</f>
        <v>-64.97</v>
      </c>
      <c r="T808" s="40">
        <f>Long!T806-48.48</f>
        <v>-48.48</v>
      </c>
      <c r="U808" s="11">
        <f>Long!U806-50.364</f>
        <v>-50.363999999999997</v>
      </c>
      <c r="W808" s="15">
        <f>Long!X806</f>
        <v>0</v>
      </c>
      <c r="X808" s="8">
        <f>Long!Y806</f>
        <v>0</v>
      </c>
    </row>
    <row r="809" spans="1:24" x14ac:dyDescent="0.25">
      <c r="A809" s="3">
        <f>Long!A807</f>
        <v>0</v>
      </c>
      <c r="B809" s="41">
        <f>Long!B807-48.89</f>
        <v>-48.89</v>
      </c>
      <c r="C809" s="40">
        <f>Long!C807-53.31</f>
        <v>-53.31</v>
      </c>
      <c r="D809" s="40">
        <f>Long!D807-52.82</f>
        <v>-52.82</v>
      </c>
      <c r="E809" s="40">
        <f>Long!E807-48.5</f>
        <v>-48.5</v>
      </c>
      <c r="F809" s="40">
        <f>Long!F807-46.99</f>
        <v>-46.99</v>
      </c>
      <c r="G809" s="40">
        <f>Long!G807-40.45</f>
        <v>-40.450000000000003</v>
      </c>
      <c r="H809" s="40">
        <f>Long!H807-60.23</f>
        <v>-60.23</v>
      </c>
      <c r="I809" s="40">
        <f>Long!I807-44.06</f>
        <v>-44.06</v>
      </c>
      <c r="J809" s="40">
        <f>Long!J807-53.75</f>
        <v>-53.75</v>
      </c>
      <c r="K809" s="40">
        <f>Long!K807-54.35</f>
        <v>-54.35</v>
      </c>
      <c r="L809" s="40">
        <f>Long!L807-48.68</f>
        <v>-48.68</v>
      </c>
      <c r="M809" s="40">
        <f>Long!M807-53.03</f>
        <v>-53.03</v>
      </c>
      <c r="N809" s="40">
        <f>Long!N807-34.07</f>
        <v>-34.07</v>
      </c>
      <c r="O809" s="40">
        <f>Long!O807-52.52</f>
        <v>-52.52</v>
      </c>
      <c r="P809" s="40">
        <f>Long!P807-53.24</f>
        <v>-53.24</v>
      </c>
      <c r="Q809" s="40">
        <f>Long!Q807-57.71</f>
        <v>-57.71</v>
      </c>
      <c r="R809" s="40">
        <f>Long!R807-38.57</f>
        <v>-38.57</v>
      </c>
      <c r="S809" s="40">
        <f>Long!S807-64.97</f>
        <v>-64.97</v>
      </c>
      <c r="T809" s="40">
        <f>Long!T807-48.48</f>
        <v>-48.48</v>
      </c>
      <c r="U809" s="11">
        <f>Long!U807-50.364</f>
        <v>-50.363999999999997</v>
      </c>
      <c r="W809" s="15">
        <f>Long!X807</f>
        <v>0</v>
      </c>
      <c r="X809" s="8">
        <f>Long!Y807</f>
        <v>0</v>
      </c>
    </row>
    <row r="810" spans="1:24" x14ac:dyDescent="0.25">
      <c r="A810" s="3">
        <f>Long!A808</f>
        <v>0</v>
      </c>
      <c r="B810" s="41">
        <f>Long!B808-48.89</f>
        <v>-48.89</v>
      </c>
      <c r="C810" s="40">
        <f>Long!C808-53.31</f>
        <v>-53.31</v>
      </c>
      <c r="D810" s="40">
        <f>Long!D808-52.82</f>
        <v>-52.82</v>
      </c>
      <c r="E810" s="40">
        <f>Long!E808-48.5</f>
        <v>-48.5</v>
      </c>
      <c r="F810" s="40">
        <f>Long!F808-46.99</f>
        <v>-46.99</v>
      </c>
      <c r="G810" s="40">
        <f>Long!G808-40.45</f>
        <v>-40.450000000000003</v>
      </c>
      <c r="H810" s="40">
        <f>Long!H808-60.23</f>
        <v>-60.23</v>
      </c>
      <c r="I810" s="40">
        <f>Long!I808-44.06</f>
        <v>-44.06</v>
      </c>
      <c r="J810" s="40">
        <f>Long!J808-53.75</f>
        <v>-53.75</v>
      </c>
      <c r="K810" s="40">
        <f>Long!K808-54.35</f>
        <v>-54.35</v>
      </c>
      <c r="L810" s="40">
        <f>Long!L808-48.68</f>
        <v>-48.68</v>
      </c>
      <c r="M810" s="40">
        <f>Long!M808-53.03</f>
        <v>-53.03</v>
      </c>
      <c r="N810" s="40">
        <f>Long!N808-34.07</f>
        <v>-34.07</v>
      </c>
      <c r="O810" s="40">
        <f>Long!O808-52.52</f>
        <v>-52.52</v>
      </c>
      <c r="P810" s="40">
        <f>Long!P808-53.24</f>
        <v>-53.24</v>
      </c>
      <c r="Q810" s="40">
        <f>Long!Q808-57.71</f>
        <v>-57.71</v>
      </c>
      <c r="R810" s="40">
        <f>Long!R808-38.57</f>
        <v>-38.57</v>
      </c>
      <c r="S810" s="40">
        <f>Long!S808-64.97</f>
        <v>-64.97</v>
      </c>
      <c r="T810" s="40">
        <f>Long!T808-48.48</f>
        <v>-48.48</v>
      </c>
      <c r="U810" s="11">
        <f>Long!U808-50.364</f>
        <v>-50.363999999999997</v>
      </c>
      <c r="W810" s="15">
        <f>Long!X808</f>
        <v>0</v>
      </c>
      <c r="X810" s="8">
        <f>Long!Y808</f>
        <v>0</v>
      </c>
    </row>
    <row r="811" spans="1:24" x14ac:dyDescent="0.25">
      <c r="A811" s="3">
        <f>Long!A809</f>
        <v>0</v>
      </c>
      <c r="B811" s="41">
        <f>Long!B809-48.89</f>
        <v>-48.89</v>
      </c>
      <c r="C811" s="40">
        <f>Long!C809-53.31</f>
        <v>-53.31</v>
      </c>
      <c r="D811" s="40">
        <f>Long!D809-52.82</f>
        <v>-52.82</v>
      </c>
      <c r="E811" s="40">
        <f>Long!E809-48.5</f>
        <v>-48.5</v>
      </c>
      <c r="F811" s="40">
        <f>Long!F809-46.99</f>
        <v>-46.99</v>
      </c>
      <c r="G811" s="40">
        <f>Long!G809-40.45</f>
        <v>-40.450000000000003</v>
      </c>
      <c r="H811" s="40">
        <f>Long!H809-60.23</f>
        <v>-60.23</v>
      </c>
      <c r="I811" s="40">
        <f>Long!I809-44.06</f>
        <v>-44.06</v>
      </c>
      <c r="J811" s="40">
        <f>Long!J809-53.75</f>
        <v>-53.75</v>
      </c>
      <c r="K811" s="40">
        <f>Long!K809-54.35</f>
        <v>-54.35</v>
      </c>
      <c r="L811" s="40">
        <f>Long!L809-48.68</f>
        <v>-48.68</v>
      </c>
      <c r="M811" s="40">
        <f>Long!M809-53.03</f>
        <v>-53.03</v>
      </c>
      <c r="N811" s="40">
        <f>Long!N809-34.07</f>
        <v>-34.07</v>
      </c>
      <c r="O811" s="40">
        <f>Long!O809-52.52</f>
        <v>-52.52</v>
      </c>
      <c r="P811" s="40">
        <f>Long!P809-53.24</f>
        <v>-53.24</v>
      </c>
      <c r="Q811" s="40">
        <f>Long!Q809-57.71</f>
        <v>-57.71</v>
      </c>
      <c r="R811" s="40">
        <f>Long!R809-38.57</f>
        <v>-38.57</v>
      </c>
      <c r="S811" s="40">
        <f>Long!S809-64.97</f>
        <v>-64.97</v>
      </c>
      <c r="T811" s="40">
        <f>Long!T809-48.48</f>
        <v>-48.48</v>
      </c>
      <c r="U811" s="11">
        <f>Long!U809-50.364</f>
        <v>-50.363999999999997</v>
      </c>
      <c r="W811" s="15">
        <f>Long!X809</f>
        <v>0</v>
      </c>
      <c r="X811" s="8">
        <f>Long!Y809</f>
        <v>0</v>
      </c>
    </row>
    <row r="812" spans="1:24" x14ac:dyDescent="0.25">
      <c r="A812" s="3">
        <f>Long!A810</f>
        <v>0</v>
      </c>
      <c r="B812" s="41">
        <f>Long!B810-48.89</f>
        <v>-48.89</v>
      </c>
      <c r="C812" s="40">
        <f>Long!C810-53.31</f>
        <v>-53.31</v>
      </c>
      <c r="D812" s="40">
        <f>Long!D810-52.82</f>
        <v>-52.82</v>
      </c>
      <c r="E812" s="40">
        <f>Long!E810-48.5</f>
        <v>-48.5</v>
      </c>
      <c r="F812" s="40">
        <f>Long!F810-46.99</f>
        <v>-46.99</v>
      </c>
      <c r="G812" s="40">
        <f>Long!G810-40.45</f>
        <v>-40.450000000000003</v>
      </c>
      <c r="H812" s="40">
        <f>Long!H810-60.23</f>
        <v>-60.23</v>
      </c>
      <c r="I812" s="40">
        <f>Long!I810-44.06</f>
        <v>-44.06</v>
      </c>
      <c r="J812" s="40">
        <f>Long!J810-53.75</f>
        <v>-53.75</v>
      </c>
      <c r="K812" s="40">
        <f>Long!K810-54.35</f>
        <v>-54.35</v>
      </c>
      <c r="L812" s="40">
        <f>Long!L810-48.68</f>
        <v>-48.68</v>
      </c>
      <c r="M812" s="40">
        <f>Long!M810-53.03</f>
        <v>-53.03</v>
      </c>
      <c r="N812" s="40">
        <f>Long!N810-34.07</f>
        <v>-34.07</v>
      </c>
      <c r="O812" s="40">
        <f>Long!O810-52.52</f>
        <v>-52.52</v>
      </c>
      <c r="P812" s="40">
        <f>Long!P810-53.24</f>
        <v>-53.24</v>
      </c>
      <c r="Q812" s="40">
        <f>Long!Q810-57.71</f>
        <v>-57.71</v>
      </c>
      <c r="R812" s="40">
        <f>Long!R810-38.57</f>
        <v>-38.57</v>
      </c>
      <c r="S812" s="40">
        <f>Long!S810-64.97</f>
        <v>-64.97</v>
      </c>
      <c r="T812" s="40">
        <f>Long!T810-48.48</f>
        <v>-48.48</v>
      </c>
      <c r="U812" s="11">
        <f>Long!U810-50.364</f>
        <v>-50.363999999999997</v>
      </c>
      <c r="W812" s="15">
        <f>Long!X810</f>
        <v>0</v>
      </c>
      <c r="X812" s="8">
        <f>Long!Y810</f>
        <v>0</v>
      </c>
    </row>
    <row r="813" spans="1:24" x14ac:dyDescent="0.25">
      <c r="A813" s="3">
        <f>Long!A811</f>
        <v>0</v>
      </c>
      <c r="B813" s="41">
        <f>Long!B811-48.89</f>
        <v>-48.89</v>
      </c>
      <c r="C813" s="40">
        <f>Long!C811-53.31</f>
        <v>-53.31</v>
      </c>
      <c r="D813" s="40">
        <f>Long!D811-52.82</f>
        <v>-52.82</v>
      </c>
      <c r="E813" s="40">
        <f>Long!E811-48.5</f>
        <v>-48.5</v>
      </c>
      <c r="F813" s="40">
        <f>Long!F811-46.99</f>
        <v>-46.99</v>
      </c>
      <c r="G813" s="40">
        <f>Long!G811-40.45</f>
        <v>-40.450000000000003</v>
      </c>
      <c r="H813" s="40">
        <f>Long!H811-60.23</f>
        <v>-60.23</v>
      </c>
      <c r="I813" s="40">
        <f>Long!I811-44.06</f>
        <v>-44.06</v>
      </c>
      <c r="J813" s="40">
        <f>Long!J811-53.75</f>
        <v>-53.75</v>
      </c>
      <c r="K813" s="40">
        <f>Long!K811-54.35</f>
        <v>-54.35</v>
      </c>
      <c r="L813" s="40">
        <f>Long!L811-48.68</f>
        <v>-48.68</v>
      </c>
      <c r="M813" s="40">
        <f>Long!M811-53.03</f>
        <v>-53.03</v>
      </c>
      <c r="N813" s="40">
        <f>Long!N811-34.07</f>
        <v>-34.07</v>
      </c>
      <c r="O813" s="40">
        <f>Long!O811-52.52</f>
        <v>-52.52</v>
      </c>
      <c r="P813" s="40">
        <f>Long!P811-53.24</f>
        <v>-53.24</v>
      </c>
      <c r="Q813" s="40">
        <f>Long!Q811-57.71</f>
        <v>-57.71</v>
      </c>
      <c r="R813" s="40">
        <f>Long!R811-38.57</f>
        <v>-38.57</v>
      </c>
      <c r="S813" s="40">
        <f>Long!S811-64.97</f>
        <v>-64.97</v>
      </c>
      <c r="T813" s="40">
        <f>Long!T811-48.48</f>
        <v>-48.48</v>
      </c>
      <c r="U813" s="11">
        <f>Long!U811-50.364</f>
        <v>-50.363999999999997</v>
      </c>
      <c r="W813" s="15">
        <f>Long!X811</f>
        <v>0</v>
      </c>
      <c r="X813" s="8">
        <f>Long!Y811</f>
        <v>0</v>
      </c>
    </row>
    <row r="814" spans="1:24" x14ac:dyDescent="0.25">
      <c r="A814" s="3">
        <f>Long!A812</f>
        <v>0</v>
      </c>
      <c r="B814" s="41">
        <f>Long!B812-48.89</f>
        <v>-48.89</v>
      </c>
      <c r="C814" s="40">
        <f>Long!C812-53.31</f>
        <v>-53.31</v>
      </c>
      <c r="D814" s="40">
        <f>Long!D812-52.82</f>
        <v>-52.82</v>
      </c>
      <c r="E814" s="40">
        <f>Long!E812-48.5</f>
        <v>-48.5</v>
      </c>
      <c r="F814" s="40">
        <f>Long!F812-46.99</f>
        <v>-46.99</v>
      </c>
      <c r="G814" s="40">
        <f>Long!G812-40.45</f>
        <v>-40.450000000000003</v>
      </c>
      <c r="H814" s="40">
        <f>Long!H812-60.23</f>
        <v>-60.23</v>
      </c>
      <c r="I814" s="40">
        <f>Long!I812-44.06</f>
        <v>-44.06</v>
      </c>
      <c r="J814" s="40">
        <f>Long!J812-53.75</f>
        <v>-53.75</v>
      </c>
      <c r="K814" s="40">
        <f>Long!K812-54.35</f>
        <v>-54.35</v>
      </c>
      <c r="L814" s="40">
        <f>Long!L812-48.68</f>
        <v>-48.68</v>
      </c>
      <c r="M814" s="40">
        <f>Long!M812-53.03</f>
        <v>-53.03</v>
      </c>
      <c r="N814" s="40">
        <f>Long!N812-34.07</f>
        <v>-34.07</v>
      </c>
      <c r="O814" s="40">
        <f>Long!O812-52.52</f>
        <v>-52.52</v>
      </c>
      <c r="P814" s="40">
        <f>Long!P812-53.24</f>
        <v>-53.24</v>
      </c>
      <c r="Q814" s="40">
        <f>Long!Q812-57.71</f>
        <v>-57.71</v>
      </c>
      <c r="R814" s="40">
        <f>Long!R812-38.57</f>
        <v>-38.57</v>
      </c>
      <c r="S814" s="40">
        <f>Long!S812-64.97</f>
        <v>-64.97</v>
      </c>
      <c r="T814" s="40">
        <f>Long!T812-48.48</f>
        <v>-48.48</v>
      </c>
      <c r="U814" s="11">
        <f>Long!U812-50.364</f>
        <v>-50.363999999999997</v>
      </c>
      <c r="W814" s="15">
        <f>Long!X812</f>
        <v>0</v>
      </c>
      <c r="X814" s="8">
        <f>Long!Y812</f>
        <v>0</v>
      </c>
    </row>
    <row r="815" spans="1:24" x14ac:dyDescent="0.25">
      <c r="A815" s="3">
        <f>Long!A813</f>
        <v>0</v>
      </c>
      <c r="B815" s="41">
        <f>Long!B813-48.89</f>
        <v>-48.89</v>
      </c>
      <c r="C815" s="40">
        <f>Long!C813-53.31</f>
        <v>-53.31</v>
      </c>
      <c r="D815" s="40">
        <f>Long!D813-52.82</f>
        <v>-52.82</v>
      </c>
      <c r="E815" s="40">
        <f>Long!E813-48.5</f>
        <v>-48.5</v>
      </c>
      <c r="F815" s="40">
        <f>Long!F813-46.99</f>
        <v>-46.99</v>
      </c>
      <c r="G815" s="40">
        <f>Long!G813-40.45</f>
        <v>-40.450000000000003</v>
      </c>
      <c r="H815" s="40">
        <f>Long!H813-60.23</f>
        <v>-60.23</v>
      </c>
      <c r="I815" s="40">
        <f>Long!I813-44.06</f>
        <v>-44.06</v>
      </c>
      <c r="J815" s="40">
        <f>Long!J813-53.75</f>
        <v>-53.75</v>
      </c>
      <c r="K815" s="40">
        <f>Long!K813-54.35</f>
        <v>-54.35</v>
      </c>
      <c r="L815" s="40">
        <f>Long!L813-48.68</f>
        <v>-48.68</v>
      </c>
      <c r="M815" s="40">
        <f>Long!M813-53.03</f>
        <v>-53.03</v>
      </c>
      <c r="N815" s="40">
        <f>Long!N813-34.07</f>
        <v>-34.07</v>
      </c>
      <c r="O815" s="40">
        <f>Long!O813-52.52</f>
        <v>-52.52</v>
      </c>
      <c r="P815" s="40">
        <f>Long!P813-53.24</f>
        <v>-53.24</v>
      </c>
      <c r="Q815" s="40">
        <f>Long!Q813-57.71</f>
        <v>-57.71</v>
      </c>
      <c r="R815" s="40">
        <f>Long!R813-38.57</f>
        <v>-38.57</v>
      </c>
      <c r="S815" s="40">
        <f>Long!S813-64.97</f>
        <v>-64.97</v>
      </c>
      <c r="T815" s="40">
        <f>Long!T813-48.48</f>
        <v>-48.48</v>
      </c>
      <c r="U815" s="11">
        <f>Long!U813-50.364</f>
        <v>-50.363999999999997</v>
      </c>
      <c r="W815" s="15">
        <f>Long!X813</f>
        <v>0</v>
      </c>
      <c r="X815" s="8">
        <f>Long!Y813</f>
        <v>0</v>
      </c>
    </row>
    <row r="816" spans="1:24" x14ac:dyDescent="0.25">
      <c r="A816" s="3">
        <f>Long!A814</f>
        <v>0</v>
      </c>
      <c r="B816" s="41">
        <f>Long!B814-48.89</f>
        <v>-48.89</v>
      </c>
      <c r="C816" s="40">
        <f>Long!C814-53.31</f>
        <v>-53.31</v>
      </c>
      <c r="D816" s="40">
        <f>Long!D814-52.82</f>
        <v>-52.82</v>
      </c>
      <c r="E816" s="40">
        <f>Long!E814-48.5</f>
        <v>-48.5</v>
      </c>
      <c r="F816" s="40">
        <f>Long!F814-46.99</f>
        <v>-46.99</v>
      </c>
      <c r="G816" s="40">
        <f>Long!G814-40.45</f>
        <v>-40.450000000000003</v>
      </c>
      <c r="H816" s="40">
        <f>Long!H814-60.23</f>
        <v>-60.23</v>
      </c>
      <c r="I816" s="40">
        <f>Long!I814-44.06</f>
        <v>-44.06</v>
      </c>
      <c r="J816" s="40">
        <f>Long!J814-53.75</f>
        <v>-53.75</v>
      </c>
      <c r="K816" s="40">
        <f>Long!K814-54.35</f>
        <v>-54.35</v>
      </c>
      <c r="L816" s="40">
        <f>Long!L814-48.68</f>
        <v>-48.68</v>
      </c>
      <c r="M816" s="40">
        <f>Long!M814-53.03</f>
        <v>-53.03</v>
      </c>
      <c r="N816" s="40">
        <f>Long!N814-34.07</f>
        <v>-34.07</v>
      </c>
      <c r="O816" s="40">
        <f>Long!O814-52.52</f>
        <v>-52.52</v>
      </c>
      <c r="P816" s="40">
        <f>Long!P814-53.24</f>
        <v>-53.24</v>
      </c>
      <c r="Q816" s="40">
        <f>Long!Q814-57.71</f>
        <v>-57.71</v>
      </c>
      <c r="R816" s="40">
        <f>Long!R814-38.57</f>
        <v>-38.57</v>
      </c>
      <c r="S816" s="40">
        <f>Long!S814-64.97</f>
        <v>-64.97</v>
      </c>
      <c r="T816" s="40">
        <f>Long!T814-48.48</f>
        <v>-48.48</v>
      </c>
      <c r="U816" s="11">
        <f>Long!U814-50.364</f>
        <v>-50.363999999999997</v>
      </c>
      <c r="W816" s="15">
        <f>Long!X814</f>
        <v>0</v>
      </c>
      <c r="X816" s="8">
        <f>Long!Y814</f>
        <v>0</v>
      </c>
    </row>
    <row r="817" spans="1:24" x14ac:dyDescent="0.25">
      <c r="A817" s="3">
        <f>Long!A815</f>
        <v>0</v>
      </c>
      <c r="B817" s="41">
        <f>Long!B815-48.89</f>
        <v>-48.89</v>
      </c>
      <c r="C817" s="40">
        <f>Long!C815-53.31</f>
        <v>-53.31</v>
      </c>
      <c r="D817" s="40">
        <f>Long!D815-52.82</f>
        <v>-52.82</v>
      </c>
      <c r="E817" s="40">
        <f>Long!E815-48.5</f>
        <v>-48.5</v>
      </c>
      <c r="F817" s="40">
        <f>Long!F815-46.99</f>
        <v>-46.99</v>
      </c>
      <c r="G817" s="40">
        <f>Long!G815-40.45</f>
        <v>-40.450000000000003</v>
      </c>
      <c r="H817" s="40">
        <f>Long!H815-60.23</f>
        <v>-60.23</v>
      </c>
      <c r="I817" s="40">
        <f>Long!I815-44.06</f>
        <v>-44.06</v>
      </c>
      <c r="J817" s="40">
        <f>Long!J815-53.75</f>
        <v>-53.75</v>
      </c>
      <c r="K817" s="40">
        <f>Long!K815-54.35</f>
        <v>-54.35</v>
      </c>
      <c r="L817" s="40">
        <f>Long!L815-48.68</f>
        <v>-48.68</v>
      </c>
      <c r="M817" s="40">
        <f>Long!M815-53.03</f>
        <v>-53.03</v>
      </c>
      <c r="N817" s="40">
        <f>Long!N815-34.07</f>
        <v>-34.07</v>
      </c>
      <c r="O817" s="40">
        <f>Long!O815-52.52</f>
        <v>-52.52</v>
      </c>
      <c r="P817" s="40">
        <f>Long!P815-53.24</f>
        <v>-53.24</v>
      </c>
      <c r="Q817" s="40">
        <f>Long!Q815-57.71</f>
        <v>-57.71</v>
      </c>
      <c r="R817" s="40">
        <f>Long!R815-38.57</f>
        <v>-38.57</v>
      </c>
      <c r="S817" s="40">
        <f>Long!S815-64.97</f>
        <v>-64.97</v>
      </c>
      <c r="T817" s="40">
        <f>Long!T815-48.48</f>
        <v>-48.48</v>
      </c>
      <c r="U817" s="11">
        <f>Long!U815-50.364</f>
        <v>-50.363999999999997</v>
      </c>
      <c r="W817" s="15">
        <f>Long!X815</f>
        <v>0</v>
      </c>
      <c r="X817" s="8">
        <f>Long!Y815</f>
        <v>0</v>
      </c>
    </row>
    <row r="818" spans="1:24" x14ac:dyDescent="0.25">
      <c r="A818" s="3">
        <f>Long!A816</f>
        <v>0</v>
      </c>
      <c r="B818" s="41">
        <f>Long!B816-48.89</f>
        <v>-48.89</v>
      </c>
      <c r="C818" s="40">
        <f>Long!C816-53.31</f>
        <v>-53.31</v>
      </c>
      <c r="D818" s="40">
        <f>Long!D816-52.82</f>
        <v>-52.82</v>
      </c>
      <c r="E818" s="40">
        <f>Long!E816-48.5</f>
        <v>-48.5</v>
      </c>
      <c r="F818" s="40">
        <f>Long!F816-46.99</f>
        <v>-46.99</v>
      </c>
      <c r="G818" s="40">
        <f>Long!G816-40.45</f>
        <v>-40.450000000000003</v>
      </c>
      <c r="H818" s="40">
        <f>Long!H816-60.23</f>
        <v>-60.23</v>
      </c>
      <c r="I818" s="40">
        <f>Long!I816-44.06</f>
        <v>-44.06</v>
      </c>
      <c r="J818" s="40">
        <f>Long!J816-53.75</f>
        <v>-53.75</v>
      </c>
      <c r="K818" s="40">
        <f>Long!K816-54.35</f>
        <v>-54.35</v>
      </c>
      <c r="L818" s="40">
        <f>Long!L816-48.68</f>
        <v>-48.68</v>
      </c>
      <c r="M818" s="40">
        <f>Long!M816-53.03</f>
        <v>-53.03</v>
      </c>
      <c r="N818" s="40">
        <f>Long!N816-34.07</f>
        <v>-34.07</v>
      </c>
      <c r="O818" s="40">
        <f>Long!O816-52.52</f>
        <v>-52.52</v>
      </c>
      <c r="P818" s="40">
        <f>Long!P816-53.24</f>
        <v>-53.24</v>
      </c>
      <c r="Q818" s="40">
        <f>Long!Q816-57.71</f>
        <v>-57.71</v>
      </c>
      <c r="R818" s="40">
        <f>Long!R816-38.57</f>
        <v>-38.57</v>
      </c>
      <c r="S818" s="40">
        <f>Long!S816-64.97</f>
        <v>-64.97</v>
      </c>
      <c r="T818" s="40">
        <f>Long!T816-48.48</f>
        <v>-48.48</v>
      </c>
      <c r="U818" s="11">
        <f>Long!U816-50.364</f>
        <v>-50.363999999999997</v>
      </c>
      <c r="W818" s="15">
        <f>Long!X816</f>
        <v>0</v>
      </c>
      <c r="X818" s="8">
        <f>Long!Y816</f>
        <v>0</v>
      </c>
    </row>
    <row r="819" spans="1:24" x14ac:dyDescent="0.25">
      <c r="A819" s="3">
        <f>Long!A817</f>
        <v>0</v>
      </c>
      <c r="B819" s="41">
        <f>Long!B817-48.89</f>
        <v>-48.89</v>
      </c>
      <c r="C819" s="40">
        <f>Long!C817-53.31</f>
        <v>-53.31</v>
      </c>
      <c r="D819" s="40">
        <f>Long!D817-52.82</f>
        <v>-52.82</v>
      </c>
      <c r="E819" s="40">
        <f>Long!E817-48.5</f>
        <v>-48.5</v>
      </c>
      <c r="F819" s="40">
        <f>Long!F817-46.99</f>
        <v>-46.99</v>
      </c>
      <c r="G819" s="40">
        <f>Long!G817-40.45</f>
        <v>-40.450000000000003</v>
      </c>
      <c r="H819" s="40">
        <f>Long!H817-60.23</f>
        <v>-60.23</v>
      </c>
      <c r="I819" s="40">
        <f>Long!I817-44.06</f>
        <v>-44.06</v>
      </c>
      <c r="J819" s="40">
        <f>Long!J817-53.75</f>
        <v>-53.75</v>
      </c>
      <c r="K819" s="40">
        <f>Long!K817-54.35</f>
        <v>-54.35</v>
      </c>
      <c r="L819" s="40">
        <f>Long!L817-48.68</f>
        <v>-48.68</v>
      </c>
      <c r="M819" s="40">
        <f>Long!M817-53.03</f>
        <v>-53.03</v>
      </c>
      <c r="N819" s="40">
        <f>Long!N817-34.07</f>
        <v>-34.07</v>
      </c>
      <c r="O819" s="40">
        <f>Long!O817-52.52</f>
        <v>-52.52</v>
      </c>
      <c r="P819" s="40">
        <f>Long!P817-53.24</f>
        <v>-53.24</v>
      </c>
      <c r="Q819" s="40">
        <f>Long!Q817-57.71</f>
        <v>-57.71</v>
      </c>
      <c r="R819" s="40">
        <f>Long!R817-38.57</f>
        <v>-38.57</v>
      </c>
      <c r="S819" s="40">
        <f>Long!S817-64.97</f>
        <v>-64.97</v>
      </c>
      <c r="T819" s="40">
        <f>Long!T817-48.48</f>
        <v>-48.48</v>
      </c>
      <c r="U819" s="11">
        <f>Long!U817-50.364</f>
        <v>-50.363999999999997</v>
      </c>
      <c r="W819" s="15">
        <f>Long!X817</f>
        <v>0</v>
      </c>
      <c r="X819" s="8">
        <f>Long!Y817</f>
        <v>0</v>
      </c>
    </row>
    <row r="820" spans="1:24" x14ac:dyDescent="0.25">
      <c r="A820" s="3">
        <f>Long!A818</f>
        <v>0</v>
      </c>
      <c r="B820" s="41">
        <f>Long!B818-48.89</f>
        <v>-48.89</v>
      </c>
      <c r="C820" s="40">
        <f>Long!C818-53.31</f>
        <v>-53.31</v>
      </c>
      <c r="D820" s="40">
        <f>Long!D818-52.82</f>
        <v>-52.82</v>
      </c>
      <c r="E820" s="40">
        <f>Long!E818-48.5</f>
        <v>-48.5</v>
      </c>
      <c r="F820" s="40">
        <f>Long!F818-46.99</f>
        <v>-46.99</v>
      </c>
      <c r="G820" s="40">
        <f>Long!G818-40.45</f>
        <v>-40.450000000000003</v>
      </c>
      <c r="H820" s="40">
        <f>Long!H818-60.23</f>
        <v>-60.23</v>
      </c>
      <c r="I820" s="40">
        <f>Long!I818-44.06</f>
        <v>-44.06</v>
      </c>
      <c r="J820" s="40">
        <f>Long!J818-53.75</f>
        <v>-53.75</v>
      </c>
      <c r="K820" s="40">
        <f>Long!K818-54.35</f>
        <v>-54.35</v>
      </c>
      <c r="L820" s="40">
        <f>Long!L818-48.68</f>
        <v>-48.68</v>
      </c>
      <c r="M820" s="40">
        <f>Long!M818-53.03</f>
        <v>-53.03</v>
      </c>
      <c r="N820" s="40">
        <f>Long!N818-34.07</f>
        <v>-34.07</v>
      </c>
      <c r="O820" s="40">
        <f>Long!O818-52.52</f>
        <v>-52.52</v>
      </c>
      <c r="P820" s="40">
        <f>Long!P818-53.24</f>
        <v>-53.24</v>
      </c>
      <c r="Q820" s="40">
        <f>Long!Q818-57.71</f>
        <v>-57.71</v>
      </c>
      <c r="R820" s="40">
        <f>Long!R818-38.57</f>
        <v>-38.57</v>
      </c>
      <c r="S820" s="40">
        <f>Long!S818-64.97</f>
        <v>-64.97</v>
      </c>
      <c r="T820" s="40">
        <f>Long!T818-48.48</f>
        <v>-48.48</v>
      </c>
      <c r="U820" s="11">
        <f>Long!U818-50.364</f>
        <v>-50.363999999999997</v>
      </c>
      <c r="W820" s="15">
        <f>Long!X818</f>
        <v>0</v>
      </c>
      <c r="X820" s="8">
        <f>Long!Y818</f>
        <v>0</v>
      </c>
    </row>
    <row r="821" spans="1:24" x14ac:dyDescent="0.25">
      <c r="A821" s="3">
        <f>Long!A819</f>
        <v>0</v>
      </c>
      <c r="B821" s="41">
        <f>Long!B819-48.89</f>
        <v>-48.89</v>
      </c>
      <c r="C821" s="40">
        <f>Long!C819-53.31</f>
        <v>-53.31</v>
      </c>
      <c r="D821" s="40">
        <f>Long!D819-52.82</f>
        <v>-52.82</v>
      </c>
      <c r="E821" s="40">
        <f>Long!E819-48.5</f>
        <v>-48.5</v>
      </c>
      <c r="F821" s="40">
        <f>Long!F819-46.99</f>
        <v>-46.99</v>
      </c>
      <c r="G821" s="40">
        <f>Long!G819-40.45</f>
        <v>-40.450000000000003</v>
      </c>
      <c r="H821" s="40">
        <f>Long!H819-60.23</f>
        <v>-60.23</v>
      </c>
      <c r="I821" s="40">
        <f>Long!I819-44.06</f>
        <v>-44.06</v>
      </c>
      <c r="J821" s="40">
        <f>Long!J819-53.75</f>
        <v>-53.75</v>
      </c>
      <c r="K821" s="40">
        <f>Long!K819-54.35</f>
        <v>-54.35</v>
      </c>
      <c r="L821" s="40">
        <f>Long!L819-48.68</f>
        <v>-48.68</v>
      </c>
      <c r="M821" s="40">
        <f>Long!M819-53.03</f>
        <v>-53.03</v>
      </c>
      <c r="N821" s="40">
        <f>Long!N819-34.07</f>
        <v>-34.07</v>
      </c>
      <c r="O821" s="40">
        <f>Long!O819-52.52</f>
        <v>-52.52</v>
      </c>
      <c r="P821" s="40">
        <f>Long!P819-53.24</f>
        <v>-53.24</v>
      </c>
      <c r="Q821" s="40">
        <f>Long!Q819-57.71</f>
        <v>-57.71</v>
      </c>
      <c r="R821" s="40">
        <f>Long!R819-38.57</f>
        <v>-38.57</v>
      </c>
      <c r="S821" s="40">
        <f>Long!S819-64.97</f>
        <v>-64.97</v>
      </c>
      <c r="T821" s="40">
        <f>Long!T819-48.48</f>
        <v>-48.48</v>
      </c>
      <c r="U821" s="11">
        <f>Long!U819-50.364</f>
        <v>-50.363999999999997</v>
      </c>
      <c r="W821" s="15">
        <f>Long!X819</f>
        <v>0</v>
      </c>
      <c r="X821" s="8">
        <f>Long!Y819</f>
        <v>0</v>
      </c>
    </row>
    <row r="822" spans="1:24" x14ac:dyDescent="0.25">
      <c r="A822" s="3">
        <f>Long!A820</f>
        <v>0</v>
      </c>
      <c r="B822" s="41">
        <f>Long!B820-48.89</f>
        <v>-48.89</v>
      </c>
      <c r="C822" s="40">
        <f>Long!C820-53.31</f>
        <v>-53.31</v>
      </c>
      <c r="D822" s="40">
        <f>Long!D820-52.82</f>
        <v>-52.82</v>
      </c>
      <c r="E822" s="40">
        <f>Long!E820-48.5</f>
        <v>-48.5</v>
      </c>
      <c r="F822" s="40">
        <f>Long!F820-46.99</f>
        <v>-46.99</v>
      </c>
      <c r="G822" s="40">
        <f>Long!G820-40.45</f>
        <v>-40.450000000000003</v>
      </c>
      <c r="H822" s="40">
        <f>Long!H820-60.23</f>
        <v>-60.23</v>
      </c>
      <c r="I822" s="40">
        <f>Long!I820-44.06</f>
        <v>-44.06</v>
      </c>
      <c r="J822" s="40">
        <f>Long!J820-53.75</f>
        <v>-53.75</v>
      </c>
      <c r="K822" s="40">
        <f>Long!K820-54.35</f>
        <v>-54.35</v>
      </c>
      <c r="L822" s="40">
        <f>Long!L820-48.68</f>
        <v>-48.68</v>
      </c>
      <c r="M822" s="40">
        <f>Long!M820-53.03</f>
        <v>-53.03</v>
      </c>
      <c r="N822" s="40">
        <f>Long!N820-34.07</f>
        <v>-34.07</v>
      </c>
      <c r="O822" s="40">
        <f>Long!O820-52.52</f>
        <v>-52.52</v>
      </c>
      <c r="P822" s="40">
        <f>Long!P820-53.24</f>
        <v>-53.24</v>
      </c>
      <c r="Q822" s="40">
        <f>Long!Q820-57.71</f>
        <v>-57.71</v>
      </c>
      <c r="R822" s="40">
        <f>Long!R820-38.57</f>
        <v>-38.57</v>
      </c>
      <c r="S822" s="40">
        <f>Long!S820-64.97</f>
        <v>-64.97</v>
      </c>
      <c r="T822" s="40">
        <f>Long!T820-48.48</f>
        <v>-48.48</v>
      </c>
      <c r="U822" s="11">
        <f>Long!U820-50.364</f>
        <v>-50.363999999999997</v>
      </c>
      <c r="W822" s="15">
        <f>Long!X820</f>
        <v>0</v>
      </c>
      <c r="X822" s="8">
        <f>Long!Y820</f>
        <v>0</v>
      </c>
    </row>
    <row r="823" spans="1:24" x14ac:dyDescent="0.25">
      <c r="A823" s="3">
        <f>Long!A821</f>
        <v>0</v>
      </c>
      <c r="B823" s="41">
        <f>Long!B821-48.89</f>
        <v>-48.89</v>
      </c>
      <c r="C823" s="40">
        <f>Long!C821-53.31</f>
        <v>-53.31</v>
      </c>
      <c r="D823" s="40">
        <f>Long!D821-52.82</f>
        <v>-52.82</v>
      </c>
      <c r="E823" s="40">
        <f>Long!E821-48.5</f>
        <v>-48.5</v>
      </c>
      <c r="F823" s="40">
        <f>Long!F821-46.99</f>
        <v>-46.99</v>
      </c>
      <c r="G823" s="40">
        <f>Long!G821-40.45</f>
        <v>-40.450000000000003</v>
      </c>
      <c r="H823" s="40">
        <f>Long!H821-60.23</f>
        <v>-60.23</v>
      </c>
      <c r="I823" s="40">
        <f>Long!I821-44.06</f>
        <v>-44.06</v>
      </c>
      <c r="J823" s="40">
        <f>Long!J821-53.75</f>
        <v>-53.75</v>
      </c>
      <c r="K823" s="40">
        <f>Long!K821-54.35</f>
        <v>-54.35</v>
      </c>
      <c r="L823" s="40">
        <f>Long!L821-48.68</f>
        <v>-48.68</v>
      </c>
      <c r="M823" s="40">
        <f>Long!M821-53.03</f>
        <v>-53.03</v>
      </c>
      <c r="N823" s="40">
        <f>Long!N821-34.07</f>
        <v>-34.07</v>
      </c>
      <c r="O823" s="40">
        <f>Long!O821-52.52</f>
        <v>-52.52</v>
      </c>
      <c r="P823" s="40">
        <f>Long!P821-53.24</f>
        <v>-53.24</v>
      </c>
      <c r="Q823" s="40">
        <f>Long!Q821-57.71</f>
        <v>-57.71</v>
      </c>
      <c r="R823" s="40">
        <f>Long!R821-38.57</f>
        <v>-38.57</v>
      </c>
      <c r="S823" s="40">
        <f>Long!S821-64.97</f>
        <v>-64.97</v>
      </c>
      <c r="T823" s="40">
        <f>Long!T821-48.48</f>
        <v>-48.48</v>
      </c>
      <c r="U823" s="11">
        <f>Long!U821-50.364</f>
        <v>-50.363999999999997</v>
      </c>
      <c r="W823" s="15">
        <f>Long!X821</f>
        <v>0</v>
      </c>
      <c r="X823" s="8">
        <f>Long!Y821</f>
        <v>0</v>
      </c>
    </row>
    <row r="824" spans="1:24" x14ac:dyDescent="0.25">
      <c r="A824" s="3">
        <f>Long!A822</f>
        <v>0</v>
      </c>
      <c r="B824" s="41">
        <f>Long!B822-48.89</f>
        <v>-48.89</v>
      </c>
      <c r="C824" s="40">
        <f>Long!C822-53.31</f>
        <v>-53.31</v>
      </c>
      <c r="D824" s="40">
        <f>Long!D822-52.82</f>
        <v>-52.82</v>
      </c>
      <c r="E824" s="40">
        <f>Long!E822-48.5</f>
        <v>-48.5</v>
      </c>
      <c r="F824" s="40">
        <f>Long!F822-46.99</f>
        <v>-46.99</v>
      </c>
      <c r="G824" s="40">
        <f>Long!G822-40.45</f>
        <v>-40.450000000000003</v>
      </c>
      <c r="H824" s="40">
        <f>Long!H822-60.23</f>
        <v>-60.23</v>
      </c>
      <c r="I824" s="40">
        <f>Long!I822-44.06</f>
        <v>-44.06</v>
      </c>
      <c r="J824" s="40">
        <f>Long!J822-53.75</f>
        <v>-53.75</v>
      </c>
      <c r="K824" s="40">
        <f>Long!K822-54.35</f>
        <v>-54.35</v>
      </c>
      <c r="L824" s="40">
        <f>Long!L822-48.68</f>
        <v>-48.68</v>
      </c>
      <c r="M824" s="40">
        <f>Long!M822-53.03</f>
        <v>-53.03</v>
      </c>
      <c r="N824" s="40">
        <f>Long!N822-34.07</f>
        <v>-34.07</v>
      </c>
      <c r="O824" s="40">
        <f>Long!O822-52.52</f>
        <v>-52.52</v>
      </c>
      <c r="P824" s="40">
        <f>Long!P822-53.24</f>
        <v>-53.24</v>
      </c>
      <c r="Q824" s="40">
        <f>Long!Q822-57.71</f>
        <v>-57.71</v>
      </c>
      <c r="R824" s="40">
        <f>Long!R822-38.57</f>
        <v>-38.57</v>
      </c>
      <c r="S824" s="40">
        <f>Long!S822-64.97</f>
        <v>-64.97</v>
      </c>
      <c r="T824" s="40">
        <f>Long!T822-48.48</f>
        <v>-48.48</v>
      </c>
      <c r="U824" s="11">
        <f>Long!U822-50.364</f>
        <v>-50.363999999999997</v>
      </c>
      <c r="W824" s="15">
        <f>Long!X822</f>
        <v>0</v>
      </c>
      <c r="X824" s="8">
        <f>Long!Y822</f>
        <v>0</v>
      </c>
    </row>
    <row r="825" spans="1:24" x14ac:dyDescent="0.25">
      <c r="A825" s="3">
        <f>Long!A823</f>
        <v>0</v>
      </c>
      <c r="B825" s="41">
        <f>Long!B823-48.89</f>
        <v>-48.89</v>
      </c>
      <c r="C825" s="40">
        <f>Long!C823-53.31</f>
        <v>-53.31</v>
      </c>
      <c r="D825" s="40">
        <f>Long!D823-52.82</f>
        <v>-52.82</v>
      </c>
      <c r="E825" s="40">
        <f>Long!E823-48.5</f>
        <v>-48.5</v>
      </c>
      <c r="F825" s="40">
        <f>Long!F823-46.99</f>
        <v>-46.99</v>
      </c>
      <c r="G825" s="40">
        <f>Long!G823-40.45</f>
        <v>-40.450000000000003</v>
      </c>
      <c r="H825" s="40">
        <f>Long!H823-60.23</f>
        <v>-60.23</v>
      </c>
      <c r="I825" s="40">
        <f>Long!I823-44.06</f>
        <v>-44.06</v>
      </c>
      <c r="J825" s="40">
        <f>Long!J823-53.75</f>
        <v>-53.75</v>
      </c>
      <c r="K825" s="40">
        <f>Long!K823-54.35</f>
        <v>-54.35</v>
      </c>
      <c r="L825" s="40">
        <f>Long!L823-48.68</f>
        <v>-48.68</v>
      </c>
      <c r="M825" s="40">
        <f>Long!M823-53.03</f>
        <v>-53.03</v>
      </c>
      <c r="N825" s="40">
        <f>Long!N823-34.07</f>
        <v>-34.07</v>
      </c>
      <c r="O825" s="40">
        <f>Long!O823-52.52</f>
        <v>-52.52</v>
      </c>
      <c r="P825" s="40">
        <f>Long!P823-53.24</f>
        <v>-53.24</v>
      </c>
      <c r="Q825" s="40">
        <f>Long!Q823-57.71</f>
        <v>-57.71</v>
      </c>
      <c r="R825" s="40">
        <f>Long!R823-38.57</f>
        <v>-38.57</v>
      </c>
      <c r="S825" s="40">
        <f>Long!S823-64.97</f>
        <v>-64.97</v>
      </c>
      <c r="T825" s="40">
        <f>Long!T823-48.48</f>
        <v>-48.48</v>
      </c>
      <c r="U825" s="11">
        <f>Long!U823-50.364</f>
        <v>-50.363999999999997</v>
      </c>
      <c r="W825" s="15">
        <f>Long!X823</f>
        <v>0</v>
      </c>
      <c r="X825" s="8">
        <f>Long!Y823</f>
        <v>0</v>
      </c>
    </row>
    <row r="826" spans="1:24" x14ac:dyDescent="0.25">
      <c r="A826" s="3">
        <f>Long!A824</f>
        <v>0</v>
      </c>
      <c r="B826" s="41">
        <f>Long!B824-48.89</f>
        <v>-48.89</v>
      </c>
      <c r="C826" s="40">
        <f>Long!C824-53.31</f>
        <v>-53.31</v>
      </c>
      <c r="D826" s="40">
        <f>Long!D824-52.82</f>
        <v>-52.82</v>
      </c>
      <c r="E826" s="40">
        <f>Long!E824-48.5</f>
        <v>-48.5</v>
      </c>
      <c r="F826" s="40">
        <f>Long!F824-46.99</f>
        <v>-46.99</v>
      </c>
      <c r="G826" s="40">
        <f>Long!G824-40.45</f>
        <v>-40.450000000000003</v>
      </c>
      <c r="H826" s="40">
        <f>Long!H824-60.23</f>
        <v>-60.23</v>
      </c>
      <c r="I826" s="40">
        <f>Long!I824-44.06</f>
        <v>-44.06</v>
      </c>
      <c r="J826" s="40">
        <f>Long!J824-53.75</f>
        <v>-53.75</v>
      </c>
      <c r="K826" s="40">
        <f>Long!K824-54.35</f>
        <v>-54.35</v>
      </c>
      <c r="L826" s="40">
        <f>Long!L824-48.68</f>
        <v>-48.68</v>
      </c>
      <c r="M826" s="40">
        <f>Long!M824-53.03</f>
        <v>-53.03</v>
      </c>
      <c r="N826" s="40">
        <f>Long!N824-34.07</f>
        <v>-34.07</v>
      </c>
      <c r="O826" s="40">
        <f>Long!O824-52.52</f>
        <v>-52.52</v>
      </c>
      <c r="P826" s="40">
        <f>Long!P824-53.24</f>
        <v>-53.24</v>
      </c>
      <c r="Q826" s="40">
        <f>Long!Q824-57.71</f>
        <v>-57.71</v>
      </c>
      <c r="R826" s="40">
        <f>Long!R824-38.57</f>
        <v>-38.57</v>
      </c>
      <c r="S826" s="40">
        <f>Long!S824-64.97</f>
        <v>-64.97</v>
      </c>
      <c r="T826" s="40">
        <f>Long!T824-48.48</f>
        <v>-48.48</v>
      </c>
      <c r="U826" s="11">
        <f>Long!U824-50.364</f>
        <v>-50.363999999999997</v>
      </c>
      <c r="W826" s="15">
        <f>Long!X824</f>
        <v>0</v>
      </c>
      <c r="X826" s="8">
        <f>Long!Y824</f>
        <v>0</v>
      </c>
    </row>
    <row r="827" spans="1:24" x14ac:dyDescent="0.25">
      <c r="A827" s="3">
        <f>Long!A825</f>
        <v>0</v>
      </c>
      <c r="B827" s="41">
        <f>Long!B825-48.89</f>
        <v>-48.89</v>
      </c>
      <c r="C827" s="40">
        <f>Long!C825-53.31</f>
        <v>-53.31</v>
      </c>
      <c r="D827" s="40">
        <f>Long!D825-52.82</f>
        <v>-52.82</v>
      </c>
      <c r="E827" s="40">
        <f>Long!E825-48.5</f>
        <v>-48.5</v>
      </c>
      <c r="F827" s="40">
        <f>Long!F825-46.99</f>
        <v>-46.99</v>
      </c>
      <c r="G827" s="40">
        <f>Long!G825-40.45</f>
        <v>-40.450000000000003</v>
      </c>
      <c r="H827" s="40">
        <f>Long!H825-60.23</f>
        <v>-60.23</v>
      </c>
      <c r="I827" s="40">
        <f>Long!I825-44.06</f>
        <v>-44.06</v>
      </c>
      <c r="J827" s="40">
        <f>Long!J825-53.75</f>
        <v>-53.75</v>
      </c>
      <c r="K827" s="40">
        <f>Long!K825-54.35</f>
        <v>-54.35</v>
      </c>
      <c r="L827" s="40">
        <f>Long!L825-48.68</f>
        <v>-48.68</v>
      </c>
      <c r="M827" s="40">
        <f>Long!M825-53.03</f>
        <v>-53.03</v>
      </c>
      <c r="N827" s="40">
        <f>Long!N825-34.07</f>
        <v>-34.07</v>
      </c>
      <c r="O827" s="40">
        <f>Long!O825-52.52</f>
        <v>-52.52</v>
      </c>
      <c r="P827" s="40">
        <f>Long!P825-53.24</f>
        <v>-53.24</v>
      </c>
      <c r="Q827" s="40">
        <f>Long!Q825-57.71</f>
        <v>-57.71</v>
      </c>
      <c r="R827" s="40">
        <f>Long!R825-38.57</f>
        <v>-38.57</v>
      </c>
      <c r="S827" s="40">
        <f>Long!S825-64.97</f>
        <v>-64.97</v>
      </c>
      <c r="T827" s="40">
        <f>Long!T825-48.48</f>
        <v>-48.48</v>
      </c>
      <c r="U827" s="11">
        <f>Long!U825-50.364</f>
        <v>-50.363999999999997</v>
      </c>
      <c r="W827" s="15">
        <f>Long!X825</f>
        <v>0</v>
      </c>
      <c r="X827" s="8">
        <f>Long!Y825</f>
        <v>0</v>
      </c>
    </row>
    <row r="828" spans="1:24" x14ac:dyDescent="0.25">
      <c r="A828" s="3">
        <f>Long!A826</f>
        <v>0</v>
      </c>
      <c r="B828" s="41">
        <f>Long!B826-48.89</f>
        <v>-48.89</v>
      </c>
      <c r="C828" s="40">
        <f>Long!C826-53.31</f>
        <v>-53.31</v>
      </c>
      <c r="D828" s="40">
        <f>Long!D826-52.82</f>
        <v>-52.82</v>
      </c>
      <c r="E828" s="40">
        <f>Long!E826-48.5</f>
        <v>-48.5</v>
      </c>
      <c r="F828" s="40">
        <f>Long!F826-46.99</f>
        <v>-46.99</v>
      </c>
      <c r="G828" s="40">
        <f>Long!G826-40.45</f>
        <v>-40.450000000000003</v>
      </c>
      <c r="H828" s="40">
        <f>Long!H826-60.23</f>
        <v>-60.23</v>
      </c>
      <c r="I828" s="40">
        <f>Long!I826-44.06</f>
        <v>-44.06</v>
      </c>
      <c r="J828" s="40">
        <f>Long!J826-53.75</f>
        <v>-53.75</v>
      </c>
      <c r="K828" s="40">
        <f>Long!K826-54.35</f>
        <v>-54.35</v>
      </c>
      <c r="L828" s="40">
        <f>Long!L826-48.68</f>
        <v>-48.68</v>
      </c>
      <c r="M828" s="40">
        <f>Long!M826-53.03</f>
        <v>-53.03</v>
      </c>
      <c r="N828" s="40">
        <f>Long!N826-34.07</f>
        <v>-34.07</v>
      </c>
      <c r="O828" s="40">
        <f>Long!O826-52.52</f>
        <v>-52.52</v>
      </c>
      <c r="P828" s="40">
        <f>Long!P826-53.24</f>
        <v>-53.24</v>
      </c>
      <c r="Q828" s="40">
        <f>Long!Q826-57.71</f>
        <v>-57.71</v>
      </c>
      <c r="R828" s="40">
        <f>Long!R826-38.57</f>
        <v>-38.57</v>
      </c>
      <c r="S828" s="40">
        <f>Long!S826-64.97</f>
        <v>-64.97</v>
      </c>
      <c r="T828" s="40">
        <f>Long!T826-48.48</f>
        <v>-48.48</v>
      </c>
      <c r="U828" s="11">
        <f>Long!U826-50.364</f>
        <v>-50.363999999999997</v>
      </c>
      <c r="W828" s="15">
        <f>Long!X826</f>
        <v>0</v>
      </c>
      <c r="X828" s="8">
        <f>Long!Y826</f>
        <v>0</v>
      </c>
    </row>
    <row r="829" spans="1:24" x14ac:dyDescent="0.25">
      <c r="A829" s="3">
        <f>Long!A827</f>
        <v>0</v>
      </c>
      <c r="B829" s="41">
        <f>Long!B827-48.89</f>
        <v>-48.89</v>
      </c>
      <c r="C829" s="40">
        <f>Long!C827-53.31</f>
        <v>-53.31</v>
      </c>
      <c r="D829" s="40">
        <f>Long!D827-52.82</f>
        <v>-52.82</v>
      </c>
      <c r="E829" s="40">
        <f>Long!E827-48.5</f>
        <v>-48.5</v>
      </c>
      <c r="F829" s="40">
        <f>Long!F827-46.99</f>
        <v>-46.99</v>
      </c>
      <c r="G829" s="40">
        <f>Long!G827-40.45</f>
        <v>-40.450000000000003</v>
      </c>
      <c r="H829" s="40">
        <f>Long!H827-60.23</f>
        <v>-60.23</v>
      </c>
      <c r="I829" s="40">
        <f>Long!I827-44.06</f>
        <v>-44.06</v>
      </c>
      <c r="J829" s="40">
        <f>Long!J827-53.75</f>
        <v>-53.75</v>
      </c>
      <c r="K829" s="40">
        <f>Long!K827-54.35</f>
        <v>-54.35</v>
      </c>
      <c r="L829" s="40">
        <f>Long!L827-48.68</f>
        <v>-48.68</v>
      </c>
      <c r="M829" s="40">
        <f>Long!M827-53.03</f>
        <v>-53.03</v>
      </c>
      <c r="N829" s="40">
        <f>Long!N827-34.07</f>
        <v>-34.07</v>
      </c>
      <c r="O829" s="40">
        <f>Long!O827-52.52</f>
        <v>-52.52</v>
      </c>
      <c r="P829" s="40">
        <f>Long!P827-53.24</f>
        <v>-53.24</v>
      </c>
      <c r="Q829" s="40">
        <f>Long!Q827-57.71</f>
        <v>-57.71</v>
      </c>
      <c r="R829" s="40">
        <f>Long!R827-38.57</f>
        <v>-38.57</v>
      </c>
      <c r="S829" s="40">
        <f>Long!S827-64.97</f>
        <v>-64.97</v>
      </c>
      <c r="T829" s="40">
        <f>Long!T827-48.48</f>
        <v>-48.48</v>
      </c>
      <c r="U829" s="11">
        <f>Long!U827-50.364</f>
        <v>-50.363999999999997</v>
      </c>
      <c r="W829" s="15">
        <f>Long!X827</f>
        <v>0</v>
      </c>
      <c r="X829" s="8">
        <f>Long!Y827</f>
        <v>0</v>
      </c>
    </row>
    <row r="830" spans="1:24" x14ac:dyDescent="0.25">
      <c r="A830" s="3">
        <f>Long!A828</f>
        <v>0</v>
      </c>
      <c r="B830" s="41">
        <f>Long!B828-48.89</f>
        <v>-48.89</v>
      </c>
      <c r="C830" s="40">
        <f>Long!C828-53.31</f>
        <v>-53.31</v>
      </c>
      <c r="D830" s="40">
        <f>Long!D828-52.82</f>
        <v>-52.82</v>
      </c>
      <c r="E830" s="40">
        <f>Long!E828-48.5</f>
        <v>-48.5</v>
      </c>
      <c r="F830" s="40">
        <f>Long!F828-46.99</f>
        <v>-46.99</v>
      </c>
      <c r="G830" s="40">
        <f>Long!G828-40.45</f>
        <v>-40.450000000000003</v>
      </c>
      <c r="H830" s="40">
        <f>Long!H828-60.23</f>
        <v>-60.23</v>
      </c>
      <c r="I830" s="40">
        <f>Long!I828-44.06</f>
        <v>-44.06</v>
      </c>
      <c r="J830" s="40">
        <f>Long!J828-53.75</f>
        <v>-53.75</v>
      </c>
      <c r="K830" s="40">
        <f>Long!K828-54.35</f>
        <v>-54.35</v>
      </c>
      <c r="L830" s="40">
        <f>Long!L828-48.68</f>
        <v>-48.68</v>
      </c>
      <c r="M830" s="40">
        <f>Long!M828-53.03</f>
        <v>-53.03</v>
      </c>
      <c r="N830" s="40">
        <f>Long!N828-34.07</f>
        <v>-34.07</v>
      </c>
      <c r="O830" s="40">
        <f>Long!O828-52.52</f>
        <v>-52.52</v>
      </c>
      <c r="P830" s="40">
        <f>Long!P828-53.24</f>
        <v>-53.24</v>
      </c>
      <c r="Q830" s="40">
        <f>Long!Q828-57.71</f>
        <v>-57.71</v>
      </c>
      <c r="R830" s="40">
        <f>Long!R828-38.57</f>
        <v>-38.57</v>
      </c>
      <c r="S830" s="40">
        <f>Long!S828-64.97</f>
        <v>-64.97</v>
      </c>
      <c r="T830" s="40">
        <f>Long!T828-48.48</f>
        <v>-48.48</v>
      </c>
      <c r="U830" s="11">
        <f>Long!U828-50.364</f>
        <v>-50.363999999999997</v>
      </c>
      <c r="W830" s="15">
        <f>Long!X828</f>
        <v>0</v>
      </c>
      <c r="X830" s="8">
        <f>Long!Y828</f>
        <v>0</v>
      </c>
    </row>
    <row r="831" spans="1:24" x14ac:dyDescent="0.25">
      <c r="A831" s="3">
        <f>Long!A829</f>
        <v>0</v>
      </c>
      <c r="B831" s="41">
        <f>Long!B829-48.89</f>
        <v>-48.89</v>
      </c>
      <c r="C831" s="40">
        <f>Long!C829-53.31</f>
        <v>-53.31</v>
      </c>
      <c r="D831" s="40">
        <f>Long!D829-52.82</f>
        <v>-52.82</v>
      </c>
      <c r="E831" s="40">
        <f>Long!E829-48.5</f>
        <v>-48.5</v>
      </c>
      <c r="F831" s="40">
        <f>Long!F829-46.99</f>
        <v>-46.99</v>
      </c>
      <c r="G831" s="40">
        <f>Long!G829-40.45</f>
        <v>-40.450000000000003</v>
      </c>
      <c r="H831" s="40">
        <f>Long!H829-60.23</f>
        <v>-60.23</v>
      </c>
      <c r="I831" s="40">
        <f>Long!I829-44.06</f>
        <v>-44.06</v>
      </c>
      <c r="J831" s="40">
        <f>Long!J829-53.75</f>
        <v>-53.75</v>
      </c>
      <c r="K831" s="40">
        <f>Long!K829-54.35</f>
        <v>-54.35</v>
      </c>
      <c r="L831" s="40">
        <f>Long!L829-48.68</f>
        <v>-48.68</v>
      </c>
      <c r="M831" s="40">
        <f>Long!M829-53.03</f>
        <v>-53.03</v>
      </c>
      <c r="N831" s="40">
        <f>Long!N829-34.07</f>
        <v>-34.07</v>
      </c>
      <c r="O831" s="40">
        <f>Long!O829-52.52</f>
        <v>-52.52</v>
      </c>
      <c r="P831" s="40">
        <f>Long!P829-53.24</f>
        <v>-53.24</v>
      </c>
      <c r="Q831" s="40">
        <f>Long!Q829-57.71</f>
        <v>-57.71</v>
      </c>
      <c r="R831" s="40">
        <f>Long!R829-38.57</f>
        <v>-38.57</v>
      </c>
      <c r="S831" s="40">
        <f>Long!S829-64.97</f>
        <v>-64.97</v>
      </c>
      <c r="T831" s="40">
        <f>Long!T829-48.48</f>
        <v>-48.48</v>
      </c>
      <c r="U831" s="11">
        <f>Long!U829-50.364</f>
        <v>-50.363999999999997</v>
      </c>
      <c r="W831" s="15">
        <f>Long!X829</f>
        <v>0</v>
      </c>
      <c r="X831" s="8">
        <f>Long!Y829</f>
        <v>0</v>
      </c>
    </row>
    <row r="832" spans="1:24" x14ac:dyDescent="0.25">
      <c r="A832" s="3">
        <f>Long!A830</f>
        <v>0</v>
      </c>
      <c r="B832" s="41">
        <f>Long!B830-48.89</f>
        <v>-48.89</v>
      </c>
      <c r="C832" s="40">
        <f>Long!C830-53.31</f>
        <v>-53.31</v>
      </c>
      <c r="D832" s="40">
        <f>Long!D830-52.82</f>
        <v>-52.82</v>
      </c>
      <c r="E832" s="40">
        <f>Long!E830-48.5</f>
        <v>-48.5</v>
      </c>
      <c r="F832" s="40">
        <f>Long!F830-46.99</f>
        <v>-46.99</v>
      </c>
      <c r="G832" s="40">
        <f>Long!G830-40.45</f>
        <v>-40.450000000000003</v>
      </c>
      <c r="H832" s="40">
        <f>Long!H830-60.23</f>
        <v>-60.23</v>
      </c>
      <c r="I832" s="40">
        <f>Long!I830-44.06</f>
        <v>-44.06</v>
      </c>
      <c r="J832" s="40">
        <f>Long!J830-53.75</f>
        <v>-53.75</v>
      </c>
      <c r="K832" s="40">
        <f>Long!K830-54.35</f>
        <v>-54.35</v>
      </c>
      <c r="L832" s="40">
        <f>Long!L830-48.68</f>
        <v>-48.68</v>
      </c>
      <c r="M832" s="40">
        <f>Long!M830-53.03</f>
        <v>-53.03</v>
      </c>
      <c r="N832" s="40">
        <f>Long!N830-34.07</f>
        <v>-34.07</v>
      </c>
      <c r="O832" s="40">
        <f>Long!O830-52.52</f>
        <v>-52.52</v>
      </c>
      <c r="P832" s="40">
        <f>Long!P830-53.24</f>
        <v>-53.24</v>
      </c>
      <c r="Q832" s="40">
        <f>Long!Q830-57.71</f>
        <v>-57.71</v>
      </c>
      <c r="R832" s="40">
        <f>Long!R830-38.57</f>
        <v>-38.57</v>
      </c>
      <c r="S832" s="40">
        <f>Long!S830-64.97</f>
        <v>-64.97</v>
      </c>
      <c r="T832" s="40">
        <f>Long!T830-48.48</f>
        <v>-48.48</v>
      </c>
      <c r="U832" s="11">
        <f>Long!U830-50.364</f>
        <v>-50.363999999999997</v>
      </c>
      <c r="W832" s="15">
        <f>Long!X830</f>
        <v>0</v>
      </c>
      <c r="X832" s="8">
        <f>Long!Y830</f>
        <v>0</v>
      </c>
    </row>
    <row r="833" spans="1:24" x14ac:dyDescent="0.25">
      <c r="A833" s="3">
        <f>Long!A831</f>
        <v>0</v>
      </c>
      <c r="B833" s="41">
        <f>Long!B831-48.89</f>
        <v>-48.89</v>
      </c>
      <c r="C833" s="40">
        <f>Long!C831-53.31</f>
        <v>-53.31</v>
      </c>
      <c r="D833" s="40">
        <f>Long!D831-52.82</f>
        <v>-52.82</v>
      </c>
      <c r="E833" s="40">
        <f>Long!E831-48.5</f>
        <v>-48.5</v>
      </c>
      <c r="F833" s="40">
        <f>Long!F831-46.99</f>
        <v>-46.99</v>
      </c>
      <c r="G833" s="40">
        <f>Long!G831-40.45</f>
        <v>-40.450000000000003</v>
      </c>
      <c r="H833" s="40">
        <f>Long!H831-60.23</f>
        <v>-60.23</v>
      </c>
      <c r="I833" s="40">
        <f>Long!I831-44.06</f>
        <v>-44.06</v>
      </c>
      <c r="J833" s="40">
        <f>Long!J831-53.75</f>
        <v>-53.75</v>
      </c>
      <c r="K833" s="40">
        <f>Long!K831-54.35</f>
        <v>-54.35</v>
      </c>
      <c r="L833" s="40">
        <f>Long!L831-48.68</f>
        <v>-48.68</v>
      </c>
      <c r="M833" s="40">
        <f>Long!M831-53.03</f>
        <v>-53.03</v>
      </c>
      <c r="N833" s="40">
        <f>Long!N831-34.07</f>
        <v>-34.07</v>
      </c>
      <c r="O833" s="40">
        <f>Long!O831-52.52</f>
        <v>-52.52</v>
      </c>
      <c r="P833" s="40">
        <f>Long!P831-53.24</f>
        <v>-53.24</v>
      </c>
      <c r="Q833" s="40">
        <f>Long!Q831-57.71</f>
        <v>-57.71</v>
      </c>
      <c r="R833" s="40">
        <f>Long!R831-38.57</f>
        <v>-38.57</v>
      </c>
      <c r="S833" s="40">
        <f>Long!S831-64.97</f>
        <v>-64.97</v>
      </c>
      <c r="T833" s="40">
        <f>Long!T831-48.48</f>
        <v>-48.48</v>
      </c>
      <c r="U833" s="11">
        <f>Long!U831-50.364</f>
        <v>-50.363999999999997</v>
      </c>
      <c r="W833" s="15">
        <f>Long!X831</f>
        <v>0</v>
      </c>
      <c r="X833" s="8">
        <f>Long!Y831</f>
        <v>0</v>
      </c>
    </row>
    <row r="834" spans="1:24" x14ac:dyDescent="0.25">
      <c r="A834" s="3">
        <f>Long!A832</f>
        <v>0</v>
      </c>
      <c r="B834" s="41">
        <f>Long!B832-48.89</f>
        <v>-48.89</v>
      </c>
      <c r="C834" s="40">
        <f>Long!C832-53.31</f>
        <v>-53.31</v>
      </c>
      <c r="D834" s="40">
        <f>Long!D832-52.82</f>
        <v>-52.82</v>
      </c>
      <c r="E834" s="40">
        <f>Long!E832-48.5</f>
        <v>-48.5</v>
      </c>
      <c r="F834" s="40">
        <f>Long!F832-46.99</f>
        <v>-46.99</v>
      </c>
      <c r="G834" s="40">
        <f>Long!G832-40.45</f>
        <v>-40.450000000000003</v>
      </c>
      <c r="H834" s="40">
        <f>Long!H832-60.23</f>
        <v>-60.23</v>
      </c>
      <c r="I834" s="40">
        <f>Long!I832-44.06</f>
        <v>-44.06</v>
      </c>
      <c r="J834" s="40">
        <f>Long!J832-53.75</f>
        <v>-53.75</v>
      </c>
      <c r="K834" s="40">
        <f>Long!K832-54.35</f>
        <v>-54.35</v>
      </c>
      <c r="L834" s="40">
        <f>Long!L832-48.68</f>
        <v>-48.68</v>
      </c>
      <c r="M834" s="40">
        <f>Long!M832-53.03</f>
        <v>-53.03</v>
      </c>
      <c r="N834" s="40">
        <f>Long!N832-34.07</f>
        <v>-34.07</v>
      </c>
      <c r="O834" s="40">
        <f>Long!O832-52.52</f>
        <v>-52.52</v>
      </c>
      <c r="P834" s="40">
        <f>Long!P832-53.24</f>
        <v>-53.24</v>
      </c>
      <c r="Q834" s="40">
        <f>Long!Q832-57.71</f>
        <v>-57.71</v>
      </c>
      <c r="R834" s="40">
        <f>Long!R832-38.57</f>
        <v>-38.57</v>
      </c>
      <c r="S834" s="40">
        <f>Long!S832-64.97</f>
        <v>-64.97</v>
      </c>
      <c r="T834" s="40">
        <f>Long!T832-48.48</f>
        <v>-48.48</v>
      </c>
      <c r="U834" s="11">
        <f>Long!U832-50.364</f>
        <v>-50.363999999999997</v>
      </c>
      <c r="W834" s="15">
        <f>Long!X832</f>
        <v>0</v>
      </c>
      <c r="X834" s="8">
        <f>Long!Y832</f>
        <v>0</v>
      </c>
    </row>
    <row r="835" spans="1:24" x14ac:dyDescent="0.25">
      <c r="A835" s="3">
        <f>Long!A833</f>
        <v>0</v>
      </c>
      <c r="B835" s="41">
        <f>Long!B833-48.89</f>
        <v>-48.89</v>
      </c>
      <c r="C835" s="40">
        <f>Long!C833-53.31</f>
        <v>-53.31</v>
      </c>
      <c r="D835" s="40">
        <f>Long!D833-52.82</f>
        <v>-52.82</v>
      </c>
      <c r="E835" s="40">
        <f>Long!E833-48.5</f>
        <v>-48.5</v>
      </c>
      <c r="F835" s="40">
        <f>Long!F833-46.99</f>
        <v>-46.99</v>
      </c>
      <c r="G835" s="40">
        <f>Long!G833-40.45</f>
        <v>-40.450000000000003</v>
      </c>
      <c r="H835" s="40">
        <f>Long!H833-60.23</f>
        <v>-60.23</v>
      </c>
      <c r="I835" s="40">
        <f>Long!I833-44.06</f>
        <v>-44.06</v>
      </c>
      <c r="J835" s="40">
        <f>Long!J833-53.75</f>
        <v>-53.75</v>
      </c>
      <c r="K835" s="40">
        <f>Long!K833-54.35</f>
        <v>-54.35</v>
      </c>
      <c r="L835" s="40">
        <f>Long!L833-48.68</f>
        <v>-48.68</v>
      </c>
      <c r="M835" s="40">
        <f>Long!M833-53.03</f>
        <v>-53.03</v>
      </c>
      <c r="N835" s="40">
        <f>Long!N833-34.07</f>
        <v>-34.07</v>
      </c>
      <c r="O835" s="40">
        <f>Long!O833-52.52</f>
        <v>-52.52</v>
      </c>
      <c r="P835" s="40">
        <f>Long!P833-53.24</f>
        <v>-53.24</v>
      </c>
      <c r="Q835" s="40">
        <f>Long!Q833-57.71</f>
        <v>-57.71</v>
      </c>
      <c r="R835" s="40">
        <f>Long!R833-38.57</f>
        <v>-38.57</v>
      </c>
      <c r="S835" s="40">
        <f>Long!S833-64.97</f>
        <v>-64.97</v>
      </c>
      <c r="T835" s="40">
        <f>Long!T833-48.48</f>
        <v>-48.48</v>
      </c>
      <c r="U835" s="11">
        <f>Long!U833-50.364</f>
        <v>-50.363999999999997</v>
      </c>
      <c r="W835" s="15">
        <f>Long!X833</f>
        <v>0</v>
      </c>
      <c r="X835" s="8">
        <f>Long!Y833</f>
        <v>0</v>
      </c>
    </row>
    <row r="836" spans="1:24" x14ac:dyDescent="0.25">
      <c r="A836" s="3">
        <f>Long!A834</f>
        <v>0</v>
      </c>
      <c r="B836" s="41">
        <f>Long!B834-48.89</f>
        <v>-48.89</v>
      </c>
      <c r="C836" s="40">
        <f>Long!C834-53.31</f>
        <v>-53.31</v>
      </c>
      <c r="D836" s="40">
        <f>Long!D834-52.82</f>
        <v>-52.82</v>
      </c>
      <c r="E836" s="40">
        <f>Long!E834-48.5</f>
        <v>-48.5</v>
      </c>
      <c r="F836" s="40">
        <f>Long!F834-46.99</f>
        <v>-46.99</v>
      </c>
      <c r="G836" s="40">
        <f>Long!G834-40.45</f>
        <v>-40.450000000000003</v>
      </c>
      <c r="H836" s="40">
        <f>Long!H834-60.23</f>
        <v>-60.23</v>
      </c>
      <c r="I836" s="40">
        <f>Long!I834-44.06</f>
        <v>-44.06</v>
      </c>
      <c r="J836" s="40">
        <f>Long!J834-53.75</f>
        <v>-53.75</v>
      </c>
      <c r="K836" s="40">
        <f>Long!K834-54.35</f>
        <v>-54.35</v>
      </c>
      <c r="L836" s="40">
        <f>Long!L834-48.68</f>
        <v>-48.68</v>
      </c>
      <c r="M836" s="40">
        <f>Long!M834-53.03</f>
        <v>-53.03</v>
      </c>
      <c r="N836" s="40">
        <f>Long!N834-34.07</f>
        <v>-34.07</v>
      </c>
      <c r="O836" s="40">
        <f>Long!O834-52.52</f>
        <v>-52.52</v>
      </c>
      <c r="P836" s="40">
        <f>Long!P834-53.24</f>
        <v>-53.24</v>
      </c>
      <c r="Q836" s="40">
        <f>Long!Q834-57.71</f>
        <v>-57.71</v>
      </c>
      <c r="R836" s="40">
        <f>Long!R834-38.57</f>
        <v>-38.57</v>
      </c>
      <c r="S836" s="40">
        <f>Long!S834-64.97</f>
        <v>-64.97</v>
      </c>
      <c r="T836" s="40">
        <f>Long!T834-48.48</f>
        <v>-48.48</v>
      </c>
      <c r="U836" s="11">
        <f>Long!U834-50.364</f>
        <v>-50.363999999999997</v>
      </c>
      <c r="W836" s="15">
        <f>Long!X834</f>
        <v>0</v>
      </c>
      <c r="X836" s="8">
        <f>Long!Y834</f>
        <v>0</v>
      </c>
    </row>
    <row r="837" spans="1:24" x14ac:dyDescent="0.25">
      <c r="A837" s="3">
        <f>Long!A835</f>
        <v>0</v>
      </c>
      <c r="B837" s="41">
        <f>Long!B835-48.89</f>
        <v>-48.89</v>
      </c>
      <c r="C837" s="40">
        <f>Long!C835-53.31</f>
        <v>-53.31</v>
      </c>
      <c r="D837" s="40">
        <f>Long!D835-52.82</f>
        <v>-52.82</v>
      </c>
      <c r="E837" s="40">
        <f>Long!E835-48.5</f>
        <v>-48.5</v>
      </c>
      <c r="F837" s="40">
        <f>Long!F835-46.99</f>
        <v>-46.99</v>
      </c>
      <c r="G837" s="40">
        <f>Long!G835-40.45</f>
        <v>-40.450000000000003</v>
      </c>
      <c r="H837" s="40">
        <f>Long!H835-60.23</f>
        <v>-60.23</v>
      </c>
      <c r="I837" s="40">
        <f>Long!I835-44.06</f>
        <v>-44.06</v>
      </c>
      <c r="J837" s="40">
        <f>Long!J835-53.75</f>
        <v>-53.75</v>
      </c>
      <c r="K837" s="40">
        <f>Long!K835-54.35</f>
        <v>-54.35</v>
      </c>
      <c r="L837" s="40">
        <f>Long!L835-48.68</f>
        <v>-48.68</v>
      </c>
      <c r="M837" s="40">
        <f>Long!M835-53.03</f>
        <v>-53.03</v>
      </c>
      <c r="N837" s="40">
        <f>Long!N835-34.07</f>
        <v>-34.07</v>
      </c>
      <c r="O837" s="40">
        <f>Long!O835-52.52</f>
        <v>-52.52</v>
      </c>
      <c r="P837" s="40">
        <f>Long!P835-53.24</f>
        <v>-53.24</v>
      </c>
      <c r="Q837" s="40">
        <f>Long!Q835-57.71</f>
        <v>-57.71</v>
      </c>
      <c r="R837" s="40">
        <f>Long!R835-38.57</f>
        <v>-38.57</v>
      </c>
      <c r="S837" s="40">
        <f>Long!S835-64.97</f>
        <v>-64.97</v>
      </c>
      <c r="T837" s="40">
        <f>Long!T835-48.48</f>
        <v>-48.48</v>
      </c>
      <c r="U837" s="11">
        <f>Long!U835-50.364</f>
        <v>-50.363999999999997</v>
      </c>
      <c r="W837" s="15">
        <f>Long!X835</f>
        <v>0</v>
      </c>
      <c r="X837" s="8">
        <f>Long!Y835</f>
        <v>0</v>
      </c>
    </row>
    <row r="838" spans="1:24" x14ac:dyDescent="0.25">
      <c r="A838" s="3">
        <f>Long!A836</f>
        <v>0</v>
      </c>
      <c r="B838" s="41">
        <f>Long!B836-48.89</f>
        <v>-48.89</v>
      </c>
      <c r="C838" s="40">
        <f>Long!C836-53.31</f>
        <v>-53.31</v>
      </c>
      <c r="D838" s="40">
        <f>Long!D836-52.82</f>
        <v>-52.82</v>
      </c>
      <c r="E838" s="40">
        <f>Long!E836-48.5</f>
        <v>-48.5</v>
      </c>
      <c r="F838" s="40">
        <f>Long!F836-46.99</f>
        <v>-46.99</v>
      </c>
      <c r="G838" s="40">
        <f>Long!G836-40.45</f>
        <v>-40.450000000000003</v>
      </c>
      <c r="H838" s="40">
        <f>Long!H836-60.23</f>
        <v>-60.23</v>
      </c>
      <c r="I838" s="40">
        <f>Long!I836-44.06</f>
        <v>-44.06</v>
      </c>
      <c r="J838" s="40">
        <f>Long!J836-53.75</f>
        <v>-53.75</v>
      </c>
      <c r="K838" s="40">
        <f>Long!K836-54.35</f>
        <v>-54.35</v>
      </c>
      <c r="L838" s="40">
        <f>Long!L836-48.68</f>
        <v>-48.68</v>
      </c>
      <c r="M838" s="40">
        <f>Long!M836-53.03</f>
        <v>-53.03</v>
      </c>
      <c r="N838" s="40">
        <f>Long!N836-34.07</f>
        <v>-34.07</v>
      </c>
      <c r="O838" s="40">
        <f>Long!O836-52.52</f>
        <v>-52.52</v>
      </c>
      <c r="P838" s="40">
        <f>Long!P836-53.24</f>
        <v>-53.24</v>
      </c>
      <c r="Q838" s="40">
        <f>Long!Q836-57.71</f>
        <v>-57.71</v>
      </c>
      <c r="R838" s="40">
        <f>Long!R836-38.57</f>
        <v>-38.57</v>
      </c>
      <c r="S838" s="40">
        <f>Long!S836-64.97</f>
        <v>-64.97</v>
      </c>
      <c r="T838" s="40">
        <f>Long!T836-48.48</f>
        <v>-48.48</v>
      </c>
      <c r="U838" s="11">
        <f>Long!U836-50.364</f>
        <v>-50.363999999999997</v>
      </c>
      <c r="W838" s="15">
        <f>Long!X836</f>
        <v>0</v>
      </c>
      <c r="X838" s="8">
        <f>Long!Y836</f>
        <v>0</v>
      </c>
    </row>
    <row r="839" spans="1:24" x14ac:dyDescent="0.25">
      <c r="A839" s="3">
        <f>Long!A837</f>
        <v>0</v>
      </c>
      <c r="B839" s="41">
        <f>Long!B837-48.89</f>
        <v>-48.89</v>
      </c>
      <c r="C839" s="40">
        <f>Long!C837-53.31</f>
        <v>-53.31</v>
      </c>
      <c r="D839" s="40">
        <f>Long!D837-52.82</f>
        <v>-52.82</v>
      </c>
      <c r="E839" s="40">
        <f>Long!E837-48.5</f>
        <v>-48.5</v>
      </c>
      <c r="F839" s="40">
        <f>Long!F837-46.99</f>
        <v>-46.99</v>
      </c>
      <c r="G839" s="40">
        <f>Long!G837-40.45</f>
        <v>-40.450000000000003</v>
      </c>
      <c r="H839" s="40">
        <f>Long!H837-60.23</f>
        <v>-60.23</v>
      </c>
      <c r="I839" s="40">
        <f>Long!I837-44.06</f>
        <v>-44.06</v>
      </c>
      <c r="J839" s="40">
        <f>Long!J837-53.75</f>
        <v>-53.75</v>
      </c>
      <c r="K839" s="40">
        <f>Long!K837-54.35</f>
        <v>-54.35</v>
      </c>
      <c r="L839" s="40">
        <f>Long!L837-48.68</f>
        <v>-48.68</v>
      </c>
      <c r="M839" s="40">
        <f>Long!M837-53.03</f>
        <v>-53.03</v>
      </c>
      <c r="N839" s="40">
        <f>Long!N837-34.07</f>
        <v>-34.07</v>
      </c>
      <c r="O839" s="40">
        <f>Long!O837-52.52</f>
        <v>-52.52</v>
      </c>
      <c r="P839" s="40">
        <f>Long!P837-53.24</f>
        <v>-53.24</v>
      </c>
      <c r="Q839" s="40">
        <f>Long!Q837-57.71</f>
        <v>-57.71</v>
      </c>
      <c r="R839" s="40">
        <f>Long!R837-38.57</f>
        <v>-38.57</v>
      </c>
      <c r="S839" s="40">
        <f>Long!S837-64.97</f>
        <v>-64.97</v>
      </c>
      <c r="T839" s="40">
        <f>Long!T837-48.48</f>
        <v>-48.48</v>
      </c>
      <c r="U839" s="11">
        <f>Long!U837-50.364</f>
        <v>-50.363999999999997</v>
      </c>
      <c r="W839" s="15">
        <f>Long!X837</f>
        <v>0</v>
      </c>
      <c r="X839" s="8">
        <f>Long!Y837</f>
        <v>0</v>
      </c>
    </row>
    <row r="840" spans="1:24" x14ac:dyDescent="0.25">
      <c r="A840" s="3">
        <f>Long!A838</f>
        <v>0</v>
      </c>
      <c r="B840" s="41">
        <f>Long!B838-48.89</f>
        <v>-48.89</v>
      </c>
      <c r="C840" s="40">
        <f>Long!C838-53.31</f>
        <v>-53.31</v>
      </c>
      <c r="D840" s="40">
        <f>Long!D838-52.82</f>
        <v>-52.82</v>
      </c>
      <c r="E840" s="40">
        <f>Long!E838-48.5</f>
        <v>-48.5</v>
      </c>
      <c r="F840" s="40">
        <f>Long!F838-46.99</f>
        <v>-46.99</v>
      </c>
      <c r="G840" s="40">
        <f>Long!G838-40.45</f>
        <v>-40.450000000000003</v>
      </c>
      <c r="H840" s="40">
        <f>Long!H838-60.23</f>
        <v>-60.23</v>
      </c>
      <c r="I840" s="40">
        <f>Long!I838-44.06</f>
        <v>-44.06</v>
      </c>
      <c r="J840" s="40">
        <f>Long!J838-53.75</f>
        <v>-53.75</v>
      </c>
      <c r="K840" s="40">
        <f>Long!K838-54.35</f>
        <v>-54.35</v>
      </c>
      <c r="L840" s="40">
        <f>Long!L838-48.68</f>
        <v>-48.68</v>
      </c>
      <c r="M840" s="40">
        <f>Long!M838-53.03</f>
        <v>-53.03</v>
      </c>
      <c r="N840" s="40">
        <f>Long!N838-34.07</f>
        <v>-34.07</v>
      </c>
      <c r="O840" s="40">
        <f>Long!O838-52.52</f>
        <v>-52.52</v>
      </c>
      <c r="P840" s="40">
        <f>Long!P838-53.24</f>
        <v>-53.24</v>
      </c>
      <c r="Q840" s="40">
        <f>Long!Q838-57.71</f>
        <v>-57.71</v>
      </c>
      <c r="R840" s="40">
        <f>Long!R838-38.57</f>
        <v>-38.57</v>
      </c>
      <c r="S840" s="40">
        <f>Long!S838-64.97</f>
        <v>-64.97</v>
      </c>
      <c r="T840" s="40">
        <f>Long!T838-48.48</f>
        <v>-48.48</v>
      </c>
      <c r="U840" s="11">
        <f>Long!U838-50.364</f>
        <v>-50.363999999999997</v>
      </c>
      <c r="W840" s="15">
        <f>Long!X838</f>
        <v>0</v>
      </c>
      <c r="X840" s="8">
        <f>Long!Y838</f>
        <v>0</v>
      </c>
    </row>
    <row r="841" spans="1:24" x14ac:dyDescent="0.25">
      <c r="A841" s="3">
        <f>Long!A839</f>
        <v>0</v>
      </c>
      <c r="B841" s="41">
        <f>Long!B839-48.89</f>
        <v>-48.89</v>
      </c>
      <c r="C841" s="40">
        <f>Long!C839-53.31</f>
        <v>-53.31</v>
      </c>
      <c r="D841" s="40">
        <f>Long!D839-52.82</f>
        <v>-52.82</v>
      </c>
      <c r="E841" s="40">
        <f>Long!E839-48.5</f>
        <v>-48.5</v>
      </c>
      <c r="F841" s="40">
        <f>Long!F839-46.99</f>
        <v>-46.99</v>
      </c>
      <c r="G841" s="40">
        <f>Long!G839-40.45</f>
        <v>-40.450000000000003</v>
      </c>
      <c r="H841" s="40">
        <f>Long!H839-60.23</f>
        <v>-60.23</v>
      </c>
      <c r="I841" s="40">
        <f>Long!I839-44.06</f>
        <v>-44.06</v>
      </c>
      <c r="J841" s="40">
        <f>Long!J839-53.75</f>
        <v>-53.75</v>
      </c>
      <c r="K841" s="40">
        <f>Long!K839-54.35</f>
        <v>-54.35</v>
      </c>
      <c r="L841" s="40">
        <f>Long!L839-48.68</f>
        <v>-48.68</v>
      </c>
      <c r="M841" s="40">
        <f>Long!M839-53.03</f>
        <v>-53.03</v>
      </c>
      <c r="N841" s="40">
        <f>Long!N839-34.07</f>
        <v>-34.07</v>
      </c>
      <c r="O841" s="40">
        <f>Long!O839-52.52</f>
        <v>-52.52</v>
      </c>
      <c r="P841" s="40">
        <f>Long!P839-53.24</f>
        <v>-53.24</v>
      </c>
      <c r="Q841" s="40">
        <f>Long!Q839-57.71</f>
        <v>-57.71</v>
      </c>
      <c r="R841" s="40">
        <f>Long!R839-38.57</f>
        <v>-38.57</v>
      </c>
      <c r="S841" s="40">
        <f>Long!S839-64.97</f>
        <v>-64.97</v>
      </c>
      <c r="T841" s="40">
        <f>Long!T839-48.48</f>
        <v>-48.48</v>
      </c>
      <c r="U841" s="11">
        <f>Long!U839-50.364</f>
        <v>-50.363999999999997</v>
      </c>
      <c r="W841" s="15">
        <f>Long!X839</f>
        <v>0</v>
      </c>
      <c r="X841" s="8">
        <f>Long!Y839</f>
        <v>0</v>
      </c>
    </row>
    <row r="842" spans="1:24" x14ac:dyDescent="0.25">
      <c r="A842" s="3">
        <f>Long!A840</f>
        <v>0</v>
      </c>
      <c r="B842" s="41">
        <f>Long!B840-48.89</f>
        <v>-48.89</v>
      </c>
      <c r="C842" s="40">
        <f>Long!C840-53.31</f>
        <v>-53.31</v>
      </c>
      <c r="D842" s="40">
        <f>Long!D840-52.82</f>
        <v>-52.82</v>
      </c>
      <c r="E842" s="40">
        <f>Long!E840-48.5</f>
        <v>-48.5</v>
      </c>
      <c r="F842" s="40">
        <f>Long!F840-46.99</f>
        <v>-46.99</v>
      </c>
      <c r="G842" s="40">
        <f>Long!G840-40.45</f>
        <v>-40.450000000000003</v>
      </c>
      <c r="H842" s="40">
        <f>Long!H840-60.23</f>
        <v>-60.23</v>
      </c>
      <c r="I842" s="40">
        <f>Long!I840-44.06</f>
        <v>-44.06</v>
      </c>
      <c r="J842" s="40">
        <f>Long!J840-53.75</f>
        <v>-53.75</v>
      </c>
      <c r="K842" s="40">
        <f>Long!K840-54.35</f>
        <v>-54.35</v>
      </c>
      <c r="L842" s="40">
        <f>Long!L840-48.68</f>
        <v>-48.68</v>
      </c>
      <c r="M842" s="40">
        <f>Long!M840-53.03</f>
        <v>-53.03</v>
      </c>
      <c r="N842" s="40">
        <f>Long!N840-34.07</f>
        <v>-34.07</v>
      </c>
      <c r="O842" s="40">
        <f>Long!O840-52.52</f>
        <v>-52.52</v>
      </c>
      <c r="P842" s="40">
        <f>Long!P840-53.24</f>
        <v>-53.24</v>
      </c>
      <c r="Q842" s="40">
        <f>Long!Q840-57.71</f>
        <v>-57.71</v>
      </c>
      <c r="R842" s="40">
        <f>Long!R840-38.57</f>
        <v>-38.57</v>
      </c>
      <c r="S842" s="40">
        <f>Long!S840-64.97</f>
        <v>-64.97</v>
      </c>
      <c r="T842" s="40">
        <f>Long!T840-48.48</f>
        <v>-48.48</v>
      </c>
      <c r="U842" s="11">
        <f>Long!U840-50.364</f>
        <v>-50.363999999999997</v>
      </c>
      <c r="W842" s="15">
        <f>Long!X840</f>
        <v>0</v>
      </c>
      <c r="X842" s="8">
        <f>Long!Y840</f>
        <v>0</v>
      </c>
    </row>
    <row r="843" spans="1:24" x14ac:dyDescent="0.25">
      <c r="A843" s="3">
        <f>Long!A841</f>
        <v>0</v>
      </c>
      <c r="B843" s="41">
        <f>Long!B841-48.89</f>
        <v>-48.89</v>
      </c>
      <c r="C843" s="40">
        <f>Long!C841-53.31</f>
        <v>-53.31</v>
      </c>
      <c r="D843" s="40">
        <f>Long!D841-52.82</f>
        <v>-52.82</v>
      </c>
      <c r="E843" s="40">
        <f>Long!E841-48.5</f>
        <v>-48.5</v>
      </c>
      <c r="F843" s="40">
        <f>Long!F841-46.99</f>
        <v>-46.99</v>
      </c>
      <c r="G843" s="40">
        <f>Long!G841-40.45</f>
        <v>-40.450000000000003</v>
      </c>
      <c r="H843" s="40">
        <f>Long!H841-60.23</f>
        <v>-60.23</v>
      </c>
      <c r="I843" s="40">
        <f>Long!I841-44.06</f>
        <v>-44.06</v>
      </c>
      <c r="J843" s="40">
        <f>Long!J841-53.75</f>
        <v>-53.75</v>
      </c>
      <c r="K843" s="40">
        <f>Long!K841-54.35</f>
        <v>-54.35</v>
      </c>
      <c r="L843" s="40">
        <f>Long!L841-48.68</f>
        <v>-48.68</v>
      </c>
      <c r="M843" s="40">
        <f>Long!M841-53.03</f>
        <v>-53.03</v>
      </c>
      <c r="N843" s="40">
        <f>Long!N841-34.07</f>
        <v>-34.07</v>
      </c>
      <c r="O843" s="40">
        <f>Long!O841-52.52</f>
        <v>-52.52</v>
      </c>
      <c r="P843" s="40">
        <f>Long!P841-53.24</f>
        <v>-53.24</v>
      </c>
      <c r="Q843" s="40">
        <f>Long!Q841-57.71</f>
        <v>-57.71</v>
      </c>
      <c r="R843" s="40">
        <f>Long!R841-38.57</f>
        <v>-38.57</v>
      </c>
      <c r="S843" s="40">
        <f>Long!S841-64.97</f>
        <v>-64.97</v>
      </c>
      <c r="T843" s="40">
        <f>Long!T841-48.48</f>
        <v>-48.48</v>
      </c>
      <c r="U843" s="11">
        <f>Long!U841-50.364</f>
        <v>-50.363999999999997</v>
      </c>
      <c r="W843" s="15">
        <f>Long!X841</f>
        <v>0</v>
      </c>
      <c r="X843" s="8">
        <f>Long!Y841</f>
        <v>0</v>
      </c>
    </row>
    <row r="844" spans="1:24" x14ac:dyDescent="0.25">
      <c r="A844" s="3">
        <f>Long!A842</f>
        <v>0</v>
      </c>
      <c r="B844" s="41">
        <f>Long!B842-48.89</f>
        <v>-48.89</v>
      </c>
      <c r="C844" s="40">
        <f>Long!C842-53.31</f>
        <v>-53.31</v>
      </c>
      <c r="D844" s="40">
        <f>Long!D842-52.82</f>
        <v>-52.82</v>
      </c>
      <c r="E844" s="40">
        <f>Long!E842-48.5</f>
        <v>-48.5</v>
      </c>
      <c r="F844" s="40">
        <f>Long!F842-46.99</f>
        <v>-46.99</v>
      </c>
      <c r="G844" s="40">
        <f>Long!G842-40.45</f>
        <v>-40.450000000000003</v>
      </c>
      <c r="H844" s="40">
        <f>Long!H842-60.23</f>
        <v>-60.23</v>
      </c>
      <c r="I844" s="40">
        <f>Long!I842-44.06</f>
        <v>-44.06</v>
      </c>
      <c r="J844" s="40">
        <f>Long!J842-53.75</f>
        <v>-53.75</v>
      </c>
      <c r="K844" s="40">
        <f>Long!K842-54.35</f>
        <v>-54.35</v>
      </c>
      <c r="L844" s="40">
        <f>Long!L842-48.68</f>
        <v>-48.68</v>
      </c>
      <c r="M844" s="40">
        <f>Long!M842-53.03</f>
        <v>-53.03</v>
      </c>
      <c r="N844" s="40">
        <f>Long!N842-34.07</f>
        <v>-34.07</v>
      </c>
      <c r="O844" s="40">
        <f>Long!O842-52.52</f>
        <v>-52.52</v>
      </c>
      <c r="P844" s="40">
        <f>Long!P842-53.24</f>
        <v>-53.24</v>
      </c>
      <c r="Q844" s="40">
        <f>Long!Q842-57.71</f>
        <v>-57.71</v>
      </c>
      <c r="R844" s="40">
        <f>Long!R842-38.57</f>
        <v>-38.57</v>
      </c>
      <c r="S844" s="40">
        <f>Long!S842-64.97</f>
        <v>-64.97</v>
      </c>
      <c r="T844" s="40">
        <f>Long!T842-48.48</f>
        <v>-48.48</v>
      </c>
      <c r="U844" s="11">
        <f>Long!U842-50.364</f>
        <v>-50.363999999999997</v>
      </c>
      <c r="W844" s="15">
        <f>Long!X842</f>
        <v>0</v>
      </c>
      <c r="X844" s="8">
        <f>Long!Y842</f>
        <v>0</v>
      </c>
    </row>
    <row r="845" spans="1:24" x14ac:dyDescent="0.25">
      <c r="A845" s="3">
        <f>Long!A843</f>
        <v>0</v>
      </c>
      <c r="B845" s="41">
        <f>Long!B843-48.89</f>
        <v>-48.89</v>
      </c>
      <c r="C845" s="40">
        <f>Long!C843-53.31</f>
        <v>-53.31</v>
      </c>
      <c r="D845" s="40">
        <f>Long!D843-52.82</f>
        <v>-52.82</v>
      </c>
      <c r="E845" s="40">
        <f>Long!E843-48.5</f>
        <v>-48.5</v>
      </c>
      <c r="F845" s="40">
        <f>Long!F843-46.99</f>
        <v>-46.99</v>
      </c>
      <c r="G845" s="40">
        <f>Long!G843-40.45</f>
        <v>-40.450000000000003</v>
      </c>
      <c r="H845" s="40">
        <f>Long!H843-60.23</f>
        <v>-60.23</v>
      </c>
      <c r="I845" s="40">
        <f>Long!I843-44.06</f>
        <v>-44.06</v>
      </c>
      <c r="J845" s="40">
        <f>Long!J843-53.75</f>
        <v>-53.75</v>
      </c>
      <c r="K845" s="40">
        <f>Long!K843-54.35</f>
        <v>-54.35</v>
      </c>
      <c r="L845" s="40">
        <f>Long!L843-48.68</f>
        <v>-48.68</v>
      </c>
      <c r="M845" s="40">
        <f>Long!M843-53.03</f>
        <v>-53.03</v>
      </c>
      <c r="N845" s="40">
        <f>Long!N843-34.07</f>
        <v>-34.07</v>
      </c>
      <c r="O845" s="40">
        <f>Long!O843-52.52</f>
        <v>-52.52</v>
      </c>
      <c r="P845" s="40">
        <f>Long!P843-53.24</f>
        <v>-53.24</v>
      </c>
      <c r="Q845" s="40">
        <f>Long!Q843-57.71</f>
        <v>-57.71</v>
      </c>
      <c r="R845" s="40">
        <f>Long!R843-38.57</f>
        <v>-38.57</v>
      </c>
      <c r="S845" s="40">
        <f>Long!S843-64.97</f>
        <v>-64.97</v>
      </c>
      <c r="T845" s="40">
        <f>Long!T843-48.48</f>
        <v>-48.48</v>
      </c>
      <c r="U845" s="11">
        <f>Long!U843-50.364</f>
        <v>-50.363999999999997</v>
      </c>
      <c r="W845" s="15">
        <f>Long!X843</f>
        <v>0</v>
      </c>
      <c r="X845" s="8">
        <f>Long!Y843</f>
        <v>0</v>
      </c>
    </row>
    <row r="846" spans="1:24" x14ac:dyDescent="0.25">
      <c r="A846" s="3">
        <f>Long!A844</f>
        <v>0</v>
      </c>
      <c r="B846" s="41">
        <f>Long!B844-48.89</f>
        <v>-48.89</v>
      </c>
      <c r="C846" s="40">
        <f>Long!C844-53.31</f>
        <v>-53.31</v>
      </c>
      <c r="D846" s="40">
        <f>Long!D844-52.82</f>
        <v>-52.82</v>
      </c>
      <c r="E846" s="40">
        <f>Long!E844-48.5</f>
        <v>-48.5</v>
      </c>
      <c r="F846" s="40">
        <f>Long!F844-46.99</f>
        <v>-46.99</v>
      </c>
      <c r="G846" s="40">
        <f>Long!G844-40.45</f>
        <v>-40.450000000000003</v>
      </c>
      <c r="H846" s="40">
        <f>Long!H844-60.23</f>
        <v>-60.23</v>
      </c>
      <c r="I846" s="40">
        <f>Long!I844-44.06</f>
        <v>-44.06</v>
      </c>
      <c r="J846" s="40">
        <f>Long!J844-53.75</f>
        <v>-53.75</v>
      </c>
      <c r="K846" s="40">
        <f>Long!K844-54.35</f>
        <v>-54.35</v>
      </c>
      <c r="L846" s="40">
        <f>Long!L844-48.68</f>
        <v>-48.68</v>
      </c>
      <c r="M846" s="40">
        <f>Long!M844-53.03</f>
        <v>-53.03</v>
      </c>
      <c r="N846" s="40">
        <f>Long!N844-34.07</f>
        <v>-34.07</v>
      </c>
      <c r="O846" s="40">
        <f>Long!O844-52.52</f>
        <v>-52.52</v>
      </c>
      <c r="P846" s="40">
        <f>Long!P844-53.24</f>
        <v>-53.24</v>
      </c>
      <c r="Q846" s="40">
        <f>Long!Q844-57.71</f>
        <v>-57.71</v>
      </c>
      <c r="R846" s="40">
        <f>Long!R844-38.57</f>
        <v>-38.57</v>
      </c>
      <c r="S846" s="40">
        <f>Long!S844-64.97</f>
        <v>-64.97</v>
      </c>
      <c r="T846" s="40">
        <f>Long!T844-48.48</f>
        <v>-48.48</v>
      </c>
      <c r="U846" s="11">
        <f>Long!U844-50.364</f>
        <v>-50.363999999999997</v>
      </c>
      <c r="W846" s="15">
        <f>Long!X844</f>
        <v>0</v>
      </c>
      <c r="X846" s="8">
        <f>Long!Y844</f>
        <v>0</v>
      </c>
    </row>
    <row r="847" spans="1:24" x14ac:dyDescent="0.25">
      <c r="A847" s="3">
        <f>Long!A845</f>
        <v>0</v>
      </c>
      <c r="B847" s="41">
        <f>Long!B845-48.89</f>
        <v>-48.89</v>
      </c>
      <c r="C847" s="40">
        <f>Long!C845-53.31</f>
        <v>-53.31</v>
      </c>
      <c r="D847" s="40">
        <f>Long!D845-52.82</f>
        <v>-52.82</v>
      </c>
      <c r="E847" s="40">
        <f>Long!E845-48.5</f>
        <v>-48.5</v>
      </c>
      <c r="F847" s="40">
        <f>Long!F845-46.99</f>
        <v>-46.99</v>
      </c>
      <c r="G847" s="40">
        <f>Long!G845-40.45</f>
        <v>-40.450000000000003</v>
      </c>
      <c r="H847" s="40">
        <f>Long!H845-60.23</f>
        <v>-60.23</v>
      </c>
      <c r="I847" s="40">
        <f>Long!I845-44.06</f>
        <v>-44.06</v>
      </c>
      <c r="J847" s="40">
        <f>Long!J845-53.75</f>
        <v>-53.75</v>
      </c>
      <c r="K847" s="40">
        <f>Long!K845-54.35</f>
        <v>-54.35</v>
      </c>
      <c r="L847" s="40">
        <f>Long!L845-48.68</f>
        <v>-48.68</v>
      </c>
      <c r="M847" s="40">
        <f>Long!M845-53.03</f>
        <v>-53.03</v>
      </c>
      <c r="N847" s="40">
        <f>Long!N845-34.07</f>
        <v>-34.07</v>
      </c>
      <c r="O847" s="40">
        <f>Long!O845-52.52</f>
        <v>-52.52</v>
      </c>
      <c r="P847" s="40">
        <f>Long!P845-53.24</f>
        <v>-53.24</v>
      </c>
      <c r="Q847" s="40">
        <f>Long!Q845-57.71</f>
        <v>-57.71</v>
      </c>
      <c r="R847" s="40">
        <f>Long!R845-38.57</f>
        <v>-38.57</v>
      </c>
      <c r="S847" s="40">
        <f>Long!S845-64.97</f>
        <v>-64.97</v>
      </c>
      <c r="T847" s="40">
        <f>Long!T845-48.48</f>
        <v>-48.48</v>
      </c>
      <c r="U847" s="11">
        <f>Long!U845-50.364</f>
        <v>-50.363999999999997</v>
      </c>
      <c r="W847" s="15">
        <f>Long!X845</f>
        <v>0</v>
      </c>
      <c r="X847" s="8">
        <f>Long!Y845</f>
        <v>0</v>
      </c>
    </row>
    <row r="848" spans="1:24" x14ac:dyDescent="0.25">
      <c r="A848" s="3">
        <f>Long!A846</f>
        <v>0</v>
      </c>
      <c r="B848" s="41">
        <f>Long!B846-48.89</f>
        <v>-48.89</v>
      </c>
      <c r="C848" s="40">
        <f>Long!C846-53.31</f>
        <v>-53.31</v>
      </c>
      <c r="D848" s="40">
        <f>Long!D846-52.82</f>
        <v>-52.82</v>
      </c>
      <c r="E848" s="40">
        <f>Long!E846-48.5</f>
        <v>-48.5</v>
      </c>
      <c r="F848" s="40">
        <f>Long!F846-46.99</f>
        <v>-46.99</v>
      </c>
      <c r="G848" s="40">
        <f>Long!G846-40.45</f>
        <v>-40.450000000000003</v>
      </c>
      <c r="H848" s="40">
        <f>Long!H846-60.23</f>
        <v>-60.23</v>
      </c>
      <c r="I848" s="40">
        <f>Long!I846-44.06</f>
        <v>-44.06</v>
      </c>
      <c r="J848" s="40">
        <f>Long!J846-53.75</f>
        <v>-53.75</v>
      </c>
      <c r="K848" s="40">
        <f>Long!K846-54.35</f>
        <v>-54.35</v>
      </c>
      <c r="L848" s="40">
        <f>Long!L846-48.68</f>
        <v>-48.68</v>
      </c>
      <c r="M848" s="40">
        <f>Long!M846-53.03</f>
        <v>-53.03</v>
      </c>
      <c r="N848" s="40">
        <f>Long!N846-34.07</f>
        <v>-34.07</v>
      </c>
      <c r="O848" s="40">
        <f>Long!O846-52.52</f>
        <v>-52.52</v>
      </c>
      <c r="P848" s="40">
        <f>Long!P846-53.24</f>
        <v>-53.24</v>
      </c>
      <c r="Q848" s="40">
        <f>Long!Q846-57.71</f>
        <v>-57.71</v>
      </c>
      <c r="R848" s="40">
        <f>Long!R846-38.57</f>
        <v>-38.57</v>
      </c>
      <c r="S848" s="40">
        <f>Long!S846-64.97</f>
        <v>-64.97</v>
      </c>
      <c r="T848" s="40">
        <f>Long!T846-48.48</f>
        <v>-48.48</v>
      </c>
      <c r="U848" s="11">
        <f>Long!U846-50.364</f>
        <v>-50.363999999999997</v>
      </c>
      <c r="W848" s="15">
        <f>Long!X846</f>
        <v>0</v>
      </c>
      <c r="X848" s="8">
        <f>Long!Y846</f>
        <v>0</v>
      </c>
    </row>
    <row r="849" spans="1:24" x14ac:dyDescent="0.25">
      <c r="A849" s="3">
        <f>Long!A847</f>
        <v>0</v>
      </c>
      <c r="B849" s="41">
        <f>Long!B847-48.89</f>
        <v>-48.89</v>
      </c>
      <c r="C849" s="40">
        <f>Long!C847-53.31</f>
        <v>-53.31</v>
      </c>
      <c r="D849" s="40">
        <f>Long!D847-52.82</f>
        <v>-52.82</v>
      </c>
      <c r="E849" s="40">
        <f>Long!E847-48.5</f>
        <v>-48.5</v>
      </c>
      <c r="F849" s="40">
        <f>Long!F847-46.99</f>
        <v>-46.99</v>
      </c>
      <c r="G849" s="40">
        <f>Long!G847-40.45</f>
        <v>-40.450000000000003</v>
      </c>
      <c r="H849" s="40">
        <f>Long!H847-60.23</f>
        <v>-60.23</v>
      </c>
      <c r="I849" s="40">
        <f>Long!I847-44.06</f>
        <v>-44.06</v>
      </c>
      <c r="J849" s="40">
        <f>Long!J847-53.75</f>
        <v>-53.75</v>
      </c>
      <c r="K849" s="40">
        <f>Long!K847-54.35</f>
        <v>-54.35</v>
      </c>
      <c r="L849" s="40">
        <f>Long!L847-48.68</f>
        <v>-48.68</v>
      </c>
      <c r="M849" s="40">
        <f>Long!M847-53.03</f>
        <v>-53.03</v>
      </c>
      <c r="N849" s="40">
        <f>Long!N847-34.07</f>
        <v>-34.07</v>
      </c>
      <c r="O849" s="40">
        <f>Long!O847-52.52</f>
        <v>-52.52</v>
      </c>
      <c r="P849" s="40">
        <f>Long!P847-53.24</f>
        <v>-53.24</v>
      </c>
      <c r="Q849" s="40">
        <f>Long!Q847-57.71</f>
        <v>-57.71</v>
      </c>
      <c r="R849" s="40">
        <f>Long!R847-38.57</f>
        <v>-38.57</v>
      </c>
      <c r="S849" s="40">
        <f>Long!S847-64.97</f>
        <v>-64.97</v>
      </c>
      <c r="T849" s="40">
        <f>Long!T847-48.48</f>
        <v>-48.48</v>
      </c>
      <c r="U849" s="11">
        <f>Long!U847-50.364</f>
        <v>-50.363999999999997</v>
      </c>
      <c r="W849" s="15">
        <f>Long!X847</f>
        <v>0</v>
      </c>
      <c r="X849" s="8">
        <f>Long!Y847</f>
        <v>0</v>
      </c>
    </row>
    <row r="850" spans="1:24" x14ac:dyDescent="0.25">
      <c r="A850" s="3">
        <f>Long!A848</f>
        <v>0</v>
      </c>
      <c r="B850" s="41">
        <f>Long!B848-48.89</f>
        <v>-48.89</v>
      </c>
      <c r="C850" s="40">
        <f>Long!C848-53.31</f>
        <v>-53.31</v>
      </c>
      <c r="D850" s="40">
        <f>Long!D848-52.82</f>
        <v>-52.82</v>
      </c>
      <c r="E850" s="40">
        <f>Long!E848-48.5</f>
        <v>-48.5</v>
      </c>
      <c r="F850" s="40">
        <f>Long!F848-46.99</f>
        <v>-46.99</v>
      </c>
      <c r="G850" s="40">
        <f>Long!G848-40.45</f>
        <v>-40.450000000000003</v>
      </c>
      <c r="H850" s="40">
        <f>Long!H848-60.23</f>
        <v>-60.23</v>
      </c>
      <c r="I850" s="40">
        <f>Long!I848-44.06</f>
        <v>-44.06</v>
      </c>
      <c r="J850" s="40">
        <f>Long!J848-53.75</f>
        <v>-53.75</v>
      </c>
      <c r="K850" s="40">
        <f>Long!K848-54.35</f>
        <v>-54.35</v>
      </c>
      <c r="L850" s="40">
        <f>Long!L848-48.68</f>
        <v>-48.68</v>
      </c>
      <c r="M850" s="40">
        <f>Long!M848-53.03</f>
        <v>-53.03</v>
      </c>
      <c r="N850" s="40">
        <f>Long!N848-34.07</f>
        <v>-34.07</v>
      </c>
      <c r="O850" s="40">
        <f>Long!O848-52.52</f>
        <v>-52.52</v>
      </c>
      <c r="P850" s="40">
        <f>Long!P848-53.24</f>
        <v>-53.24</v>
      </c>
      <c r="Q850" s="40">
        <f>Long!Q848-57.71</f>
        <v>-57.71</v>
      </c>
      <c r="R850" s="40">
        <f>Long!R848-38.57</f>
        <v>-38.57</v>
      </c>
      <c r="S850" s="40">
        <f>Long!S848-64.97</f>
        <v>-64.97</v>
      </c>
      <c r="T850" s="40">
        <f>Long!T848-48.48</f>
        <v>-48.48</v>
      </c>
      <c r="U850" s="11">
        <f>Long!U848-50.364</f>
        <v>-50.363999999999997</v>
      </c>
      <c r="W850" s="15">
        <f>Long!X848</f>
        <v>0</v>
      </c>
      <c r="X850" s="8">
        <f>Long!Y848</f>
        <v>0</v>
      </c>
    </row>
    <row r="851" spans="1:24" x14ac:dyDescent="0.25">
      <c r="A851" s="3">
        <f>Long!A849</f>
        <v>0</v>
      </c>
      <c r="B851" s="41">
        <f>Long!B849-48.89</f>
        <v>-48.89</v>
      </c>
      <c r="C851" s="40">
        <f>Long!C849-53.31</f>
        <v>-53.31</v>
      </c>
      <c r="D851" s="40">
        <f>Long!D849-52.82</f>
        <v>-52.82</v>
      </c>
      <c r="E851" s="40">
        <f>Long!E849-48.5</f>
        <v>-48.5</v>
      </c>
      <c r="F851" s="40">
        <f>Long!F849-46.99</f>
        <v>-46.99</v>
      </c>
      <c r="G851" s="40">
        <f>Long!G849-40.45</f>
        <v>-40.450000000000003</v>
      </c>
      <c r="H851" s="40">
        <f>Long!H849-60.23</f>
        <v>-60.23</v>
      </c>
      <c r="I851" s="40">
        <f>Long!I849-44.06</f>
        <v>-44.06</v>
      </c>
      <c r="J851" s="40">
        <f>Long!J849-53.75</f>
        <v>-53.75</v>
      </c>
      <c r="K851" s="40">
        <f>Long!K849-54.35</f>
        <v>-54.35</v>
      </c>
      <c r="L851" s="40">
        <f>Long!L849-48.68</f>
        <v>-48.68</v>
      </c>
      <c r="M851" s="40">
        <f>Long!M849-53.03</f>
        <v>-53.03</v>
      </c>
      <c r="N851" s="40">
        <f>Long!N849-34.07</f>
        <v>-34.07</v>
      </c>
      <c r="O851" s="40">
        <f>Long!O849-52.52</f>
        <v>-52.52</v>
      </c>
      <c r="P851" s="40">
        <f>Long!P849-53.24</f>
        <v>-53.24</v>
      </c>
      <c r="Q851" s="40">
        <f>Long!Q849-57.71</f>
        <v>-57.71</v>
      </c>
      <c r="R851" s="40">
        <f>Long!R849-38.57</f>
        <v>-38.57</v>
      </c>
      <c r="S851" s="40">
        <f>Long!S849-64.97</f>
        <v>-64.97</v>
      </c>
      <c r="T851" s="40">
        <f>Long!T849-48.48</f>
        <v>-48.48</v>
      </c>
      <c r="U851" s="11">
        <f>Long!U849-50.364</f>
        <v>-50.363999999999997</v>
      </c>
      <c r="W851" s="15">
        <f>Long!X849</f>
        <v>0</v>
      </c>
      <c r="X851" s="8">
        <f>Long!Y849</f>
        <v>0</v>
      </c>
    </row>
    <row r="852" spans="1:24" x14ac:dyDescent="0.25">
      <c r="A852" s="3">
        <f>Long!A850</f>
        <v>0</v>
      </c>
      <c r="B852" s="41">
        <f>Long!B850-48.89</f>
        <v>-48.89</v>
      </c>
      <c r="C852" s="40">
        <f>Long!C850-53.31</f>
        <v>-53.31</v>
      </c>
      <c r="D852" s="40">
        <f>Long!D850-52.82</f>
        <v>-52.82</v>
      </c>
      <c r="E852" s="40">
        <f>Long!E850-48.5</f>
        <v>-48.5</v>
      </c>
      <c r="F852" s="40">
        <f>Long!F850-46.99</f>
        <v>-46.99</v>
      </c>
      <c r="G852" s="40">
        <f>Long!G850-40.45</f>
        <v>-40.450000000000003</v>
      </c>
      <c r="H852" s="40">
        <f>Long!H850-60.23</f>
        <v>-60.23</v>
      </c>
      <c r="I852" s="40">
        <f>Long!I850-44.06</f>
        <v>-44.06</v>
      </c>
      <c r="J852" s="40">
        <f>Long!J850-53.75</f>
        <v>-53.75</v>
      </c>
      <c r="K852" s="40">
        <f>Long!K850-54.35</f>
        <v>-54.35</v>
      </c>
      <c r="L852" s="40">
        <f>Long!L850-48.68</f>
        <v>-48.68</v>
      </c>
      <c r="M852" s="40">
        <f>Long!M850-53.03</f>
        <v>-53.03</v>
      </c>
      <c r="N852" s="40">
        <f>Long!N850-34.07</f>
        <v>-34.07</v>
      </c>
      <c r="O852" s="40">
        <f>Long!O850-52.52</f>
        <v>-52.52</v>
      </c>
      <c r="P852" s="40">
        <f>Long!P850-53.24</f>
        <v>-53.24</v>
      </c>
      <c r="Q852" s="40">
        <f>Long!Q850-57.71</f>
        <v>-57.71</v>
      </c>
      <c r="R852" s="40">
        <f>Long!R850-38.57</f>
        <v>-38.57</v>
      </c>
      <c r="S852" s="40">
        <f>Long!S850-64.97</f>
        <v>-64.97</v>
      </c>
      <c r="T852" s="40">
        <f>Long!T850-48.48</f>
        <v>-48.48</v>
      </c>
      <c r="U852" s="11">
        <f>Long!U850-50.364</f>
        <v>-50.363999999999997</v>
      </c>
      <c r="W852" s="15">
        <f>Long!X850</f>
        <v>0</v>
      </c>
      <c r="X852" s="8">
        <f>Long!Y850</f>
        <v>0</v>
      </c>
    </row>
    <row r="853" spans="1:24" x14ac:dyDescent="0.25">
      <c r="A853" s="3">
        <f>Long!A851</f>
        <v>0</v>
      </c>
      <c r="B853" s="41">
        <f>Long!B851-48.89</f>
        <v>-48.89</v>
      </c>
      <c r="C853" s="40">
        <f>Long!C851-53.31</f>
        <v>-53.31</v>
      </c>
      <c r="D853" s="40">
        <f>Long!D851-52.82</f>
        <v>-52.82</v>
      </c>
      <c r="E853" s="40">
        <f>Long!E851-48.5</f>
        <v>-48.5</v>
      </c>
      <c r="F853" s="40">
        <f>Long!F851-46.99</f>
        <v>-46.99</v>
      </c>
      <c r="G853" s="40">
        <f>Long!G851-40.45</f>
        <v>-40.450000000000003</v>
      </c>
      <c r="H853" s="40">
        <f>Long!H851-60.23</f>
        <v>-60.23</v>
      </c>
      <c r="I853" s="40">
        <f>Long!I851-44.06</f>
        <v>-44.06</v>
      </c>
      <c r="J853" s="40">
        <f>Long!J851-53.75</f>
        <v>-53.75</v>
      </c>
      <c r="K853" s="40">
        <f>Long!K851-54.35</f>
        <v>-54.35</v>
      </c>
      <c r="L853" s="40">
        <f>Long!L851-48.68</f>
        <v>-48.68</v>
      </c>
      <c r="M853" s="40">
        <f>Long!M851-53.03</f>
        <v>-53.03</v>
      </c>
      <c r="N853" s="40">
        <f>Long!N851-34.07</f>
        <v>-34.07</v>
      </c>
      <c r="O853" s="40">
        <f>Long!O851-52.52</f>
        <v>-52.52</v>
      </c>
      <c r="P853" s="40">
        <f>Long!P851-53.24</f>
        <v>-53.24</v>
      </c>
      <c r="Q853" s="40">
        <f>Long!Q851-57.71</f>
        <v>-57.71</v>
      </c>
      <c r="R853" s="40">
        <f>Long!R851-38.57</f>
        <v>-38.57</v>
      </c>
      <c r="S853" s="40">
        <f>Long!S851-64.97</f>
        <v>-64.97</v>
      </c>
      <c r="T853" s="40">
        <f>Long!T851-48.48</f>
        <v>-48.48</v>
      </c>
      <c r="U853" s="11">
        <f>Long!U851-50.364</f>
        <v>-50.363999999999997</v>
      </c>
      <c r="W853" s="15">
        <f>Long!X851</f>
        <v>0</v>
      </c>
      <c r="X853" s="8">
        <f>Long!Y851</f>
        <v>0</v>
      </c>
    </row>
    <row r="854" spans="1:24" x14ac:dyDescent="0.25">
      <c r="A854" s="3">
        <f>Long!A852</f>
        <v>0</v>
      </c>
      <c r="B854" s="41">
        <f>Long!B852-48.89</f>
        <v>-48.89</v>
      </c>
      <c r="C854" s="40">
        <f>Long!C852-53.31</f>
        <v>-53.31</v>
      </c>
      <c r="D854" s="40">
        <f>Long!D852-52.82</f>
        <v>-52.82</v>
      </c>
      <c r="E854" s="40">
        <f>Long!E852-48.5</f>
        <v>-48.5</v>
      </c>
      <c r="F854" s="40">
        <f>Long!F852-46.99</f>
        <v>-46.99</v>
      </c>
      <c r="G854" s="40">
        <f>Long!G852-40.45</f>
        <v>-40.450000000000003</v>
      </c>
      <c r="H854" s="40">
        <f>Long!H852-60.23</f>
        <v>-60.23</v>
      </c>
      <c r="I854" s="40">
        <f>Long!I852-44.06</f>
        <v>-44.06</v>
      </c>
      <c r="J854" s="40">
        <f>Long!J852-53.75</f>
        <v>-53.75</v>
      </c>
      <c r="K854" s="40">
        <f>Long!K852-54.35</f>
        <v>-54.35</v>
      </c>
      <c r="L854" s="40">
        <f>Long!L852-48.68</f>
        <v>-48.68</v>
      </c>
      <c r="M854" s="40">
        <f>Long!M852-53.03</f>
        <v>-53.03</v>
      </c>
      <c r="N854" s="40">
        <f>Long!N852-34.07</f>
        <v>-34.07</v>
      </c>
      <c r="O854" s="40">
        <f>Long!O852-52.52</f>
        <v>-52.52</v>
      </c>
      <c r="P854" s="40">
        <f>Long!P852-53.24</f>
        <v>-53.24</v>
      </c>
      <c r="Q854" s="40">
        <f>Long!Q852-57.71</f>
        <v>-57.71</v>
      </c>
      <c r="R854" s="40">
        <f>Long!R852-38.57</f>
        <v>-38.57</v>
      </c>
      <c r="S854" s="40">
        <f>Long!S852-64.97</f>
        <v>-64.97</v>
      </c>
      <c r="T854" s="40">
        <f>Long!T852-48.48</f>
        <v>-48.48</v>
      </c>
      <c r="U854" s="11">
        <f>Long!U852-50.364</f>
        <v>-50.363999999999997</v>
      </c>
      <c r="W854" s="15">
        <f>Long!X852</f>
        <v>0</v>
      </c>
      <c r="X854" s="8">
        <f>Long!Y852</f>
        <v>0</v>
      </c>
    </row>
    <row r="855" spans="1:24" x14ac:dyDescent="0.25">
      <c r="A855" s="3">
        <f>Long!A853</f>
        <v>0</v>
      </c>
      <c r="B855" s="41">
        <f>Long!B853-48.89</f>
        <v>-48.89</v>
      </c>
      <c r="C855" s="40">
        <f>Long!C853-53.31</f>
        <v>-53.31</v>
      </c>
      <c r="D855" s="40">
        <f>Long!D853-52.82</f>
        <v>-52.82</v>
      </c>
      <c r="E855" s="40">
        <f>Long!E853-48.5</f>
        <v>-48.5</v>
      </c>
      <c r="F855" s="40">
        <f>Long!F853-46.99</f>
        <v>-46.99</v>
      </c>
      <c r="G855" s="40">
        <f>Long!G853-40.45</f>
        <v>-40.450000000000003</v>
      </c>
      <c r="H855" s="40">
        <f>Long!H853-60.23</f>
        <v>-60.23</v>
      </c>
      <c r="I855" s="40">
        <f>Long!I853-44.06</f>
        <v>-44.06</v>
      </c>
      <c r="J855" s="40">
        <f>Long!J853-53.75</f>
        <v>-53.75</v>
      </c>
      <c r="K855" s="40">
        <f>Long!K853-54.35</f>
        <v>-54.35</v>
      </c>
      <c r="L855" s="40">
        <f>Long!L853-48.68</f>
        <v>-48.68</v>
      </c>
      <c r="M855" s="40">
        <f>Long!M853-53.03</f>
        <v>-53.03</v>
      </c>
      <c r="N855" s="40">
        <f>Long!N853-34.07</f>
        <v>-34.07</v>
      </c>
      <c r="O855" s="40">
        <f>Long!O853-52.52</f>
        <v>-52.52</v>
      </c>
      <c r="P855" s="40">
        <f>Long!P853-53.24</f>
        <v>-53.24</v>
      </c>
      <c r="Q855" s="40">
        <f>Long!Q853-57.71</f>
        <v>-57.71</v>
      </c>
      <c r="R855" s="40">
        <f>Long!R853-38.57</f>
        <v>-38.57</v>
      </c>
      <c r="S855" s="40">
        <f>Long!S853-64.97</f>
        <v>-64.97</v>
      </c>
      <c r="T855" s="40">
        <f>Long!T853-48.48</f>
        <v>-48.48</v>
      </c>
      <c r="U855" s="11">
        <f>Long!U853-50.364</f>
        <v>-50.363999999999997</v>
      </c>
      <c r="W855" s="15">
        <f>Long!X853</f>
        <v>0</v>
      </c>
      <c r="X855" s="8">
        <f>Long!Y853</f>
        <v>0</v>
      </c>
    </row>
    <row r="856" spans="1:24" x14ac:dyDescent="0.25">
      <c r="A856" s="3">
        <f>Long!A854</f>
        <v>0</v>
      </c>
      <c r="B856" s="41">
        <f>Long!B854-48.89</f>
        <v>-48.89</v>
      </c>
      <c r="C856" s="40">
        <f>Long!C854-53.31</f>
        <v>-53.31</v>
      </c>
      <c r="D856" s="40">
        <f>Long!D854-52.82</f>
        <v>-52.82</v>
      </c>
      <c r="E856" s="40">
        <f>Long!E854-48.5</f>
        <v>-48.5</v>
      </c>
      <c r="F856" s="40">
        <f>Long!F854-46.99</f>
        <v>-46.99</v>
      </c>
      <c r="G856" s="40">
        <f>Long!G854-40.45</f>
        <v>-40.450000000000003</v>
      </c>
      <c r="H856" s="40">
        <f>Long!H854-60.23</f>
        <v>-60.23</v>
      </c>
      <c r="I856" s="40">
        <f>Long!I854-44.06</f>
        <v>-44.06</v>
      </c>
      <c r="J856" s="40">
        <f>Long!J854-53.75</f>
        <v>-53.75</v>
      </c>
      <c r="K856" s="40">
        <f>Long!K854-54.35</f>
        <v>-54.35</v>
      </c>
      <c r="L856" s="40">
        <f>Long!L854-48.68</f>
        <v>-48.68</v>
      </c>
      <c r="M856" s="40">
        <f>Long!M854-53.03</f>
        <v>-53.03</v>
      </c>
      <c r="N856" s="40">
        <f>Long!N854-34.07</f>
        <v>-34.07</v>
      </c>
      <c r="O856" s="40">
        <f>Long!O854-52.52</f>
        <v>-52.52</v>
      </c>
      <c r="P856" s="40">
        <f>Long!P854-53.24</f>
        <v>-53.24</v>
      </c>
      <c r="Q856" s="40">
        <f>Long!Q854-57.71</f>
        <v>-57.71</v>
      </c>
      <c r="R856" s="40">
        <f>Long!R854-38.57</f>
        <v>-38.57</v>
      </c>
      <c r="S856" s="40">
        <f>Long!S854-64.97</f>
        <v>-64.97</v>
      </c>
      <c r="T856" s="40">
        <f>Long!T854-48.48</f>
        <v>-48.48</v>
      </c>
      <c r="U856" s="11">
        <f>Long!U854-50.364</f>
        <v>-50.363999999999997</v>
      </c>
      <c r="W856" s="15">
        <f>Long!X854</f>
        <v>0</v>
      </c>
      <c r="X856" s="8">
        <f>Long!Y854</f>
        <v>0</v>
      </c>
    </row>
    <row r="857" spans="1:24" x14ac:dyDescent="0.25">
      <c r="A857" s="3">
        <f>Long!A855</f>
        <v>0</v>
      </c>
      <c r="B857" s="41">
        <f>Long!B855-48.89</f>
        <v>-48.89</v>
      </c>
      <c r="C857" s="40">
        <f>Long!C855-53.31</f>
        <v>-53.31</v>
      </c>
      <c r="D857" s="40">
        <f>Long!D855-52.82</f>
        <v>-52.82</v>
      </c>
      <c r="E857" s="40">
        <f>Long!E855-48.5</f>
        <v>-48.5</v>
      </c>
      <c r="F857" s="40">
        <f>Long!F855-46.99</f>
        <v>-46.99</v>
      </c>
      <c r="G857" s="40">
        <f>Long!G855-40.45</f>
        <v>-40.450000000000003</v>
      </c>
      <c r="H857" s="40">
        <f>Long!H855-60.23</f>
        <v>-60.23</v>
      </c>
      <c r="I857" s="40">
        <f>Long!I855-44.06</f>
        <v>-44.06</v>
      </c>
      <c r="J857" s="40">
        <f>Long!J855-53.75</f>
        <v>-53.75</v>
      </c>
      <c r="K857" s="40">
        <f>Long!K855-54.35</f>
        <v>-54.35</v>
      </c>
      <c r="L857" s="40">
        <f>Long!L855-48.68</f>
        <v>-48.68</v>
      </c>
      <c r="M857" s="40">
        <f>Long!M855-53.03</f>
        <v>-53.03</v>
      </c>
      <c r="N857" s="40">
        <f>Long!N855-34.07</f>
        <v>-34.07</v>
      </c>
      <c r="O857" s="40">
        <f>Long!O855-52.52</f>
        <v>-52.52</v>
      </c>
      <c r="P857" s="40">
        <f>Long!P855-53.24</f>
        <v>-53.24</v>
      </c>
      <c r="Q857" s="40">
        <f>Long!Q855-57.71</f>
        <v>-57.71</v>
      </c>
      <c r="R857" s="40">
        <f>Long!R855-38.57</f>
        <v>-38.57</v>
      </c>
      <c r="S857" s="40">
        <f>Long!S855-64.97</f>
        <v>-64.97</v>
      </c>
      <c r="T857" s="40">
        <f>Long!T855-48.48</f>
        <v>-48.48</v>
      </c>
      <c r="U857" s="11">
        <f>Long!U855-50.364</f>
        <v>-50.363999999999997</v>
      </c>
      <c r="W857" s="15">
        <f>Long!X855</f>
        <v>0</v>
      </c>
      <c r="X857" s="8">
        <f>Long!Y855</f>
        <v>0</v>
      </c>
    </row>
    <row r="858" spans="1:24" x14ac:dyDescent="0.25">
      <c r="A858" s="3">
        <f>Long!A856</f>
        <v>0</v>
      </c>
      <c r="B858" s="41">
        <f>Long!B856-48.89</f>
        <v>-48.89</v>
      </c>
      <c r="C858" s="40">
        <f>Long!C856-53.31</f>
        <v>-53.31</v>
      </c>
      <c r="D858" s="40">
        <f>Long!D856-52.82</f>
        <v>-52.82</v>
      </c>
      <c r="E858" s="40">
        <f>Long!E856-48.5</f>
        <v>-48.5</v>
      </c>
      <c r="F858" s="40">
        <f>Long!F856-46.99</f>
        <v>-46.99</v>
      </c>
      <c r="G858" s="40">
        <f>Long!G856-40.45</f>
        <v>-40.450000000000003</v>
      </c>
      <c r="H858" s="40">
        <f>Long!H856-60.23</f>
        <v>-60.23</v>
      </c>
      <c r="I858" s="40">
        <f>Long!I856-44.06</f>
        <v>-44.06</v>
      </c>
      <c r="J858" s="40">
        <f>Long!J856-53.75</f>
        <v>-53.75</v>
      </c>
      <c r="K858" s="40">
        <f>Long!K856-54.35</f>
        <v>-54.35</v>
      </c>
      <c r="L858" s="40">
        <f>Long!L856-48.68</f>
        <v>-48.68</v>
      </c>
      <c r="M858" s="40">
        <f>Long!M856-53.03</f>
        <v>-53.03</v>
      </c>
      <c r="N858" s="40">
        <f>Long!N856-34.07</f>
        <v>-34.07</v>
      </c>
      <c r="O858" s="40">
        <f>Long!O856-52.52</f>
        <v>-52.52</v>
      </c>
      <c r="P858" s="40">
        <f>Long!P856-53.24</f>
        <v>-53.24</v>
      </c>
      <c r="Q858" s="40">
        <f>Long!Q856-57.71</f>
        <v>-57.71</v>
      </c>
      <c r="R858" s="40">
        <f>Long!R856-38.57</f>
        <v>-38.57</v>
      </c>
      <c r="S858" s="40">
        <f>Long!S856-64.97</f>
        <v>-64.97</v>
      </c>
      <c r="T858" s="40">
        <f>Long!T856-48.48</f>
        <v>-48.48</v>
      </c>
      <c r="U858" s="11">
        <f>Long!U856-50.364</f>
        <v>-50.363999999999997</v>
      </c>
      <c r="W858" s="15">
        <f>Long!X856</f>
        <v>0</v>
      </c>
      <c r="X858" s="8">
        <f>Long!Y856</f>
        <v>0</v>
      </c>
    </row>
    <row r="859" spans="1:24" x14ac:dyDescent="0.25">
      <c r="A859" s="3">
        <f>Long!A857</f>
        <v>0</v>
      </c>
      <c r="B859" s="41">
        <f>Long!B857-48.89</f>
        <v>-48.89</v>
      </c>
      <c r="C859" s="40">
        <f>Long!C857-53.31</f>
        <v>-53.31</v>
      </c>
      <c r="D859" s="40">
        <f>Long!D857-52.82</f>
        <v>-52.82</v>
      </c>
      <c r="E859" s="40">
        <f>Long!E857-48.5</f>
        <v>-48.5</v>
      </c>
      <c r="F859" s="40">
        <f>Long!F857-46.99</f>
        <v>-46.99</v>
      </c>
      <c r="G859" s="40">
        <f>Long!G857-40.45</f>
        <v>-40.450000000000003</v>
      </c>
      <c r="H859" s="40">
        <f>Long!H857-60.23</f>
        <v>-60.23</v>
      </c>
      <c r="I859" s="40">
        <f>Long!I857-44.06</f>
        <v>-44.06</v>
      </c>
      <c r="J859" s="40">
        <f>Long!J857-53.75</f>
        <v>-53.75</v>
      </c>
      <c r="K859" s="40">
        <f>Long!K857-54.35</f>
        <v>-54.35</v>
      </c>
      <c r="L859" s="40">
        <f>Long!L857-48.68</f>
        <v>-48.68</v>
      </c>
      <c r="M859" s="40">
        <f>Long!M857-53.03</f>
        <v>-53.03</v>
      </c>
      <c r="N859" s="40">
        <f>Long!N857-34.07</f>
        <v>-34.07</v>
      </c>
      <c r="O859" s="40">
        <f>Long!O857-52.52</f>
        <v>-52.52</v>
      </c>
      <c r="P859" s="40">
        <f>Long!P857-53.24</f>
        <v>-53.24</v>
      </c>
      <c r="Q859" s="40">
        <f>Long!Q857-57.71</f>
        <v>-57.71</v>
      </c>
      <c r="R859" s="40">
        <f>Long!R857-38.57</f>
        <v>-38.57</v>
      </c>
      <c r="S859" s="40">
        <f>Long!S857-64.97</f>
        <v>-64.97</v>
      </c>
      <c r="T859" s="40">
        <f>Long!T857-48.48</f>
        <v>-48.48</v>
      </c>
      <c r="U859" s="11">
        <f>Long!U857-50.364</f>
        <v>-50.363999999999997</v>
      </c>
      <c r="W859" s="15">
        <f>Long!X857</f>
        <v>0</v>
      </c>
      <c r="X859" s="8">
        <f>Long!Y857</f>
        <v>0</v>
      </c>
    </row>
    <row r="860" spans="1:24" x14ac:dyDescent="0.25">
      <c r="A860" s="3">
        <f>Long!A858</f>
        <v>0</v>
      </c>
      <c r="B860" s="41">
        <f>Long!B858-48.89</f>
        <v>-48.89</v>
      </c>
      <c r="C860" s="40">
        <f>Long!C858-53.31</f>
        <v>-53.31</v>
      </c>
      <c r="D860" s="40">
        <f>Long!D858-52.82</f>
        <v>-52.82</v>
      </c>
      <c r="E860" s="40">
        <f>Long!E858-48.5</f>
        <v>-48.5</v>
      </c>
      <c r="F860" s="40">
        <f>Long!F858-46.99</f>
        <v>-46.99</v>
      </c>
      <c r="G860" s="40">
        <f>Long!G858-40.45</f>
        <v>-40.450000000000003</v>
      </c>
      <c r="H860" s="40">
        <f>Long!H858-60.23</f>
        <v>-60.23</v>
      </c>
      <c r="I860" s="40">
        <f>Long!I858-44.06</f>
        <v>-44.06</v>
      </c>
      <c r="J860" s="40">
        <f>Long!J858-53.75</f>
        <v>-53.75</v>
      </c>
      <c r="K860" s="40">
        <f>Long!K858-54.35</f>
        <v>-54.35</v>
      </c>
      <c r="L860" s="40">
        <f>Long!L858-48.68</f>
        <v>-48.68</v>
      </c>
      <c r="M860" s="40">
        <f>Long!M858-53.03</f>
        <v>-53.03</v>
      </c>
      <c r="N860" s="40">
        <f>Long!N858-34.07</f>
        <v>-34.07</v>
      </c>
      <c r="O860" s="40">
        <f>Long!O858-52.52</f>
        <v>-52.52</v>
      </c>
      <c r="P860" s="40">
        <f>Long!P858-53.24</f>
        <v>-53.24</v>
      </c>
      <c r="Q860" s="40">
        <f>Long!Q858-57.71</f>
        <v>-57.71</v>
      </c>
      <c r="R860" s="40">
        <f>Long!R858-38.57</f>
        <v>-38.57</v>
      </c>
      <c r="S860" s="40">
        <f>Long!S858-64.97</f>
        <v>-64.97</v>
      </c>
      <c r="T860" s="40">
        <f>Long!T858-48.48</f>
        <v>-48.48</v>
      </c>
      <c r="U860" s="11">
        <f>Long!U858-50.364</f>
        <v>-50.363999999999997</v>
      </c>
      <c r="W860" s="15">
        <f>Long!X858</f>
        <v>0</v>
      </c>
      <c r="X860" s="8">
        <f>Long!Y858</f>
        <v>0</v>
      </c>
    </row>
    <row r="861" spans="1:24" x14ac:dyDescent="0.25">
      <c r="A861" s="3">
        <f>Long!A859</f>
        <v>0</v>
      </c>
      <c r="B861" s="41">
        <f>Long!B859-48.89</f>
        <v>-48.89</v>
      </c>
      <c r="C861" s="40">
        <f>Long!C859-53.31</f>
        <v>-53.31</v>
      </c>
      <c r="D861" s="40">
        <f>Long!D859-52.82</f>
        <v>-52.82</v>
      </c>
      <c r="E861" s="40">
        <f>Long!E859-48.5</f>
        <v>-48.5</v>
      </c>
      <c r="F861" s="40">
        <f>Long!F859-46.99</f>
        <v>-46.99</v>
      </c>
      <c r="G861" s="40">
        <f>Long!G859-40.45</f>
        <v>-40.450000000000003</v>
      </c>
      <c r="H861" s="40">
        <f>Long!H859-60.23</f>
        <v>-60.23</v>
      </c>
      <c r="I861" s="40">
        <f>Long!I859-44.06</f>
        <v>-44.06</v>
      </c>
      <c r="J861" s="40">
        <f>Long!J859-53.75</f>
        <v>-53.75</v>
      </c>
      <c r="K861" s="40">
        <f>Long!K859-54.35</f>
        <v>-54.35</v>
      </c>
      <c r="L861" s="40">
        <f>Long!L859-48.68</f>
        <v>-48.68</v>
      </c>
      <c r="M861" s="40">
        <f>Long!M859-53.03</f>
        <v>-53.03</v>
      </c>
      <c r="N861" s="40">
        <f>Long!N859-34.07</f>
        <v>-34.07</v>
      </c>
      <c r="O861" s="40">
        <f>Long!O859-52.52</f>
        <v>-52.52</v>
      </c>
      <c r="P861" s="40">
        <f>Long!P859-53.24</f>
        <v>-53.24</v>
      </c>
      <c r="Q861" s="40">
        <f>Long!Q859-57.71</f>
        <v>-57.71</v>
      </c>
      <c r="R861" s="40">
        <f>Long!R859-38.57</f>
        <v>-38.57</v>
      </c>
      <c r="S861" s="40">
        <f>Long!S859-64.97</f>
        <v>-64.97</v>
      </c>
      <c r="T861" s="40">
        <f>Long!T859-48.48</f>
        <v>-48.48</v>
      </c>
      <c r="U861" s="11">
        <f>Long!U859-50.364</f>
        <v>-50.363999999999997</v>
      </c>
      <c r="W861" s="15">
        <f>Long!X859</f>
        <v>0</v>
      </c>
      <c r="X861" s="8">
        <f>Long!Y859</f>
        <v>0</v>
      </c>
    </row>
    <row r="862" spans="1:24" x14ac:dyDescent="0.25">
      <c r="A862" s="3">
        <f>Long!A860</f>
        <v>0</v>
      </c>
      <c r="B862" s="41">
        <f>Long!B860-48.89</f>
        <v>-48.89</v>
      </c>
      <c r="C862" s="40">
        <f>Long!C860-53.31</f>
        <v>-53.31</v>
      </c>
      <c r="D862" s="40">
        <f>Long!D860-52.82</f>
        <v>-52.82</v>
      </c>
      <c r="E862" s="40">
        <f>Long!E860-48.5</f>
        <v>-48.5</v>
      </c>
      <c r="F862" s="40">
        <f>Long!F860-46.99</f>
        <v>-46.99</v>
      </c>
      <c r="G862" s="40">
        <f>Long!G860-40.45</f>
        <v>-40.450000000000003</v>
      </c>
      <c r="H862" s="40">
        <f>Long!H860-60.23</f>
        <v>-60.23</v>
      </c>
      <c r="I862" s="40">
        <f>Long!I860-44.06</f>
        <v>-44.06</v>
      </c>
      <c r="J862" s="40">
        <f>Long!J860-53.75</f>
        <v>-53.75</v>
      </c>
      <c r="K862" s="40">
        <f>Long!K860-54.35</f>
        <v>-54.35</v>
      </c>
      <c r="L862" s="40">
        <f>Long!L860-48.68</f>
        <v>-48.68</v>
      </c>
      <c r="M862" s="40">
        <f>Long!M860-53.03</f>
        <v>-53.03</v>
      </c>
      <c r="N862" s="40">
        <f>Long!N860-34.07</f>
        <v>-34.07</v>
      </c>
      <c r="O862" s="40">
        <f>Long!O860-52.52</f>
        <v>-52.52</v>
      </c>
      <c r="P862" s="40">
        <f>Long!P860-53.24</f>
        <v>-53.24</v>
      </c>
      <c r="Q862" s="40">
        <f>Long!Q860-57.71</f>
        <v>-57.71</v>
      </c>
      <c r="R862" s="40">
        <f>Long!R860-38.57</f>
        <v>-38.57</v>
      </c>
      <c r="S862" s="40">
        <f>Long!S860-64.97</f>
        <v>-64.97</v>
      </c>
      <c r="T862" s="40">
        <f>Long!T860-48.48</f>
        <v>-48.48</v>
      </c>
      <c r="U862" s="11">
        <f>Long!U860-50.364</f>
        <v>-50.363999999999997</v>
      </c>
      <c r="W862" s="15">
        <f>Long!X860</f>
        <v>0</v>
      </c>
      <c r="X862" s="8">
        <f>Long!Y860</f>
        <v>0</v>
      </c>
    </row>
    <row r="863" spans="1:24" x14ac:dyDescent="0.25">
      <c r="A863" s="3">
        <f>Long!A861</f>
        <v>0</v>
      </c>
      <c r="B863" s="41">
        <f>Long!B861-48.89</f>
        <v>-48.89</v>
      </c>
      <c r="C863" s="40">
        <f>Long!C861-53.31</f>
        <v>-53.31</v>
      </c>
      <c r="D863" s="40">
        <f>Long!D861-52.82</f>
        <v>-52.82</v>
      </c>
      <c r="E863" s="40">
        <f>Long!E861-48.5</f>
        <v>-48.5</v>
      </c>
      <c r="F863" s="40">
        <f>Long!F861-46.99</f>
        <v>-46.99</v>
      </c>
      <c r="G863" s="40">
        <f>Long!G861-40.45</f>
        <v>-40.450000000000003</v>
      </c>
      <c r="H863" s="40">
        <f>Long!H861-60.23</f>
        <v>-60.23</v>
      </c>
      <c r="I863" s="40">
        <f>Long!I861-44.06</f>
        <v>-44.06</v>
      </c>
      <c r="J863" s="40">
        <f>Long!J861-53.75</f>
        <v>-53.75</v>
      </c>
      <c r="K863" s="40">
        <f>Long!K861-54.35</f>
        <v>-54.35</v>
      </c>
      <c r="L863" s="40">
        <f>Long!L861-48.68</f>
        <v>-48.68</v>
      </c>
      <c r="M863" s="40">
        <f>Long!M861-53.03</f>
        <v>-53.03</v>
      </c>
      <c r="N863" s="40">
        <f>Long!N861-34.07</f>
        <v>-34.07</v>
      </c>
      <c r="O863" s="40">
        <f>Long!O861-52.52</f>
        <v>-52.52</v>
      </c>
      <c r="P863" s="40">
        <f>Long!P861-53.24</f>
        <v>-53.24</v>
      </c>
      <c r="Q863" s="40">
        <f>Long!Q861-57.71</f>
        <v>-57.71</v>
      </c>
      <c r="R863" s="40">
        <f>Long!R861-38.57</f>
        <v>-38.57</v>
      </c>
      <c r="S863" s="40">
        <f>Long!S861-64.97</f>
        <v>-64.97</v>
      </c>
      <c r="T863" s="40">
        <f>Long!T861-48.48</f>
        <v>-48.48</v>
      </c>
      <c r="U863" s="11">
        <f>Long!U861-50.364</f>
        <v>-50.363999999999997</v>
      </c>
      <c r="W863" s="15">
        <f>Long!X861</f>
        <v>0</v>
      </c>
      <c r="X863" s="8">
        <f>Long!Y861</f>
        <v>0</v>
      </c>
    </row>
    <row r="864" spans="1:24" x14ac:dyDescent="0.25">
      <c r="A864" s="3">
        <f>Long!A862</f>
        <v>0</v>
      </c>
      <c r="B864" s="41">
        <f>Long!B862-48.89</f>
        <v>-48.89</v>
      </c>
      <c r="C864" s="40">
        <f>Long!C862-53.31</f>
        <v>-53.31</v>
      </c>
      <c r="D864" s="40">
        <f>Long!D862-52.82</f>
        <v>-52.82</v>
      </c>
      <c r="E864" s="40">
        <f>Long!E862-48.5</f>
        <v>-48.5</v>
      </c>
      <c r="F864" s="40">
        <f>Long!F862-46.99</f>
        <v>-46.99</v>
      </c>
      <c r="G864" s="40">
        <f>Long!G862-40.45</f>
        <v>-40.450000000000003</v>
      </c>
      <c r="H864" s="40">
        <f>Long!H862-60.23</f>
        <v>-60.23</v>
      </c>
      <c r="I864" s="40">
        <f>Long!I862-44.06</f>
        <v>-44.06</v>
      </c>
      <c r="J864" s="40">
        <f>Long!J862-53.75</f>
        <v>-53.75</v>
      </c>
      <c r="K864" s="40">
        <f>Long!K862-54.35</f>
        <v>-54.35</v>
      </c>
      <c r="L864" s="40">
        <f>Long!L862-48.68</f>
        <v>-48.68</v>
      </c>
      <c r="M864" s="40">
        <f>Long!M862-53.03</f>
        <v>-53.03</v>
      </c>
      <c r="N864" s="40">
        <f>Long!N862-34.07</f>
        <v>-34.07</v>
      </c>
      <c r="O864" s="40">
        <f>Long!O862-52.52</f>
        <v>-52.52</v>
      </c>
      <c r="P864" s="40">
        <f>Long!P862-53.24</f>
        <v>-53.24</v>
      </c>
      <c r="Q864" s="40">
        <f>Long!Q862-57.71</f>
        <v>-57.71</v>
      </c>
      <c r="R864" s="40">
        <f>Long!R862-38.57</f>
        <v>-38.57</v>
      </c>
      <c r="S864" s="40">
        <f>Long!S862-64.97</f>
        <v>-64.97</v>
      </c>
      <c r="T864" s="40">
        <f>Long!T862-48.48</f>
        <v>-48.48</v>
      </c>
      <c r="U864" s="11">
        <f>Long!U862-50.364</f>
        <v>-50.363999999999997</v>
      </c>
      <c r="W864" s="15">
        <f>Long!X862</f>
        <v>0</v>
      </c>
      <c r="X864" s="8">
        <f>Long!Y862</f>
        <v>0</v>
      </c>
    </row>
    <row r="865" spans="1:24" x14ac:dyDescent="0.25">
      <c r="A865" s="3">
        <f>Long!A863</f>
        <v>0</v>
      </c>
      <c r="B865" s="41">
        <f>Long!B863-48.89</f>
        <v>-48.89</v>
      </c>
      <c r="C865" s="40">
        <f>Long!C863-53.31</f>
        <v>-53.31</v>
      </c>
      <c r="D865" s="40">
        <f>Long!D863-52.82</f>
        <v>-52.82</v>
      </c>
      <c r="E865" s="40">
        <f>Long!E863-48.5</f>
        <v>-48.5</v>
      </c>
      <c r="F865" s="40">
        <f>Long!F863-46.99</f>
        <v>-46.99</v>
      </c>
      <c r="G865" s="40">
        <f>Long!G863-40.45</f>
        <v>-40.450000000000003</v>
      </c>
      <c r="H865" s="40">
        <f>Long!H863-60.23</f>
        <v>-60.23</v>
      </c>
      <c r="I865" s="40">
        <f>Long!I863-44.06</f>
        <v>-44.06</v>
      </c>
      <c r="J865" s="40">
        <f>Long!J863-53.75</f>
        <v>-53.75</v>
      </c>
      <c r="K865" s="40">
        <f>Long!K863-54.35</f>
        <v>-54.35</v>
      </c>
      <c r="L865" s="40">
        <f>Long!L863-48.68</f>
        <v>-48.68</v>
      </c>
      <c r="M865" s="40">
        <f>Long!M863-53.03</f>
        <v>-53.03</v>
      </c>
      <c r="N865" s="40">
        <f>Long!N863-34.07</f>
        <v>-34.07</v>
      </c>
      <c r="O865" s="40">
        <f>Long!O863-52.52</f>
        <v>-52.52</v>
      </c>
      <c r="P865" s="40">
        <f>Long!P863-53.24</f>
        <v>-53.24</v>
      </c>
      <c r="Q865" s="40">
        <f>Long!Q863-57.71</f>
        <v>-57.71</v>
      </c>
      <c r="R865" s="40">
        <f>Long!R863-38.57</f>
        <v>-38.57</v>
      </c>
      <c r="S865" s="40">
        <f>Long!S863-64.97</f>
        <v>-64.97</v>
      </c>
      <c r="T865" s="40">
        <f>Long!T863-48.48</f>
        <v>-48.48</v>
      </c>
      <c r="U865" s="11">
        <f>Long!U863-50.364</f>
        <v>-50.363999999999997</v>
      </c>
      <c r="W865" s="15">
        <f>Long!X863</f>
        <v>0</v>
      </c>
      <c r="X865" s="8">
        <f>Long!Y863</f>
        <v>0</v>
      </c>
    </row>
    <row r="866" spans="1:24" x14ac:dyDescent="0.25">
      <c r="A866" s="3">
        <f>Long!A864</f>
        <v>0</v>
      </c>
      <c r="B866" s="41">
        <f>Long!B864-48.89</f>
        <v>-48.89</v>
      </c>
      <c r="C866" s="40">
        <f>Long!C864-53.31</f>
        <v>-53.31</v>
      </c>
      <c r="D866" s="40">
        <f>Long!D864-52.82</f>
        <v>-52.82</v>
      </c>
      <c r="E866" s="40">
        <f>Long!E864-48.5</f>
        <v>-48.5</v>
      </c>
      <c r="F866" s="40">
        <f>Long!F864-46.99</f>
        <v>-46.99</v>
      </c>
      <c r="G866" s="40">
        <f>Long!G864-40.45</f>
        <v>-40.450000000000003</v>
      </c>
      <c r="H866" s="40">
        <f>Long!H864-60.23</f>
        <v>-60.23</v>
      </c>
      <c r="I866" s="40">
        <f>Long!I864-44.06</f>
        <v>-44.06</v>
      </c>
      <c r="J866" s="40">
        <f>Long!J864-53.75</f>
        <v>-53.75</v>
      </c>
      <c r="K866" s="40">
        <f>Long!K864-54.35</f>
        <v>-54.35</v>
      </c>
      <c r="L866" s="40">
        <f>Long!L864-48.68</f>
        <v>-48.68</v>
      </c>
      <c r="M866" s="40">
        <f>Long!M864-53.03</f>
        <v>-53.03</v>
      </c>
      <c r="N866" s="40">
        <f>Long!N864-34.07</f>
        <v>-34.07</v>
      </c>
      <c r="O866" s="40">
        <f>Long!O864-52.52</f>
        <v>-52.52</v>
      </c>
      <c r="P866" s="40">
        <f>Long!P864-53.24</f>
        <v>-53.24</v>
      </c>
      <c r="Q866" s="40">
        <f>Long!Q864-57.71</f>
        <v>-57.71</v>
      </c>
      <c r="R866" s="40">
        <f>Long!R864-38.57</f>
        <v>-38.57</v>
      </c>
      <c r="S866" s="40">
        <f>Long!S864-64.97</f>
        <v>-64.97</v>
      </c>
      <c r="T866" s="40">
        <f>Long!T864-48.48</f>
        <v>-48.48</v>
      </c>
      <c r="U866" s="11">
        <f>Long!U864-50.364</f>
        <v>-50.363999999999997</v>
      </c>
      <c r="W866" s="15">
        <f>Long!X864</f>
        <v>0</v>
      </c>
      <c r="X866" s="8">
        <f>Long!Y864</f>
        <v>0</v>
      </c>
    </row>
    <row r="867" spans="1:24" x14ac:dyDescent="0.25">
      <c r="A867" s="3">
        <f>Long!A865</f>
        <v>0</v>
      </c>
      <c r="B867" s="41">
        <f>Long!B865-48.89</f>
        <v>-48.89</v>
      </c>
      <c r="C867" s="40">
        <f>Long!C865-53.31</f>
        <v>-53.31</v>
      </c>
      <c r="D867" s="40">
        <f>Long!D865-52.82</f>
        <v>-52.82</v>
      </c>
      <c r="E867" s="40">
        <f>Long!E865-48.5</f>
        <v>-48.5</v>
      </c>
      <c r="F867" s="40">
        <f>Long!F865-46.99</f>
        <v>-46.99</v>
      </c>
      <c r="G867" s="40">
        <f>Long!G865-40.45</f>
        <v>-40.450000000000003</v>
      </c>
      <c r="H867" s="40">
        <f>Long!H865-60.23</f>
        <v>-60.23</v>
      </c>
      <c r="I867" s="40">
        <f>Long!I865-44.06</f>
        <v>-44.06</v>
      </c>
      <c r="J867" s="40">
        <f>Long!J865-53.75</f>
        <v>-53.75</v>
      </c>
      <c r="K867" s="40">
        <f>Long!K865-54.35</f>
        <v>-54.35</v>
      </c>
      <c r="L867" s="40">
        <f>Long!L865-48.68</f>
        <v>-48.68</v>
      </c>
      <c r="M867" s="40">
        <f>Long!M865-53.03</f>
        <v>-53.03</v>
      </c>
      <c r="N867" s="40">
        <f>Long!N865-34.07</f>
        <v>-34.07</v>
      </c>
      <c r="O867" s="40">
        <f>Long!O865-52.52</f>
        <v>-52.52</v>
      </c>
      <c r="P867" s="40">
        <f>Long!P865-53.24</f>
        <v>-53.24</v>
      </c>
      <c r="Q867" s="40">
        <f>Long!Q865-57.71</f>
        <v>-57.71</v>
      </c>
      <c r="R867" s="40">
        <f>Long!R865-38.57</f>
        <v>-38.57</v>
      </c>
      <c r="S867" s="40">
        <f>Long!S865-64.97</f>
        <v>-64.97</v>
      </c>
      <c r="T867" s="40">
        <f>Long!T865-48.48</f>
        <v>-48.48</v>
      </c>
      <c r="U867" s="11">
        <f>Long!U865-50.364</f>
        <v>-50.363999999999997</v>
      </c>
      <c r="W867" s="15">
        <f>Long!X865</f>
        <v>0</v>
      </c>
      <c r="X867" s="8">
        <f>Long!Y865</f>
        <v>0</v>
      </c>
    </row>
    <row r="868" spans="1:24" x14ac:dyDescent="0.25">
      <c r="A868" s="3">
        <f>Long!A866</f>
        <v>0</v>
      </c>
      <c r="B868" s="41">
        <f>Long!B866-48.89</f>
        <v>-48.89</v>
      </c>
      <c r="C868" s="40">
        <f>Long!C866-53.31</f>
        <v>-53.31</v>
      </c>
      <c r="D868" s="40">
        <f>Long!D866-52.82</f>
        <v>-52.82</v>
      </c>
      <c r="E868" s="40">
        <f>Long!E866-48.5</f>
        <v>-48.5</v>
      </c>
      <c r="F868" s="40">
        <f>Long!F866-46.99</f>
        <v>-46.99</v>
      </c>
      <c r="G868" s="40">
        <f>Long!G866-40.45</f>
        <v>-40.450000000000003</v>
      </c>
      <c r="H868" s="40">
        <f>Long!H866-60.23</f>
        <v>-60.23</v>
      </c>
      <c r="I868" s="40">
        <f>Long!I866-44.06</f>
        <v>-44.06</v>
      </c>
      <c r="J868" s="40">
        <f>Long!J866-53.75</f>
        <v>-53.75</v>
      </c>
      <c r="K868" s="40">
        <f>Long!K866-54.35</f>
        <v>-54.35</v>
      </c>
      <c r="L868" s="40">
        <f>Long!L866-48.68</f>
        <v>-48.68</v>
      </c>
      <c r="M868" s="40">
        <f>Long!M866-53.03</f>
        <v>-53.03</v>
      </c>
      <c r="N868" s="40">
        <f>Long!N866-34.07</f>
        <v>-34.07</v>
      </c>
      <c r="O868" s="40">
        <f>Long!O866-52.52</f>
        <v>-52.52</v>
      </c>
      <c r="P868" s="40">
        <f>Long!P866-53.24</f>
        <v>-53.24</v>
      </c>
      <c r="Q868" s="40">
        <f>Long!Q866-57.71</f>
        <v>-57.71</v>
      </c>
      <c r="R868" s="40">
        <f>Long!R866-38.57</f>
        <v>-38.57</v>
      </c>
      <c r="S868" s="40">
        <f>Long!S866-64.97</f>
        <v>-64.97</v>
      </c>
      <c r="T868" s="40">
        <f>Long!T866-48.48</f>
        <v>-48.48</v>
      </c>
      <c r="U868" s="11">
        <f>Long!U866-50.364</f>
        <v>-50.363999999999997</v>
      </c>
      <c r="W868" s="15">
        <f>Long!X866</f>
        <v>0</v>
      </c>
      <c r="X868" s="8">
        <f>Long!Y866</f>
        <v>0</v>
      </c>
    </row>
    <row r="869" spans="1:24" x14ac:dyDescent="0.25">
      <c r="A869" s="3">
        <f>Long!A867</f>
        <v>0</v>
      </c>
      <c r="B869" s="41">
        <f>Long!B867-48.89</f>
        <v>-48.89</v>
      </c>
      <c r="C869" s="40">
        <f>Long!C867-53.31</f>
        <v>-53.31</v>
      </c>
      <c r="D869" s="40">
        <f>Long!D867-52.82</f>
        <v>-52.82</v>
      </c>
      <c r="E869" s="40">
        <f>Long!E867-48.5</f>
        <v>-48.5</v>
      </c>
      <c r="F869" s="40">
        <f>Long!F867-46.99</f>
        <v>-46.99</v>
      </c>
      <c r="G869" s="40">
        <f>Long!G867-40.45</f>
        <v>-40.450000000000003</v>
      </c>
      <c r="H869" s="40">
        <f>Long!H867-60.23</f>
        <v>-60.23</v>
      </c>
      <c r="I869" s="40">
        <f>Long!I867-44.06</f>
        <v>-44.06</v>
      </c>
      <c r="J869" s="40">
        <f>Long!J867-53.75</f>
        <v>-53.75</v>
      </c>
      <c r="K869" s="40">
        <f>Long!K867-54.35</f>
        <v>-54.35</v>
      </c>
      <c r="L869" s="40">
        <f>Long!L867-48.68</f>
        <v>-48.68</v>
      </c>
      <c r="M869" s="40">
        <f>Long!M867-53.03</f>
        <v>-53.03</v>
      </c>
      <c r="N869" s="40">
        <f>Long!N867-34.07</f>
        <v>-34.07</v>
      </c>
      <c r="O869" s="40">
        <f>Long!O867-52.52</f>
        <v>-52.52</v>
      </c>
      <c r="P869" s="40">
        <f>Long!P867-53.24</f>
        <v>-53.24</v>
      </c>
      <c r="Q869" s="40">
        <f>Long!Q867-57.71</f>
        <v>-57.71</v>
      </c>
      <c r="R869" s="40">
        <f>Long!R867-38.57</f>
        <v>-38.57</v>
      </c>
      <c r="S869" s="40">
        <f>Long!S867-64.97</f>
        <v>-64.97</v>
      </c>
      <c r="T869" s="40">
        <f>Long!T867-48.48</f>
        <v>-48.48</v>
      </c>
      <c r="U869" s="11">
        <f>Long!U867-50.364</f>
        <v>-50.363999999999997</v>
      </c>
      <c r="W869" s="15">
        <f>Long!X867</f>
        <v>0</v>
      </c>
      <c r="X869" s="8">
        <f>Long!Y867</f>
        <v>0</v>
      </c>
    </row>
    <row r="870" spans="1:24" x14ac:dyDescent="0.25">
      <c r="A870" s="3">
        <f>Long!A868</f>
        <v>0</v>
      </c>
      <c r="B870" s="41">
        <f>Long!B868-48.89</f>
        <v>-48.89</v>
      </c>
      <c r="C870" s="40">
        <f>Long!C868-53.31</f>
        <v>-53.31</v>
      </c>
      <c r="D870" s="40">
        <f>Long!D868-52.82</f>
        <v>-52.82</v>
      </c>
      <c r="E870" s="40">
        <f>Long!E868-48.5</f>
        <v>-48.5</v>
      </c>
      <c r="F870" s="40">
        <f>Long!F868-46.99</f>
        <v>-46.99</v>
      </c>
      <c r="G870" s="40">
        <f>Long!G868-40.45</f>
        <v>-40.450000000000003</v>
      </c>
      <c r="H870" s="40">
        <f>Long!H868-60.23</f>
        <v>-60.23</v>
      </c>
      <c r="I870" s="40">
        <f>Long!I868-44.06</f>
        <v>-44.06</v>
      </c>
      <c r="J870" s="40">
        <f>Long!J868-53.75</f>
        <v>-53.75</v>
      </c>
      <c r="K870" s="40">
        <f>Long!K868-54.35</f>
        <v>-54.35</v>
      </c>
      <c r="L870" s="40">
        <f>Long!L868-48.68</f>
        <v>-48.68</v>
      </c>
      <c r="M870" s="40">
        <f>Long!M868-53.03</f>
        <v>-53.03</v>
      </c>
      <c r="N870" s="40">
        <f>Long!N868-34.07</f>
        <v>-34.07</v>
      </c>
      <c r="O870" s="40">
        <f>Long!O868-52.52</f>
        <v>-52.52</v>
      </c>
      <c r="P870" s="40">
        <f>Long!P868-53.24</f>
        <v>-53.24</v>
      </c>
      <c r="Q870" s="40">
        <f>Long!Q868-57.71</f>
        <v>-57.71</v>
      </c>
      <c r="R870" s="40">
        <f>Long!R868-38.57</f>
        <v>-38.57</v>
      </c>
      <c r="S870" s="40">
        <f>Long!S868-64.97</f>
        <v>-64.97</v>
      </c>
      <c r="T870" s="40">
        <f>Long!T868-48.48</f>
        <v>-48.48</v>
      </c>
      <c r="U870" s="11">
        <f>Long!U868-50.364</f>
        <v>-50.363999999999997</v>
      </c>
      <c r="W870" s="15">
        <f>Long!X868</f>
        <v>0</v>
      </c>
      <c r="X870" s="8">
        <f>Long!Y868</f>
        <v>0</v>
      </c>
    </row>
    <row r="871" spans="1:24" x14ac:dyDescent="0.25">
      <c r="A871" s="3">
        <f>Long!A869</f>
        <v>0</v>
      </c>
      <c r="B871" s="41">
        <f>Long!B869-48.89</f>
        <v>-48.89</v>
      </c>
      <c r="C871" s="40">
        <f>Long!C869-53.31</f>
        <v>-53.31</v>
      </c>
      <c r="D871" s="40">
        <f>Long!D869-52.82</f>
        <v>-52.82</v>
      </c>
      <c r="E871" s="40">
        <f>Long!E869-48.5</f>
        <v>-48.5</v>
      </c>
      <c r="F871" s="40">
        <f>Long!F869-46.99</f>
        <v>-46.99</v>
      </c>
      <c r="G871" s="40">
        <f>Long!G869-40.45</f>
        <v>-40.450000000000003</v>
      </c>
      <c r="H871" s="40">
        <f>Long!H869-60.23</f>
        <v>-60.23</v>
      </c>
      <c r="I871" s="40">
        <f>Long!I869-44.06</f>
        <v>-44.06</v>
      </c>
      <c r="J871" s="40">
        <f>Long!J869-53.75</f>
        <v>-53.75</v>
      </c>
      <c r="K871" s="40">
        <f>Long!K869-54.35</f>
        <v>-54.35</v>
      </c>
      <c r="L871" s="40">
        <f>Long!L869-48.68</f>
        <v>-48.68</v>
      </c>
      <c r="M871" s="40">
        <f>Long!M869-53.03</f>
        <v>-53.03</v>
      </c>
      <c r="N871" s="40">
        <f>Long!N869-34.07</f>
        <v>-34.07</v>
      </c>
      <c r="O871" s="40">
        <f>Long!O869-52.52</f>
        <v>-52.52</v>
      </c>
      <c r="P871" s="40">
        <f>Long!P869-53.24</f>
        <v>-53.24</v>
      </c>
      <c r="Q871" s="40">
        <f>Long!Q869-57.71</f>
        <v>-57.71</v>
      </c>
      <c r="R871" s="40">
        <f>Long!R869-38.57</f>
        <v>-38.57</v>
      </c>
      <c r="S871" s="40">
        <f>Long!S869-64.97</f>
        <v>-64.97</v>
      </c>
      <c r="T871" s="40">
        <f>Long!T869-48.48</f>
        <v>-48.48</v>
      </c>
      <c r="U871" s="11">
        <f>Long!U869-50.364</f>
        <v>-50.363999999999997</v>
      </c>
      <c r="W871" s="15">
        <f>Long!X869</f>
        <v>0</v>
      </c>
      <c r="X871" s="8">
        <f>Long!Y869</f>
        <v>0</v>
      </c>
    </row>
    <row r="872" spans="1:24" x14ac:dyDescent="0.25">
      <c r="A872" s="3">
        <f>Long!A870</f>
        <v>0</v>
      </c>
      <c r="B872" s="41">
        <f>Long!B870-48.89</f>
        <v>-48.89</v>
      </c>
      <c r="C872" s="40">
        <f>Long!C870-53.31</f>
        <v>-53.31</v>
      </c>
      <c r="D872" s="40">
        <f>Long!D870-52.82</f>
        <v>-52.82</v>
      </c>
      <c r="E872" s="40">
        <f>Long!E870-48.5</f>
        <v>-48.5</v>
      </c>
      <c r="F872" s="40">
        <f>Long!F870-46.99</f>
        <v>-46.99</v>
      </c>
      <c r="G872" s="40">
        <f>Long!G870-40.45</f>
        <v>-40.450000000000003</v>
      </c>
      <c r="H872" s="40">
        <f>Long!H870-60.23</f>
        <v>-60.23</v>
      </c>
      <c r="I872" s="40">
        <f>Long!I870-44.06</f>
        <v>-44.06</v>
      </c>
      <c r="J872" s="40">
        <f>Long!J870-53.75</f>
        <v>-53.75</v>
      </c>
      <c r="K872" s="40">
        <f>Long!K870-54.35</f>
        <v>-54.35</v>
      </c>
      <c r="L872" s="40">
        <f>Long!L870-48.68</f>
        <v>-48.68</v>
      </c>
      <c r="M872" s="40">
        <f>Long!M870-53.03</f>
        <v>-53.03</v>
      </c>
      <c r="N872" s="40">
        <f>Long!N870-34.07</f>
        <v>-34.07</v>
      </c>
      <c r="O872" s="40">
        <f>Long!O870-52.52</f>
        <v>-52.52</v>
      </c>
      <c r="P872" s="40">
        <f>Long!P870-53.24</f>
        <v>-53.24</v>
      </c>
      <c r="Q872" s="40">
        <f>Long!Q870-57.71</f>
        <v>-57.71</v>
      </c>
      <c r="R872" s="40">
        <f>Long!R870-38.57</f>
        <v>-38.57</v>
      </c>
      <c r="S872" s="40">
        <f>Long!S870-64.97</f>
        <v>-64.97</v>
      </c>
      <c r="T872" s="40">
        <f>Long!T870-48.48</f>
        <v>-48.48</v>
      </c>
      <c r="U872" s="11">
        <f>Long!U870-50.364</f>
        <v>-50.363999999999997</v>
      </c>
      <c r="W872" s="15">
        <f>Long!X870</f>
        <v>0</v>
      </c>
      <c r="X872" s="8">
        <f>Long!Y870</f>
        <v>0</v>
      </c>
    </row>
    <row r="873" spans="1:24" x14ac:dyDescent="0.25">
      <c r="A873" s="3">
        <f>Long!A871</f>
        <v>0</v>
      </c>
      <c r="B873" s="41">
        <f>Long!B871-48.89</f>
        <v>-48.89</v>
      </c>
      <c r="C873" s="40">
        <f>Long!C871-53.31</f>
        <v>-53.31</v>
      </c>
      <c r="D873" s="40">
        <f>Long!D871-52.82</f>
        <v>-52.82</v>
      </c>
      <c r="E873" s="40">
        <f>Long!E871-48.5</f>
        <v>-48.5</v>
      </c>
      <c r="F873" s="40">
        <f>Long!F871-46.99</f>
        <v>-46.99</v>
      </c>
      <c r="G873" s="40">
        <f>Long!G871-40.45</f>
        <v>-40.450000000000003</v>
      </c>
      <c r="H873" s="40">
        <f>Long!H871-60.23</f>
        <v>-60.23</v>
      </c>
      <c r="I873" s="40">
        <f>Long!I871-44.06</f>
        <v>-44.06</v>
      </c>
      <c r="J873" s="40">
        <f>Long!J871-53.75</f>
        <v>-53.75</v>
      </c>
      <c r="K873" s="40">
        <f>Long!K871-54.35</f>
        <v>-54.35</v>
      </c>
      <c r="L873" s="40">
        <f>Long!L871-48.68</f>
        <v>-48.68</v>
      </c>
      <c r="M873" s="40">
        <f>Long!M871-53.03</f>
        <v>-53.03</v>
      </c>
      <c r="N873" s="40">
        <f>Long!N871-34.07</f>
        <v>-34.07</v>
      </c>
      <c r="O873" s="40">
        <f>Long!O871-52.52</f>
        <v>-52.52</v>
      </c>
      <c r="P873" s="40">
        <f>Long!P871-53.24</f>
        <v>-53.24</v>
      </c>
      <c r="Q873" s="40">
        <f>Long!Q871-57.71</f>
        <v>-57.71</v>
      </c>
      <c r="R873" s="40">
        <f>Long!R871-38.57</f>
        <v>-38.57</v>
      </c>
      <c r="S873" s="40">
        <f>Long!S871-64.97</f>
        <v>-64.97</v>
      </c>
      <c r="T873" s="40">
        <f>Long!T871-48.48</f>
        <v>-48.48</v>
      </c>
      <c r="U873" s="11">
        <f>Long!U871-50.364</f>
        <v>-50.363999999999997</v>
      </c>
      <c r="W873" s="15">
        <f>Long!X871</f>
        <v>0</v>
      </c>
      <c r="X873" s="8">
        <f>Long!Y871</f>
        <v>0</v>
      </c>
    </row>
    <row r="874" spans="1:24" x14ac:dyDescent="0.25">
      <c r="A874" s="3">
        <f>Long!A872</f>
        <v>0</v>
      </c>
      <c r="B874" s="41">
        <f>Long!B872-48.89</f>
        <v>-48.89</v>
      </c>
      <c r="C874" s="40">
        <f>Long!C872-53.31</f>
        <v>-53.31</v>
      </c>
      <c r="D874" s="40">
        <f>Long!D872-52.82</f>
        <v>-52.82</v>
      </c>
      <c r="E874" s="40">
        <f>Long!E872-48.5</f>
        <v>-48.5</v>
      </c>
      <c r="F874" s="40">
        <f>Long!F872-46.99</f>
        <v>-46.99</v>
      </c>
      <c r="G874" s="40">
        <f>Long!G872-40.45</f>
        <v>-40.450000000000003</v>
      </c>
      <c r="H874" s="40">
        <f>Long!H872-60.23</f>
        <v>-60.23</v>
      </c>
      <c r="I874" s="40">
        <f>Long!I872-44.06</f>
        <v>-44.06</v>
      </c>
      <c r="J874" s="40">
        <f>Long!J872-53.75</f>
        <v>-53.75</v>
      </c>
      <c r="K874" s="40">
        <f>Long!K872-54.35</f>
        <v>-54.35</v>
      </c>
      <c r="L874" s="40">
        <f>Long!L872-48.68</f>
        <v>-48.68</v>
      </c>
      <c r="M874" s="40">
        <f>Long!M872-53.03</f>
        <v>-53.03</v>
      </c>
      <c r="N874" s="40">
        <f>Long!N872-34.07</f>
        <v>-34.07</v>
      </c>
      <c r="O874" s="40">
        <f>Long!O872-52.52</f>
        <v>-52.52</v>
      </c>
      <c r="P874" s="40">
        <f>Long!P872-53.24</f>
        <v>-53.24</v>
      </c>
      <c r="Q874" s="40">
        <f>Long!Q872-57.71</f>
        <v>-57.71</v>
      </c>
      <c r="R874" s="40">
        <f>Long!R872-38.57</f>
        <v>-38.57</v>
      </c>
      <c r="S874" s="40">
        <f>Long!S872-64.97</f>
        <v>-64.97</v>
      </c>
      <c r="T874" s="40">
        <f>Long!T872-48.48</f>
        <v>-48.48</v>
      </c>
      <c r="U874" s="11">
        <f>Long!U872-50.364</f>
        <v>-50.363999999999997</v>
      </c>
      <c r="W874" s="15">
        <f>Long!X872</f>
        <v>0</v>
      </c>
      <c r="X874" s="8">
        <f>Long!Y872</f>
        <v>0</v>
      </c>
    </row>
    <row r="875" spans="1:24" x14ac:dyDescent="0.25">
      <c r="A875" s="3">
        <f>Long!A873</f>
        <v>0</v>
      </c>
      <c r="B875" s="41">
        <f>Long!B873-48.89</f>
        <v>-48.89</v>
      </c>
      <c r="C875" s="40">
        <f>Long!C873-53.31</f>
        <v>-53.31</v>
      </c>
      <c r="D875" s="40">
        <f>Long!D873-52.82</f>
        <v>-52.82</v>
      </c>
      <c r="E875" s="40">
        <f>Long!E873-48.5</f>
        <v>-48.5</v>
      </c>
      <c r="F875" s="40">
        <f>Long!F873-46.99</f>
        <v>-46.99</v>
      </c>
      <c r="G875" s="40">
        <f>Long!G873-40.45</f>
        <v>-40.450000000000003</v>
      </c>
      <c r="H875" s="40">
        <f>Long!H873-60.23</f>
        <v>-60.23</v>
      </c>
      <c r="I875" s="40">
        <f>Long!I873-44.06</f>
        <v>-44.06</v>
      </c>
      <c r="J875" s="40">
        <f>Long!J873-53.75</f>
        <v>-53.75</v>
      </c>
      <c r="K875" s="40">
        <f>Long!K873-54.35</f>
        <v>-54.35</v>
      </c>
      <c r="L875" s="40">
        <f>Long!L873-48.68</f>
        <v>-48.68</v>
      </c>
      <c r="M875" s="40">
        <f>Long!M873-53.03</f>
        <v>-53.03</v>
      </c>
      <c r="N875" s="40">
        <f>Long!N873-34.07</f>
        <v>-34.07</v>
      </c>
      <c r="O875" s="40">
        <f>Long!O873-52.52</f>
        <v>-52.52</v>
      </c>
      <c r="P875" s="40">
        <f>Long!P873-53.24</f>
        <v>-53.24</v>
      </c>
      <c r="Q875" s="40">
        <f>Long!Q873-57.71</f>
        <v>-57.71</v>
      </c>
      <c r="R875" s="40">
        <f>Long!R873-38.57</f>
        <v>-38.57</v>
      </c>
      <c r="S875" s="40">
        <f>Long!S873-64.97</f>
        <v>-64.97</v>
      </c>
      <c r="T875" s="40">
        <f>Long!T873-48.48</f>
        <v>-48.48</v>
      </c>
      <c r="U875" s="11">
        <f>Long!U873-50.364</f>
        <v>-50.363999999999997</v>
      </c>
      <c r="W875" s="15">
        <f>Long!X873</f>
        <v>0</v>
      </c>
      <c r="X875" s="8">
        <f>Long!Y873</f>
        <v>0</v>
      </c>
    </row>
    <row r="876" spans="1:24" x14ac:dyDescent="0.25">
      <c r="A876" s="3">
        <f>Long!A874</f>
        <v>0</v>
      </c>
      <c r="B876" s="41">
        <f>Long!B874-48.89</f>
        <v>-48.89</v>
      </c>
      <c r="C876" s="40">
        <f>Long!C874-53.31</f>
        <v>-53.31</v>
      </c>
      <c r="D876" s="40">
        <f>Long!D874-52.82</f>
        <v>-52.82</v>
      </c>
      <c r="E876" s="40">
        <f>Long!E874-48.5</f>
        <v>-48.5</v>
      </c>
      <c r="F876" s="40">
        <f>Long!F874-46.99</f>
        <v>-46.99</v>
      </c>
      <c r="G876" s="40">
        <f>Long!G874-40.45</f>
        <v>-40.450000000000003</v>
      </c>
      <c r="H876" s="40">
        <f>Long!H874-60.23</f>
        <v>-60.23</v>
      </c>
      <c r="I876" s="40">
        <f>Long!I874-44.06</f>
        <v>-44.06</v>
      </c>
      <c r="J876" s="40">
        <f>Long!J874-53.75</f>
        <v>-53.75</v>
      </c>
      <c r="K876" s="40">
        <f>Long!K874-54.35</f>
        <v>-54.35</v>
      </c>
      <c r="L876" s="40">
        <f>Long!L874-48.68</f>
        <v>-48.68</v>
      </c>
      <c r="M876" s="40">
        <f>Long!M874-53.03</f>
        <v>-53.03</v>
      </c>
      <c r="N876" s="40">
        <f>Long!N874-34.07</f>
        <v>-34.07</v>
      </c>
      <c r="O876" s="40">
        <f>Long!O874-52.52</f>
        <v>-52.52</v>
      </c>
      <c r="P876" s="40">
        <f>Long!P874-53.24</f>
        <v>-53.24</v>
      </c>
      <c r="Q876" s="40">
        <f>Long!Q874-57.71</f>
        <v>-57.71</v>
      </c>
      <c r="R876" s="40">
        <f>Long!R874-38.57</f>
        <v>-38.57</v>
      </c>
      <c r="S876" s="40">
        <f>Long!S874-64.97</f>
        <v>-64.97</v>
      </c>
      <c r="T876" s="40">
        <f>Long!T874-48.48</f>
        <v>-48.48</v>
      </c>
      <c r="U876" s="11">
        <f>Long!U874-50.364</f>
        <v>-50.363999999999997</v>
      </c>
      <c r="W876" s="15">
        <f>Long!X874</f>
        <v>0</v>
      </c>
      <c r="X876" s="8">
        <f>Long!Y874</f>
        <v>0</v>
      </c>
    </row>
    <row r="877" spans="1:24" x14ac:dyDescent="0.25">
      <c r="A877" s="3">
        <f>Long!A875</f>
        <v>0</v>
      </c>
      <c r="B877" s="41">
        <f>Long!B875-48.89</f>
        <v>-48.89</v>
      </c>
      <c r="C877" s="40">
        <f>Long!C875-53.31</f>
        <v>-53.31</v>
      </c>
      <c r="D877" s="40">
        <f>Long!D875-52.82</f>
        <v>-52.82</v>
      </c>
      <c r="E877" s="40">
        <f>Long!E875-48.5</f>
        <v>-48.5</v>
      </c>
      <c r="F877" s="40">
        <f>Long!F875-46.99</f>
        <v>-46.99</v>
      </c>
      <c r="G877" s="40">
        <f>Long!G875-40.45</f>
        <v>-40.450000000000003</v>
      </c>
      <c r="H877" s="40">
        <f>Long!H875-60.23</f>
        <v>-60.23</v>
      </c>
      <c r="I877" s="40">
        <f>Long!I875-44.06</f>
        <v>-44.06</v>
      </c>
      <c r="J877" s="40">
        <f>Long!J875-53.75</f>
        <v>-53.75</v>
      </c>
      <c r="K877" s="40">
        <f>Long!K875-54.35</f>
        <v>-54.35</v>
      </c>
      <c r="L877" s="40">
        <f>Long!L875-48.68</f>
        <v>-48.68</v>
      </c>
      <c r="M877" s="40">
        <f>Long!M875-53.03</f>
        <v>-53.03</v>
      </c>
      <c r="N877" s="40">
        <f>Long!N875-34.07</f>
        <v>-34.07</v>
      </c>
      <c r="O877" s="40">
        <f>Long!O875-52.52</f>
        <v>-52.52</v>
      </c>
      <c r="P877" s="40">
        <f>Long!P875-53.24</f>
        <v>-53.24</v>
      </c>
      <c r="Q877" s="40">
        <f>Long!Q875-57.71</f>
        <v>-57.71</v>
      </c>
      <c r="R877" s="40">
        <f>Long!R875-38.57</f>
        <v>-38.57</v>
      </c>
      <c r="S877" s="40">
        <f>Long!S875-64.97</f>
        <v>-64.97</v>
      </c>
      <c r="T877" s="40">
        <f>Long!T875-48.48</f>
        <v>-48.48</v>
      </c>
      <c r="U877" s="11">
        <f>Long!U875-50.364</f>
        <v>-50.363999999999997</v>
      </c>
      <c r="W877" s="15">
        <f>Long!X875</f>
        <v>0</v>
      </c>
      <c r="X877" s="8">
        <f>Long!Y875</f>
        <v>0</v>
      </c>
    </row>
    <row r="878" spans="1:24" x14ac:dyDescent="0.25">
      <c r="A878" s="3">
        <f>Long!A876</f>
        <v>0</v>
      </c>
      <c r="B878" s="41">
        <f>Long!B876-48.89</f>
        <v>-48.89</v>
      </c>
      <c r="C878" s="40">
        <f>Long!C876-53.31</f>
        <v>-53.31</v>
      </c>
      <c r="D878" s="40">
        <f>Long!D876-52.82</f>
        <v>-52.82</v>
      </c>
      <c r="E878" s="40">
        <f>Long!E876-48.5</f>
        <v>-48.5</v>
      </c>
      <c r="F878" s="40">
        <f>Long!F876-46.99</f>
        <v>-46.99</v>
      </c>
      <c r="G878" s="40">
        <f>Long!G876-40.45</f>
        <v>-40.450000000000003</v>
      </c>
      <c r="H878" s="40">
        <f>Long!H876-60.23</f>
        <v>-60.23</v>
      </c>
      <c r="I878" s="40">
        <f>Long!I876-44.06</f>
        <v>-44.06</v>
      </c>
      <c r="J878" s="40">
        <f>Long!J876-53.75</f>
        <v>-53.75</v>
      </c>
      <c r="K878" s="40">
        <f>Long!K876-54.35</f>
        <v>-54.35</v>
      </c>
      <c r="L878" s="40">
        <f>Long!L876-48.68</f>
        <v>-48.68</v>
      </c>
      <c r="M878" s="40">
        <f>Long!M876-53.03</f>
        <v>-53.03</v>
      </c>
      <c r="N878" s="40">
        <f>Long!N876-34.07</f>
        <v>-34.07</v>
      </c>
      <c r="O878" s="40">
        <f>Long!O876-52.52</f>
        <v>-52.52</v>
      </c>
      <c r="P878" s="40">
        <f>Long!P876-53.24</f>
        <v>-53.24</v>
      </c>
      <c r="Q878" s="40">
        <f>Long!Q876-57.71</f>
        <v>-57.71</v>
      </c>
      <c r="R878" s="40">
        <f>Long!R876-38.57</f>
        <v>-38.57</v>
      </c>
      <c r="S878" s="40">
        <f>Long!S876-64.97</f>
        <v>-64.97</v>
      </c>
      <c r="T878" s="40">
        <f>Long!T876-48.48</f>
        <v>-48.48</v>
      </c>
      <c r="U878" s="11">
        <f>Long!U876-50.364</f>
        <v>-50.363999999999997</v>
      </c>
      <c r="W878" s="15">
        <f>Long!X876</f>
        <v>0</v>
      </c>
      <c r="X878" s="8">
        <f>Long!Y876</f>
        <v>0</v>
      </c>
    </row>
    <row r="879" spans="1:24" x14ac:dyDescent="0.25">
      <c r="A879" s="3">
        <f>Long!A877</f>
        <v>0</v>
      </c>
      <c r="B879" s="41">
        <f>Long!B877-48.89</f>
        <v>-48.89</v>
      </c>
      <c r="C879" s="40">
        <f>Long!C877-53.31</f>
        <v>-53.31</v>
      </c>
      <c r="D879" s="40">
        <f>Long!D877-52.82</f>
        <v>-52.82</v>
      </c>
      <c r="E879" s="40">
        <f>Long!E877-48.5</f>
        <v>-48.5</v>
      </c>
      <c r="F879" s="40">
        <f>Long!F877-46.99</f>
        <v>-46.99</v>
      </c>
      <c r="G879" s="40">
        <f>Long!G877-40.45</f>
        <v>-40.450000000000003</v>
      </c>
      <c r="H879" s="40">
        <f>Long!H877-60.23</f>
        <v>-60.23</v>
      </c>
      <c r="I879" s="40">
        <f>Long!I877-44.06</f>
        <v>-44.06</v>
      </c>
      <c r="J879" s="40">
        <f>Long!J877-53.75</f>
        <v>-53.75</v>
      </c>
      <c r="K879" s="40">
        <f>Long!K877-54.35</f>
        <v>-54.35</v>
      </c>
      <c r="L879" s="40">
        <f>Long!L877-48.68</f>
        <v>-48.68</v>
      </c>
      <c r="M879" s="40">
        <f>Long!M877-53.03</f>
        <v>-53.03</v>
      </c>
      <c r="N879" s="40">
        <f>Long!N877-34.07</f>
        <v>-34.07</v>
      </c>
      <c r="O879" s="40">
        <f>Long!O877-52.52</f>
        <v>-52.52</v>
      </c>
      <c r="P879" s="40">
        <f>Long!P877-53.24</f>
        <v>-53.24</v>
      </c>
      <c r="Q879" s="40">
        <f>Long!Q877-57.71</f>
        <v>-57.71</v>
      </c>
      <c r="R879" s="40">
        <f>Long!R877-38.57</f>
        <v>-38.57</v>
      </c>
      <c r="S879" s="40">
        <f>Long!S877-64.97</f>
        <v>-64.97</v>
      </c>
      <c r="T879" s="40">
        <f>Long!T877-48.48</f>
        <v>-48.48</v>
      </c>
      <c r="U879" s="11">
        <f>Long!U877-50.364</f>
        <v>-50.363999999999997</v>
      </c>
      <c r="W879" s="15">
        <f>Long!X877</f>
        <v>0</v>
      </c>
      <c r="X879" s="8">
        <f>Long!Y877</f>
        <v>0</v>
      </c>
    </row>
    <row r="880" spans="1:24" x14ac:dyDescent="0.25">
      <c r="A880" s="3">
        <f>Long!A878</f>
        <v>0</v>
      </c>
      <c r="B880" s="41">
        <f>Long!B878-48.89</f>
        <v>-48.89</v>
      </c>
      <c r="C880" s="40">
        <f>Long!C878-53.31</f>
        <v>-53.31</v>
      </c>
      <c r="D880" s="40">
        <f>Long!D878-52.82</f>
        <v>-52.82</v>
      </c>
      <c r="E880" s="40">
        <f>Long!E878-48.5</f>
        <v>-48.5</v>
      </c>
      <c r="F880" s="40">
        <f>Long!F878-46.99</f>
        <v>-46.99</v>
      </c>
      <c r="G880" s="40">
        <f>Long!G878-40.45</f>
        <v>-40.450000000000003</v>
      </c>
      <c r="H880" s="40">
        <f>Long!H878-60.23</f>
        <v>-60.23</v>
      </c>
      <c r="I880" s="40">
        <f>Long!I878-44.06</f>
        <v>-44.06</v>
      </c>
      <c r="J880" s="40">
        <f>Long!J878-53.75</f>
        <v>-53.75</v>
      </c>
      <c r="K880" s="40">
        <f>Long!K878-54.35</f>
        <v>-54.35</v>
      </c>
      <c r="L880" s="40">
        <f>Long!L878-48.68</f>
        <v>-48.68</v>
      </c>
      <c r="M880" s="40">
        <f>Long!M878-53.03</f>
        <v>-53.03</v>
      </c>
      <c r="N880" s="40">
        <f>Long!N878-34.07</f>
        <v>-34.07</v>
      </c>
      <c r="O880" s="40">
        <f>Long!O878-52.52</f>
        <v>-52.52</v>
      </c>
      <c r="P880" s="40">
        <f>Long!P878-53.24</f>
        <v>-53.24</v>
      </c>
      <c r="Q880" s="40">
        <f>Long!Q878-57.71</f>
        <v>-57.71</v>
      </c>
      <c r="R880" s="40">
        <f>Long!R878-38.57</f>
        <v>-38.57</v>
      </c>
      <c r="S880" s="40">
        <f>Long!S878-64.97</f>
        <v>-64.97</v>
      </c>
      <c r="T880" s="40">
        <f>Long!T878-48.48</f>
        <v>-48.48</v>
      </c>
      <c r="U880" s="11">
        <f>Long!U878-50.364</f>
        <v>-50.363999999999997</v>
      </c>
      <c r="W880" s="15">
        <f>Long!X878</f>
        <v>0</v>
      </c>
      <c r="X880" s="8">
        <f>Long!Y878</f>
        <v>0</v>
      </c>
    </row>
    <row r="881" spans="1:24" x14ac:dyDescent="0.25">
      <c r="A881" s="3">
        <f>Long!A879</f>
        <v>0</v>
      </c>
      <c r="B881" s="41">
        <f>Long!B879-48.89</f>
        <v>-48.89</v>
      </c>
      <c r="C881" s="40">
        <f>Long!C879-53.31</f>
        <v>-53.31</v>
      </c>
      <c r="D881" s="40">
        <f>Long!D879-52.82</f>
        <v>-52.82</v>
      </c>
      <c r="E881" s="40">
        <f>Long!E879-48.5</f>
        <v>-48.5</v>
      </c>
      <c r="F881" s="40">
        <f>Long!F879-46.99</f>
        <v>-46.99</v>
      </c>
      <c r="G881" s="40">
        <f>Long!G879-40.45</f>
        <v>-40.450000000000003</v>
      </c>
      <c r="H881" s="40">
        <f>Long!H879-60.23</f>
        <v>-60.23</v>
      </c>
      <c r="I881" s="40">
        <f>Long!I879-44.06</f>
        <v>-44.06</v>
      </c>
      <c r="J881" s="40">
        <f>Long!J879-53.75</f>
        <v>-53.75</v>
      </c>
      <c r="K881" s="40">
        <f>Long!K879-54.35</f>
        <v>-54.35</v>
      </c>
      <c r="L881" s="40">
        <f>Long!L879-48.68</f>
        <v>-48.68</v>
      </c>
      <c r="M881" s="40">
        <f>Long!M879-53.03</f>
        <v>-53.03</v>
      </c>
      <c r="N881" s="40">
        <f>Long!N879-34.07</f>
        <v>-34.07</v>
      </c>
      <c r="O881" s="40">
        <f>Long!O879-52.52</f>
        <v>-52.52</v>
      </c>
      <c r="P881" s="40">
        <f>Long!P879-53.24</f>
        <v>-53.24</v>
      </c>
      <c r="Q881" s="40">
        <f>Long!Q879-57.71</f>
        <v>-57.71</v>
      </c>
      <c r="R881" s="40">
        <f>Long!R879-38.57</f>
        <v>-38.57</v>
      </c>
      <c r="S881" s="40">
        <f>Long!S879-64.97</f>
        <v>-64.97</v>
      </c>
      <c r="T881" s="40">
        <f>Long!T879-48.48</f>
        <v>-48.48</v>
      </c>
      <c r="U881" s="11">
        <f>Long!U879-50.364</f>
        <v>-50.363999999999997</v>
      </c>
      <c r="W881" s="15">
        <f>Long!X879</f>
        <v>0</v>
      </c>
      <c r="X881" s="8">
        <f>Long!Y879</f>
        <v>0</v>
      </c>
    </row>
    <row r="882" spans="1:24" x14ac:dyDescent="0.25">
      <c r="A882" s="3">
        <f>Long!A880</f>
        <v>0</v>
      </c>
      <c r="B882" s="41">
        <f>Long!B880-48.89</f>
        <v>-48.89</v>
      </c>
      <c r="C882" s="40">
        <f>Long!C880-53.31</f>
        <v>-53.31</v>
      </c>
      <c r="D882" s="40">
        <f>Long!D880-52.82</f>
        <v>-52.82</v>
      </c>
      <c r="E882" s="40">
        <f>Long!E880-48.5</f>
        <v>-48.5</v>
      </c>
      <c r="F882" s="40">
        <f>Long!F880-46.99</f>
        <v>-46.99</v>
      </c>
      <c r="G882" s="40">
        <f>Long!G880-40.45</f>
        <v>-40.450000000000003</v>
      </c>
      <c r="H882" s="40">
        <f>Long!H880-60.23</f>
        <v>-60.23</v>
      </c>
      <c r="I882" s="40">
        <f>Long!I880-44.06</f>
        <v>-44.06</v>
      </c>
      <c r="J882" s="40">
        <f>Long!J880-53.75</f>
        <v>-53.75</v>
      </c>
      <c r="K882" s="40">
        <f>Long!K880-54.35</f>
        <v>-54.35</v>
      </c>
      <c r="L882" s="40">
        <f>Long!L880-48.68</f>
        <v>-48.68</v>
      </c>
      <c r="M882" s="40">
        <f>Long!M880-53.03</f>
        <v>-53.03</v>
      </c>
      <c r="N882" s="40">
        <f>Long!N880-34.07</f>
        <v>-34.07</v>
      </c>
      <c r="O882" s="40">
        <f>Long!O880-52.52</f>
        <v>-52.52</v>
      </c>
      <c r="P882" s="40">
        <f>Long!P880-53.24</f>
        <v>-53.24</v>
      </c>
      <c r="Q882" s="40">
        <f>Long!Q880-57.71</f>
        <v>-57.71</v>
      </c>
      <c r="R882" s="40">
        <f>Long!R880-38.57</f>
        <v>-38.57</v>
      </c>
      <c r="S882" s="40">
        <f>Long!S880-64.97</f>
        <v>-64.97</v>
      </c>
      <c r="T882" s="40">
        <f>Long!T880-48.48</f>
        <v>-48.48</v>
      </c>
      <c r="U882" s="11">
        <f>Long!U880-50.364</f>
        <v>-50.363999999999997</v>
      </c>
      <c r="W882" s="15">
        <f>Long!X880</f>
        <v>0</v>
      </c>
      <c r="X882" s="8">
        <f>Long!Y880</f>
        <v>0</v>
      </c>
    </row>
    <row r="883" spans="1:24" x14ac:dyDescent="0.25">
      <c r="A883" s="3">
        <f>Long!A881</f>
        <v>0</v>
      </c>
      <c r="B883" s="41">
        <f>Long!B881-48.89</f>
        <v>-48.89</v>
      </c>
      <c r="C883" s="40">
        <f>Long!C881-53.31</f>
        <v>-53.31</v>
      </c>
      <c r="D883" s="40">
        <f>Long!D881-52.82</f>
        <v>-52.82</v>
      </c>
      <c r="E883" s="40">
        <f>Long!E881-48.5</f>
        <v>-48.5</v>
      </c>
      <c r="F883" s="40">
        <f>Long!F881-46.99</f>
        <v>-46.99</v>
      </c>
      <c r="G883" s="40">
        <f>Long!G881-40.45</f>
        <v>-40.450000000000003</v>
      </c>
      <c r="H883" s="40">
        <f>Long!H881-60.23</f>
        <v>-60.23</v>
      </c>
      <c r="I883" s="40">
        <f>Long!I881-44.06</f>
        <v>-44.06</v>
      </c>
      <c r="J883" s="40">
        <f>Long!J881-53.75</f>
        <v>-53.75</v>
      </c>
      <c r="K883" s="40">
        <f>Long!K881-54.35</f>
        <v>-54.35</v>
      </c>
      <c r="L883" s="40">
        <f>Long!L881-48.68</f>
        <v>-48.68</v>
      </c>
      <c r="M883" s="40">
        <f>Long!M881-53.03</f>
        <v>-53.03</v>
      </c>
      <c r="N883" s="40">
        <f>Long!N881-34.07</f>
        <v>-34.07</v>
      </c>
      <c r="O883" s="40">
        <f>Long!O881-52.52</f>
        <v>-52.52</v>
      </c>
      <c r="P883" s="40">
        <f>Long!P881-53.24</f>
        <v>-53.24</v>
      </c>
      <c r="Q883" s="40">
        <f>Long!Q881-57.71</f>
        <v>-57.71</v>
      </c>
      <c r="R883" s="40">
        <f>Long!R881-38.57</f>
        <v>-38.57</v>
      </c>
      <c r="S883" s="40">
        <f>Long!S881-64.97</f>
        <v>-64.97</v>
      </c>
      <c r="T883" s="40">
        <f>Long!T881-48.48</f>
        <v>-48.48</v>
      </c>
      <c r="U883" s="11">
        <f>Long!U881-50.364</f>
        <v>-50.363999999999997</v>
      </c>
      <c r="W883" s="15">
        <f>Long!X881</f>
        <v>0</v>
      </c>
      <c r="X883" s="8">
        <f>Long!Y881</f>
        <v>0</v>
      </c>
    </row>
    <row r="884" spans="1:24" x14ac:dyDescent="0.25">
      <c r="A884" s="3">
        <f>Long!A882</f>
        <v>0</v>
      </c>
      <c r="B884" s="41">
        <f>Long!B882-48.89</f>
        <v>-48.89</v>
      </c>
      <c r="C884" s="40">
        <f>Long!C882-53.31</f>
        <v>-53.31</v>
      </c>
      <c r="D884" s="40">
        <f>Long!D882-52.82</f>
        <v>-52.82</v>
      </c>
      <c r="E884" s="40">
        <f>Long!E882-48.5</f>
        <v>-48.5</v>
      </c>
      <c r="F884" s="40">
        <f>Long!F882-46.99</f>
        <v>-46.99</v>
      </c>
      <c r="G884" s="40">
        <f>Long!G882-40.45</f>
        <v>-40.450000000000003</v>
      </c>
      <c r="H884" s="40">
        <f>Long!H882-60.23</f>
        <v>-60.23</v>
      </c>
      <c r="I884" s="40">
        <f>Long!I882-44.06</f>
        <v>-44.06</v>
      </c>
      <c r="J884" s="40">
        <f>Long!J882-53.75</f>
        <v>-53.75</v>
      </c>
      <c r="K884" s="40">
        <f>Long!K882-54.35</f>
        <v>-54.35</v>
      </c>
      <c r="L884" s="40">
        <f>Long!L882-48.68</f>
        <v>-48.68</v>
      </c>
      <c r="M884" s="40">
        <f>Long!M882-53.03</f>
        <v>-53.03</v>
      </c>
      <c r="N884" s="40">
        <f>Long!N882-34.07</f>
        <v>-34.07</v>
      </c>
      <c r="O884" s="40">
        <f>Long!O882-52.52</f>
        <v>-52.52</v>
      </c>
      <c r="P884" s="40">
        <f>Long!P882-53.24</f>
        <v>-53.24</v>
      </c>
      <c r="Q884" s="40">
        <f>Long!Q882-57.71</f>
        <v>-57.71</v>
      </c>
      <c r="R884" s="40">
        <f>Long!R882-38.57</f>
        <v>-38.57</v>
      </c>
      <c r="S884" s="40">
        <f>Long!S882-64.97</f>
        <v>-64.97</v>
      </c>
      <c r="T884" s="40">
        <f>Long!T882-48.48</f>
        <v>-48.48</v>
      </c>
      <c r="U884" s="11">
        <f>Long!U882-50.364</f>
        <v>-50.363999999999997</v>
      </c>
      <c r="W884" s="15">
        <f>Long!X882</f>
        <v>0</v>
      </c>
      <c r="X884" s="8">
        <f>Long!Y882</f>
        <v>0</v>
      </c>
    </row>
    <row r="885" spans="1:24" x14ac:dyDescent="0.25">
      <c r="A885" s="3">
        <f>Long!A883</f>
        <v>0</v>
      </c>
      <c r="B885" s="41">
        <f>Long!B883-48.89</f>
        <v>-48.89</v>
      </c>
      <c r="C885" s="40">
        <f>Long!C883-53.31</f>
        <v>-53.31</v>
      </c>
      <c r="D885" s="40">
        <f>Long!D883-52.82</f>
        <v>-52.82</v>
      </c>
      <c r="E885" s="40">
        <f>Long!E883-48.5</f>
        <v>-48.5</v>
      </c>
      <c r="F885" s="40">
        <f>Long!F883-46.99</f>
        <v>-46.99</v>
      </c>
      <c r="G885" s="40">
        <f>Long!G883-40.45</f>
        <v>-40.450000000000003</v>
      </c>
      <c r="H885" s="40">
        <f>Long!H883-60.23</f>
        <v>-60.23</v>
      </c>
      <c r="I885" s="40">
        <f>Long!I883-44.06</f>
        <v>-44.06</v>
      </c>
      <c r="J885" s="40">
        <f>Long!J883-53.75</f>
        <v>-53.75</v>
      </c>
      <c r="K885" s="40">
        <f>Long!K883-54.35</f>
        <v>-54.35</v>
      </c>
      <c r="L885" s="40">
        <f>Long!L883-48.68</f>
        <v>-48.68</v>
      </c>
      <c r="M885" s="40">
        <f>Long!M883-53.03</f>
        <v>-53.03</v>
      </c>
      <c r="N885" s="40">
        <f>Long!N883-34.07</f>
        <v>-34.07</v>
      </c>
      <c r="O885" s="40">
        <f>Long!O883-52.52</f>
        <v>-52.52</v>
      </c>
      <c r="P885" s="40">
        <f>Long!P883-53.24</f>
        <v>-53.24</v>
      </c>
      <c r="Q885" s="40">
        <f>Long!Q883-57.71</f>
        <v>-57.71</v>
      </c>
      <c r="R885" s="40">
        <f>Long!R883-38.57</f>
        <v>-38.57</v>
      </c>
      <c r="S885" s="40">
        <f>Long!S883-64.97</f>
        <v>-64.97</v>
      </c>
      <c r="T885" s="40">
        <f>Long!T883-48.48</f>
        <v>-48.48</v>
      </c>
      <c r="U885" s="11">
        <f>Long!U883-50.364</f>
        <v>-50.363999999999997</v>
      </c>
      <c r="W885" s="15">
        <f>Long!X883</f>
        <v>0</v>
      </c>
      <c r="X885" s="8">
        <f>Long!Y883</f>
        <v>0</v>
      </c>
    </row>
    <row r="886" spans="1:24" x14ac:dyDescent="0.25">
      <c r="A886" s="3">
        <f>Long!A884</f>
        <v>0</v>
      </c>
      <c r="B886" s="41">
        <f>Long!B884-48.89</f>
        <v>-48.89</v>
      </c>
      <c r="C886" s="40">
        <f>Long!C884-53.31</f>
        <v>-53.31</v>
      </c>
      <c r="D886" s="40">
        <f>Long!D884-52.82</f>
        <v>-52.82</v>
      </c>
      <c r="E886" s="40">
        <f>Long!E884-48.5</f>
        <v>-48.5</v>
      </c>
      <c r="F886" s="40">
        <f>Long!F884-46.99</f>
        <v>-46.99</v>
      </c>
      <c r="G886" s="40">
        <f>Long!G884-40.45</f>
        <v>-40.450000000000003</v>
      </c>
      <c r="H886" s="40">
        <f>Long!H884-60.23</f>
        <v>-60.23</v>
      </c>
      <c r="I886" s="40">
        <f>Long!I884-44.06</f>
        <v>-44.06</v>
      </c>
      <c r="J886" s="40">
        <f>Long!J884-53.75</f>
        <v>-53.75</v>
      </c>
      <c r="K886" s="40">
        <f>Long!K884-54.35</f>
        <v>-54.35</v>
      </c>
      <c r="L886" s="40">
        <f>Long!L884-48.68</f>
        <v>-48.68</v>
      </c>
      <c r="M886" s="40">
        <f>Long!M884-53.03</f>
        <v>-53.03</v>
      </c>
      <c r="N886" s="40">
        <f>Long!N884-34.07</f>
        <v>-34.07</v>
      </c>
      <c r="O886" s="40">
        <f>Long!O884-52.52</f>
        <v>-52.52</v>
      </c>
      <c r="P886" s="40">
        <f>Long!P884-53.24</f>
        <v>-53.24</v>
      </c>
      <c r="Q886" s="40">
        <f>Long!Q884-57.71</f>
        <v>-57.71</v>
      </c>
      <c r="R886" s="40">
        <f>Long!R884-38.57</f>
        <v>-38.57</v>
      </c>
      <c r="S886" s="40">
        <f>Long!S884-64.97</f>
        <v>-64.97</v>
      </c>
      <c r="T886" s="40">
        <f>Long!T884-48.48</f>
        <v>-48.48</v>
      </c>
      <c r="U886" s="11">
        <f>Long!U884-50.364</f>
        <v>-50.363999999999997</v>
      </c>
      <c r="W886" s="15">
        <f>Long!X884</f>
        <v>0</v>
      </c>
      <c r="X886" s="8">
        <f>Long!Y884</f>
        <v>0</v>
      </c>
    </row>
    <row r="887" spans="1:24" x14ac:dyDescent="0.25">
      <c r="A887" s="3">
        <f>Long!A885</f>
        <v>0</v>
      </c>
      <c r="B887" s="41">
        <f>Long!B885-48.89</f>
        <v>-48.89</v>
      </c>
      <c r="C887" s="40">
        <f>Long!C885-53.31</f>
        <v>-53.31</v>
      </c>
      <c r="D887" s="40">
        <f>Long!D885-52.82</f>
        <v>-52.82</v>
      </c>
      <c r="E887" s="40">
        <f>Long!E885-48.5</f>
        <v>-48.5</v>
      </c>
      <c r="F887" s="40">
        <f>Long!F885-46.99</f>
        <v>-46.99</v>
      </c>
      <c r="G887" s="40">
        <f>Long!G885-40.45</f>
        <v>-40.450000000000003</v>
      </c>
      <c r="H887" s="40">
        <f>Long!H885-60.23</f>
        <v>-60.23</v>
      </c>
      <c r="I887" s="40">
        <f>Long!I885-44.06</f>
        <v>-44.06</v>
      </c>
      <c r="J887" s="40">
        <f>Long!J885-53.75</f>
        <v>-53.75</v>
      </c>
      <c r="K887" s="40">
        <f>Long!K885-54.35</f>
        <v>-54.35</v>
      </c>
      <c r="L887" s="40">
        <f>Long!L885-48.68</f>
        <v>-48.68</v>
      </c>
      <c r="M887" s="40">
        <f>Long!M885-53.03</f>
        <v>-53.03</v>
      </c>
      <c r="N887" s="40">
        <f>Long!N885-34.07</f>
        <v>-34.07</v>
      </c>
      <c r="O887" s="40">
        <f>Long!O885-52.52</f>
        <v>-52.52</v>
      </c>
      <c r="P887" s="40">
        <f>Long!P885-53.24</f>
        <v>-53.24</v>
      </c>
      <c r="Q887" s="40">
        <f>Long!Q885-57.71</f>
        <v>-57.71</v>
      </c>
      <c r="R887" s="40">
        <f>Long!R885-38.57</f>
        <v>-38.57</v>
      </c>
      <c r="S887" s="40">
        <f>Long!S885-64.97</f>
        <v>-64.97</v>
      </c>
      <c r="T887" s="40">
        <f>Long!T885-48.48</f>
        <v>-48.48</v>
      </c>
      <c r="U887" s="11">
        <f>Long!U885-50.364</f>
        <v>-50.363999999999997</v>
      </c>
      <c r="W887" s="15">
        <f>Long!X885</f>
        <v>0</v>
      </c>
      <c r="X887" s="8">
        <f>Long!Y885</f>
        <v>0</v>
      </c>
    </row>
    <row r="888" spans="1:24" x14ac:dyDescent="0.25">
      <c r="A888" s="3">
        <f>Long!A886</f>
        <v>0</v>
      </c>
      <c r="B888" s="41">
        <f>Long!B886-48.89</f>
        <v>-48.89</v>
      </c>
      <c r="C888" s="40">
        <f>Long!C886-53.31</f>
        <v>-53.31</v>
      </c>
      <c r="D888" s="40">
        <f>Long!D886-52.82</f>
        <v>-52.82</v>
      </c>
      <c r="E888" s="40">
        <f>Long!E886-48.5</f>
        <v>-48.5</v>
      </c>
      <c r="F888" s="40">
        <f>Long!F886-46.99</f>
        <v>-46.99</v>
      </c>
      <c r="G888" s="40">
        <f>Long!G886-40.45</f>
        <v>-40.450000000000003</v>
      </c>
      <c r="H888" s="40">
        <f>Long!H886-60.23</f>
        <v>-60.23</v>
      </c>
      <c r="I888" s="40">
        <f>Long!I886-44.06</f>
        <v>-44.06</v>
      </c>
      <c r="J888" s="40">
        <f>Long!J886-53.75</f>
        <v>-53.75</v>
      </c>
      <c r="K888" s="40">
        <f>Long!K886-54.35</f>
        <v>-54.35</v>
      </c>
      <c r="L888" s="40">
        <f>Long!L886-48.68</f>
        <v>-48.68</v>
      </c>
      <c r="M888" s="40">
        <f>Long!M886-53.03</f>
        <v>-53.03</v>
      </c>
      <c r="N888" s="40">
        <f>Long!N886-34.07</f>
        <v>-34.07</v>
      </c>
      <c r="O888" s="40">
        <f>Long!O886-52.52</f>
        <v>-52.52</v>
      </c>
      <c r="P888" s="40">
        <f>Long!P886-53.24</f>
        <v>-53.24</v>
      </c>
      <c r="Q888" s="40">
        <f>Long!Q886-57.71</f>
        <v>-57.71</v>
      </c>
      <c r="R888" s="40">
        <f>Long!R886-38.57</f>
        <v>-38.57</v>
      </c>
      <c r="S888" s="40">
        <f>Long!S886-64.97</f>
        <v>-64.97</v>
      </c>
      <c r="T888" s="40">
        <f>Long!T886-48.48</f>
        <v>-48.48</v>
      </c>
      <c r="U888" s="11">
        <f>Long!U886-50.364</f>
        <v>-50.363999999999997</v>
      </c>
      <c r="W888" s="15">
        <f>Long!X886</f>
        <v>0</v>
      </c>
      <c r="X888" s="8">
        <f>Long!Y886</f>
        <v>0</v>
      </c>
    </row>
    <row r="889" spans="1:24" x14ac:dyDescent="0.25">
      <c r="A889" s="3">
        <f>Long!A887</f>
        <v>0</v>
      </c>
      <c r="B889" s="41">
        <f>Long!B887-48.89</f>
        <v>-48.89</v>
      </c>
      <c r="C889" s="40">
        <f>Long!C887-53.31</f>
        <v>-53.31</v>
      </c>
      <c r="D889" s="40">
        <f>Long!D887-52.82</f>
        <v>-52.82</v>
      </c>
      <c r="E889" s="40">
        <f>Long!E887-48.5</f>
        <v>-48.5</v>
      </c>
      <c r="F889" s="40">
        <f>Long!F887-46.99</f>
        <v>-46.99</v>
      </c>
      <c r="G889" s="40">
        <f>Long!G887-40.45</f>
        <v>-40.450000000000003</v>
      </c>
      <c r="H889" s="40">
        <f>Long!H887-60.23</f>
        <v>-60.23</v>
      </c>
      <c r="I889" s="40">
        <f>Long!I887-44.06</f>
        <v>-44.06</v>
      </c>
      <c r="J889" s="40">
        <f>Long!J887-53.75</f>
        <v>-53.75</v>
      </c>
      <c r="K889" s="40">
        <f>Long!K887-54.35</f>
        <v>-54.35</v>
      </c>
      <c r="L889" s="40">
        <f>Long!L887-48.68</f>
        <v>-48.68</v>
      </c>
      <c r="M889" s="40">
        <f>Long!M887-53.03</f>
        <v>-53.03</v>
      </c>
      <c r="N889" s="40">
        <f>Long!N887-34.07</f>
        <v>-34.07</v>
      </c>
      <c r="O889" s="40">
        <f>Long!O887-52.52</f>
        <v>-52.52</v>
      </c>
      <c r="P889" s="40">
        <f>Long!P887-53.24</f>
        <v>-53.24</v>
      </c>
      <c r="Q889" s="40">
        <f>Long!Q887-57.71</f>
        <v>-57.71</v>
      </c>
      <c r="R889" s="40">
        <f>Long!R887-38.57</f>
        <v>-38.57</v>
      </c>
      <c r="S889" s="40">
        <f>Long!S887-64.97</f>
        <v>-64.97</v>
      </c>
      <c r="T889" s="40">
        <f>Long!T887-48.48</f>
        <v>-48.48</v>
      </c>
      <c r="U889" s="11">
        <f>Long!U887-50.364</f>
        <v>-50.363999999999997</v>
      </c>
      <c r="W889" s="15">
        <f>Long!X887</f>
        <v>0</v>
      </c>
      <c r="X889" s="8">
        <f>Long!Y887</f>
        <v>0</v>
      </c>
    </row>
    <row r="890" spans="1:24" x14ac:dyDescent="0.25">
      <c r="A890" s="3">
        <f>Long!A888</f>
        <v>0</v>
      </c>
      <c r="B890" s="41">
        <f>Long!B888-48.89</f>
        <v>-48.89</v>
      </c>
      <c r="C890" s="40">
        <f>Long!C888-53.31</f>
        <v>-53.31</v>
      </c>
      <c r="D890" s="40">
        <f>Long!D888-52.82</f>
        <v>-52.82</v>
      </c>
      <c r="E890" s="40">
        <f>Long!E888-48.5</f>
        <v>-48.5</v>
      </c>
      <c r="F890" s="40">
        <f>Long!F888-46.99</f>
        <v>-46.99</v>
      </c>
      <c r="G890" s="40">
        <f>Long!G888-40.45</f>
        <v>-40.450000000000003</v>
      </c>
      <c r="H890" s="40">
        <f>Long!H888-60.23</f>
        <v>-60.23</v>
      </c>
      <c r="I890" s="40">
        <f>Long!I888-44.06</f>
        <v>-44.06</v>
      </c>
      <c r="J890" s="40">
        <f>Long!J888-53.75</f>
        <v>-53.75</v>
      </c>
      <c r="K890" s="40">
        <f>Long!K888-54.35</f>
        <v>-54.35</v>
      </c>
      <c r="L890" s="40">
        <f>Long!L888-48.68</f>
        <v>-48.68</v>
      </c>
      <c r="M890" s="40">
        <f>Long!M888-53.03</f>
        <v>-53.03</v>
      </c>
      <c r="N890" s="40">
        <f>Long!N888-34.07</f>
        <v>-34.07</v>
      </c>
      <c r="O890" s="40">
        <f>Long!O888-52.52</f>
        <v>-52.52</v>
      </c>
      <c r="P890" s="40">
        <f>Long!P888-53.24</f>
        <v>-53.24</v>
      </c>
      <c r="Q890" s="40">
        <f>Long!Q888-57.71</f>
        <v>-57.71</v>
      </c>
      <c r="R890" s="40">
        <f>Long!R888-38.57</f>
        <v>-38.57</v>
      </c>
      <c r="S890" s="40">
        <f>Long!S888-64.97</f>
        <v>-64.97</v>
      </c>
      <c r="T890" s="40">
        <f>Long!T888-48.48</f>
        <v>-48.48</v>
      </c>
      <c r="U890" s="11">
        <f>Long!U888-50.364</f>
        <v>-50.363999999999997</v>
      </c>
      <c r="W890" s="15">
        <f>Long!X888</f>
        <v>0</v>
      </c>
      <c r="X890" s="8">
        <f>Long!Y888</f>
        <v>0</v>
      </c>
    </row>
    <row r="891" spans="1:24" x14ac:dyDescent="0.25">
      <c r="A891" s="3">
        <f>Long!A889</f>
        <v>0</v>
      </c>
      <c r="B891" s="41">
        <f>Long!B889-48.89</f>
        <v>-48.89</v>
      </c>
      <c r="C891" s="40">
        <f>Long!C889-53.31</f>
        <v>-53.31</v>
      </c>
      <c r="D891" s="40">
        <f>Long!D889-52.82</f>
        <v>-52.82</v>
      </c>
      <c r="E891" s="40">
        <f>Long!E889-48.5</f>
        <v>-48.5</v>
      </c>
      <c r="F891" s="40">
        <f>Long!F889-46.99</f>
        <v>-46.99</v>
      </c>
      <c r="G891" s="40">
        <f>Long!G889-40.45</f>
        <v>-40.450000000000003</v>
      </c>
      <c r="H891" s="40">
        <f>Long!H889-60.23</f>
        <v>-60.23</v>
      </c>
      <c r="I891" s="40">
        <f>Long!I889-44.06</f>
        <v>-44.06</v>
      </c>
      <c r="J891" s="40">
        <f>Long!J889-53.75</f>
        <v>-53.75</v>
      </c>
      <c r="K891" s="40">
        <f>Long!K889-54.35</f>
        <v>-54.35</v>
      </c>
      <c r="L891" s="40">
        <f>Long!L889-48.68</f>
        <v>-48.68</v>
      </c>
      <c r="M891" s="40">
        <f>Long!M889-53.03</f>
        <v>-53.03</v>
      </c>
      <c r="N891" s="40">
        <f>Long!N889-34.07</f>
        <v>-34.07</v>
      </c>
      <c r="O891" s="40">
        <f>Long!O889-52.52</f>
        <v>-52.52</v>
      </c>
      <c r="P891" s="40">
        <f>Long!P889-53.24</f>
        <v>-53.24</v>
      </c>
      <c r="Q891" s="40">
        <f>Long!Q889-57.71</f>
        <v>-57.71</v>
      </c>
      <c r="R891" s="40">
        <f>Long!R889-38.57</f>
        <v>-38.57</v>
      </c>
      <c r="S891" s="40">
        <f>Long!S889-64.97</f>
        <v>-64.97</v>
      </c>
      <c r="T891" s="40">
        <f>Long!T889-48.48</f>
        <v>-48.48</v>
      </c>
      <c r="U891" s="11">
        <f>Long!U889-50.364</f>
        <v>-50.363999999999997</v>
      </c>
      <c r="W891" s="15">
        <f>Long!X889</f>
        <v>0</v>
      </c>
      <c r="X891" s="8">
        <f>Long!Y889</f>
        <v>0</v>
      </c>
    </row>
    <row r="892" spans="1:24" x14ac:dyDescent="0.25">
      <c r="A892" s="3">
        <f>Long!A890</f>
        <v>0</v>
      </c>
      <c r="B892" s="41">
        <f>Long!B890-48.89</f>
        <v>-48.89</v>
      </c>
      <c r="C892" s="40">
        <f>Long!C890-53.31</f>
        <v>-53.31</v>
      </c>
      <c r="D892" s="40">
        <f>Long!D890-52.82</f>
        <v>-52.82</v>
      </c>
      <c r="E892" s="40">
        <f>Long!E890-48.5</f>
        <v>-48.5</v>
      </c>
      <c r="F892" s="40">
        <f>Long!F890-46.99</f>
        <v>-46.99</v>
      </c>
      <c r="G892" s="40">
        <f>Long!G890-40.45</f>
        <v>-40.450000000000003</v>
      </c>
      <c r="H892" s="40">
        <f>Long!H890-60.23</f>
        <v>-60.23</v>
      </c>
      <c r="I892" s="40">
        <f>Long!I890-44.06</f>
        <v>-44.06</v>
      </c>
      <c r="J892" s="40">
        <f>Long!J890-53.75</f>
        <v>-53.75</v>
      </c>
      <c r="K892" s="40">
        <f>Long!K890-54.35</f>
        <v>-54.35</v>
      </c>
      <c r="L892" s="40">
        <f>Long!L890-48.68</f>
        <v>-48.68</v>
      </c>
      <c r="M892" s="40">
        <f>Long!M890-53.03</f>
        <v>-53.03</v>
      </c>
      <c r="N892" s="40">
        <f>Long!N890-34.07</f>
        <v>-34.07</v>
      </c>
      <c r="O892" s="40">
        <f>Long!O890-52.52</f>
        <v>-52.52</v>
      </c>
      <c r="P892" s="40">
        <f>Long!P890-53.24</f>
        <v>-53.24</v>
      </c>
      <c r="Q892" s="40">
        <f>Long!Q890-57.71</f>
        <v>-57.71</v>
      </c>
      <c r="R892" s="40">
        <f>Long!R890-38.57</f>
        <v>-38.57</v>
      </c>
      <c r="S892" s="40">
        <f>Long!S890-64.97</f>
        <v>-64.97</v>
      </c>
      <c r="T892" s="40">
        <f>Long!T890-48.48</f>
        <v>-48.48</v>
      </c>
      <c r="U892" s="11">
        <f>Long!U890-50.364</f>
        <v>-50.363999999999997</v>
      </c>
      <c r="W892" s="15">
        <f>Long!X890</f>
        <v>0</v>
      </c>
      <c r="X892" s="8">
        <f>Long!Y890</f>
        <v>0</v>
      </c>
    </row>
    <row r="893" spans="1:24" x14ac:dyDescent="0.25">
      <c r="A893" s="3">
        <f>Long!A891</f>
        <v>0</v>
      </c>
      <c r="B893" s="41">
        <f>Long!B891-48.89</f>
        <v>-48.89</v>
      </c>
      <c r="C893" s="40">
        <f>Long!C891-53.31</f>
        <v>-53.31</v>
      </c>
      <c r="D893" s="40">
        <f>Long!D891-52.82</f>
        <v>-52.82</v>
      </c>
      <c r="E893" s="40">
        <f>Long!E891-48.5</f>
        <v>-48.5</v>
      </c>
      <c r="F893" s="40">
        <f>Long!F891-46.99</f>
        <v>-46.99</v>
      </c>
      <c r="G893" s="40">
        <f>Long!G891-40.45</f>
        <v>-40.450000000000003</v>
      </c>
      <c r="H893" s="40">
        <f>Long!H891-60.23</f>
        <v>-60.23</v>
      </c>
      <c r="I893" s="40">
        <f>Long!I891-44.06</f>
        <v>-44.06</v>
      </c>
      <c r="J893" s="40">
        <f>Long!J891-53.75</f>
        <v>-53.75</v>
      </c>
      <c r="K893" s="40">
        <f>Long!K891-54.35</f>
        <v>-54.35</v>
      </c>
      <c r="L893" s="40">
        <f>Long!L891-48.68</f>
        <v>-48.68</v>
      </c>
      <c r="M893" s="40">
        <f>Long!M891-53.03</f>
        <v>-53.03</v>
      </c>
      <c r="N893" s="40">
        <f>Long!N891-34.07</f>
        <v>-34.07</v>
      </c>
      <c r="O893" s="40">
        <f>Long!O891-52.52</f>
        <v>-52.52</v>
      </c>
      <c r="P893" s="40">
        <f>Long!P891-53.24</f>
        <v>-53.24</v>
      </c>
      <c r="Q893" s="40">
        <f>Long!Q891-57.71</f>
        <v>-57.71</v>
      </c>
      <c r="R893" s="40">
        <f>Long!R891-38.57</f>
        <v>-38.57</v>
      </c>
      <c r="S893" s="40">
        <f>Long!S891-64.97</f>
        <v>-64.97</v>
      </c>
      <c r="T893" s="40">
        <f>Long!T891-48.48</f>
        <v>-48.48</v>
      </c>
      <c r="U893" s="11">
        <f>Long!U891-50.364</f>
        <v>-50.363999999999997</v>
      </c>
      <c r="W893" s="15">
        <f>Long!X891</f>
        <v>0</v>
      </c>
      <c r="X893" s="8">
        <f>Long!Y891</f>
        <v>0</v>
      </c>
    </row>
    <row r="894" spans="1:24" x14ac:dyDescent="0.25">
      <c r="A894" s="3">
        <f>Long!A892</f>
        <v>0</v>
      </c>
      <c r="B894" s="41">
        <f>Long!B892-48.89</f>
        <v>-48.89</v>
      </c>
      <c r="C894" s="40">
        <f>Long!C892-53.31</f>
        <v>-53.31</v>
      </c>
      <c r="D894" s="40">
        <f>Long!D892-52.82</f>
        <v>-52.82</v>
      </c>
      <c r="E894" s="40">
        <f>Long!E892-48.5</f>
        <v>-48.5</v>
      </c>
      <c r="F894" s="40">
        <f>Long!F892-46.99</f>
        <v>-46.99</v>
      </c>
      <c r="G894" s="40">
        <f>Long!G892-40.45</f>
        <v>-40.450000000000003</v>
      </c>
      <c r="H894" s="40">
        <f>Long!H892-60.23</f>
        <v>-60.23</v>
      </c>
      <c r="I894" s="40">
        <f>Long!I892-44.06</f>
        <v>-44.06</v>
      </c>
      <c r="J894" s="40">
        <f>Long!J892-53.75</f>
        <v>-53.75</v>
      </c>
      <c r="K894" s="40">
        <f>Long!K892-54.35</f>
        <v>-54.35</v>
      </c>
      <c r="L894" s="40">
        <f>Long!L892-48.68</f>
        <v>-48.68</v>
      </c>
      <c r="M894" s="40">
        <f>Long!M892-53.03</f>
        <v>-53.03</v>
      </c>
      <c r="N894" s="40">
        <f>Long!N892-34.07</f>
        <v>-34.07</v>
      </c>
      <c r="O894" s="40">
        <f>Long!O892-52.52</f>
        <v>-52.52</v>
      </c>
      <c r="P894" s="40">
        <f>Long!P892-53.24</f>
        <v>-53.24</v>
      </c>
      <c r="Q894" s="40">
        <f>Long!Q892-57.71</f>
        <v>-57.71</v>
      </c>
      <c r="R894" s="40">
        <f>Long!R892-38.57</f>
        <v>-38.57</v>
      </c>
      <c r="S894" s="40">
        <f>Long!S892-64.97</f>
        <v>-64.97</v>
      </c>
      <c r="T894" s="40">
        <f>Long!T892-48.48</f>
        <v>-48.48</v>
      </c>
      <c r="U894" s="11">
        <f>Long!U892-50.364</f>
        <v>-50.363999999999997</v>
      </c>
      <c r="W894" s="15">
        <f>Long!X892</f>
        <v>0</v>
      </c>
      <c r="X894" s="8">
        <f>Long!Y892</f>
        <v>0</v>
      </c>
    </row>
    <row r="895" spans="1:24" x14ac:dyDescent="0.25">
      <c r="A895" s="3">
        <f>Long!A893</f>
        <v>0</v>
      </c>
      <c r="B895" s="41">
        <f>Long!B893-48.89</f>
        <v>-48.89</v>
      </c>
      <c r="C895" s="40">
        <f>Long!C893-53.31</f>
        <v>-53.31</v>
      </c>
      <c r="D895" s="40">
        <f>Long!D893-52.82</f>
        <v>-52.82</v>
      </c>
      <c r="E895" s="40">
        <f>Long!E893-48.5</f>
        <v>-48.5</v>
      </c>
      <c r="F895" s="40">
        <f>Long!F893-46.99</f>
        <v>-46.99</v>
      </c>
      <c r="G895" s="40">
        <f>Long!G893-40.45</f>
        <v>-40.450000000000003</v>
      </c>
      <c r="H895" s="40">
        <f>Long!H893-60.23</f>
        <v>-60.23</v>
      </c>
      <c r="I895" s="40">
        <f>Long!I893-44.06</f>
        <v>-44.06</v>
      </c>
      <c r="J895" s="40">
        <f>Long!J893-53.75</f>
        <v>-53.75</v>
      </c>
      <c r="K895" s="40">
        <f>Long!K893-54.35</f>
        <v>-54.35</v>
      </c>
      <c r="L895" s="40">
        <f>Long!L893-48.68</f>
        <v>-48.68</v>
      </c>
      <c r="M895" s="40">
        <f>Long!M893-53.03</f>
        <v>-53.03</v>
      </c>
      <c r="N895" s="40">
        <f>Long!N893-34.07</f>
        <v>-34.07</v>
      </c>
      <c r="O895" s="40">
        <f>Long!O893-52.52</f>
        <v>-52.52</v>
      </c>
      <c r="P895" s="40">
        <f>Long!P893-53.24</f>
        <v>-53.24</v>
      </c>
      <c r="Q895" s="40">
        <f>Long!Q893-57.71</f>
        <v>-57.71</v>
      </c>
      <c r="R895" s="40">
        <f>Long!R893-38.57</f>
        <v>-38.57</v>
      </c>
      <c r="S895" s="40">
        <f>Long!S893-64.97</f>
        <v>-64.97</v>
      </c>
      <c r="T895" s="40">
        <f>Long!T893-48.48</f>
        <v>-48.48</v>
      </c>
      <c r="U895" s="11">
        <f>Long!U893-50.364</f>
        <v>-50.363999999999997</v>
      </c>
      <c r="W895" s="15">
        <f>Long!X893</f>
        <v>0</v>
      </c>
      <c r="X895" s="8">
        <f>Long!Y893</f>
        <v>0</v>
      </c>
    </row>
    <row r="896" spans="1:24" x14ac:dyDescent="0.25">
      <c r="A896" s="3">
        <f>Long!A894</f>
        <v>0</v>
      </c>
      <c r="B896" s="41">
        <f>Long!B894-48.89</f>
        <v>-48.89</v>
      </c>
      <c r="C896" s="40">
        <f>Long!C894-53.31</f>
        <v>-53.31</v>
      </c>
      <c r="D896" s="40">
        <f>Long!D894-52.82</f>
        <v>-52.82</v>
      </c>
      <c r="E896" s="40">
        <f>Long!E894-48.5</f>
        <v>-48.5</v>
      </c>
      <c r="F896" s="40">
        <f>Long!F894-46.99</f>
        <v>-46.99</v>
      </c>
      <c r="G896" s="40">
        <f>Long!G894-40.45</f>
        <v>-40.450000000000003</v>
      </c>
      <c r="H896" s="40">
        <f>Long!H894-60.23</f>
        <v>-60.23</v>
      </c>
      <c r="I896" s="40">
        <f>Long!I894-44.06</f>
        <v>-44.06</v>
      </c>
      <c r="J896" s="40">
        <f>Long!J894-53.75</f>
        <v>-53.75</v>
      </c>
      <c r="K896" s="40">
        <f>Long!K894-54.35</f>
        <v>-54.35</v>
      </c>
      <c r="L896" s="40">
        <f>Long!L894-48.68</f>
        <v>-48.68</v>
      </c>
      <c r="M896" s="40">
        <f>Long!M894-53.03</f>
        <v>-53.03</v>
      </c>
      <c r="N896" s="40">
        <f>Long!N894-34.07</f>
        <v>-34.07</v>
      </c>
      <c r="O896" s="40">
        <f>Long!O894-52.52</f>
        <v>-52.52</v>
      </c>
      <c r="P896" s="40">
        <f>Long!P894-53.24</f>
        <v>-53.24</v>
      </c>
      <c r="Q896" s="40">
        <f>Long!Q894-57.71</f>
        <v>-57.71</v>
      </c>
      <c r="R896" s="40">
        <f>Long!R894-38.57</f>
        <v>-38.57</v>
      </c>
      <c r="S896" s="40">
        <f>Long!S894-64.97</f>
        <v>-64.97</v>
      </c>
      <c r="T896" s="40">
        <f>Long!T894-48.48</f>
        <v>-48.48</v>
      </c>
      <c r="U896" s="11">
        <f>Long!U894-50.364</f>
        <v>-50.363999999999997</v>
      </c>
      <c r="W896" s="15">
        <f>Long!X894</f>
        <v>0</v>
      </c>
      <c r="X896" s="8">
        <f>Long!Y894</f>
        <v>0</v>
      </c>
    </row>
    <row r="897" spans="1:24" x14ac:dyDescent="0.25">
      <c r="A897" s="3">
        <f>Long!A895</f>
        <v>0</v>
      </c>
      <c r="B897" s="41">
        <f>Long!B895-48.89</f>
        <v>-48.89</v>
      </c>
      <c r="C897" s="40">
        <f>Long!C895-53.31</f>
        <v>-53.31</v>
      </c>
      <c r="D897" s="40">
        <f>Long!D895-52.82</f>
        <v>-52.82</v>
      </c>
      <c r="E897" s="40">
        <f>Long!E895-48.5</f>
        <v>-48.5</v>
      </c>
      <c r="F897" s="40">
        <f>Long!F895-46.99</f>
        <v>-46.99</v>
      </c>
      <c r="G897" s="40">
        <f>Long!G895-40.45</f>
        <v>-40.450000000000003</v>
      </c>
      <c r="H897" s="40">
        <f>Long!H895-60.23</f>
        <v>-60.23</v>
      </c>
      <c r="I897" s="40">
        <f>Long!I895-44.06</f>
        <v>-44.06</v>
      </c>
      <c r="J897" s="40">
        <f>Long!J895-53.75</f>
        <v>-53.75</v>
      </c>
      <c r="K897" s="40">
        <f>Long!K895-54.35</f>
        <v>-54.35</v>
      </c>
      <c r="L897" s="40">
        <f>Long!L895-48.68</f>
        <v>-48.68</v>
      </c>
      <c r="M897" s="40">
        <f>Long!M895-53.03</f>
        <v>-53.03</v>
      </c>
      <c r="N897" s="40">
        <f>Long!N895-34.07</f>
        <v>-34.07</v>
      </c>
      <c r="O897" s="40">
        <f>Long!O895-52.52</f>
        <v>-52.52</v>
      </c>
      <c r="P897" s="40">
        <f>Long!P895-53.24</f>
        <v>-53.24</v>
      </c>
      <c r="Q897" s="40">
        <f>Long!Q895-57.71</f>
        <v>-57.71</v>
      </c>
      <c r="R897" s="40">
        <f>Long!R895-38.57</f>
        <v>-38.57</v>
      </c>
      <c r="S897" s="40">
        <f>Long!S895-64.97</f>
        <v>-64.97</v>
      </c>
      <c r="T897" s="40">
        <f>Long!T895-48.48</f>
        <v>-48.48</v>
      </c>
      <c r="U897" s="11">
        <f>Long!U895-50.364</f>
        <v>-50.363999999999997</v>
      </c>
      <c r="W897" s="15">
        <f>Long!X895</f>
        <v>0</v>
      </c>
      <c r="X897" s="8">
        <f>Long!Y895</f>
        <v>0</v>
      </c>
    </row>
    <row r="898" spans="1:24" x14ac:dyDescent="0.25">
      <c r="A898" s="3">
        <f>Long!A896</f>
        <v>0</v>
      </c>
      <c r="B898" s="41">
        <f>Long!B896-48.89</f>
        <v>-48.89</v>
      </c>
      <c r="C898" s="40">
        <f>Long!C896-53.31</f>
        <v>-53.31</v>
      </c>
      <c r="D898" s="40">
        <f>Long!D896-52.82</f>
        <v>-52.82</v>
      </c>
      <c r="E898" s="40">
        <f>Long!E896-48.5</f>
        <v>-48.5</v>
      </c>
      <c r="F898" s="40">
        <f>Long!F896-46.99</f>
        <v>-46.99</v>
      </c>
      <c r="G898" s="40">
        <f>Long!G896-40.45</f>
        <v>-40.450000000000003</v>
      </c>
      <c r="H898" s="40">
        <f>Long!H896-60.23</f>
        <v>-60.23</v>
      </c>
      <c r="I898" s="40">
        <f>Long!I896-44.06</f>
        <v>-44.06</v>
      </c>
      <c r="J898" s="40">
        <f>Long!J896-53.75</f>
        <v>-53.75</v>
      </c>
      <c r="K898" s="40">
        <f>Long!K896-54.35</f>
        <v>-54.35</v>
      </c>
      <c r="L898" s="40">
        <f>Long!L896-48.68</f>
        <v>-48.68</v>
      </c>
      <c r="M898" s="40">
        <f>Long!M896-53.03</f>
        <v>-53.03</v>
      </c>
      <c r="N898" s="40">
        <f>Long!N896-34.07</f>
        <v>-34.07</v>
      </c>
      <c r="O898" s="40">
        <f>Long!O896-52.52</f>
        <v>-52.52</v>
      </c>
      <c r="P898" s="40">
        <f>Long!P896-53.24</f>
        <v>-53.24</v>
      </c>
      <c r="Q898" s="40">
        <f>Long!Q896-57.71</f>
        <v>-57.71</v>
      </c>
      <c r="R898" s="40">
        <f>Long!R896-38.57</f>
        <v>-38.57</v>
      </c>
      <c r="S898" s="40">
        <f>Long!S896-64.97</f>
        <v>-64.97</v>
      </c>
      <c r="T898" s="40">
        <f>Long!T896-48.48</f>
        <v>-48.48</v>
      </c>
      <c r="U898" s="11">
        <f>Long!U896-50.364</f>
        <v>-50.363999999999997</v>
      </c>
      <c r="W898" s="15">
        <f>Long!X896</f>
        <v>0</v>
      </c>
      <c r="X898" s="8">
        <f>Long!Y896</f>
        <v>0</v>
      </c>
    </row>
    <row r="899" spans="1:24" x14ac:dyDescent="0.25">
      <c r="A899" s="3">
        <f>Long!A897</f>
        <v>0</v>
      </c>
      <c r="B899" s="41">
        <f>Long!B897-48.89</f>
        <v>-48.89</v>
      </c>
      <c r="C899" s="40">
        <f>Long!C897-53.31</f>
        <v>-53.31</v>
      </c>
      <c r="D899" s="40">
        <f>Long!D897-52.82</f>
        <v>-52.82</v>
      </c>
      <c r="E899" s="40">
        <f>Long!E897-48.5</f>
        <v>-48.5</v>
      </c>
      <c r="F899" s="40">
        <f>Long!F897-46.99</f>
        <v>-46.99</v>
      </c>
      <c r="G899" s="40">
        <f>Long!G897-40.45</f>
        <v>-40.450000000000003</v>
      </c>
      <c r="H899" s="40">
        <f>Long!H897-60.23</f>
        <v>-60.23</v>
      </c>
      <c r="I899" s="40">
        <f>Long!I897-44.06</f>
        <v>-44.06</v>
      </c>
      <c r="J899" s="40">
        <f>Long!J897-53.75</f>
        <v>-53.75</v>
      </c>
      <c r="K899" s="40">
        <f>Long!K897-54.35</f>
        <v>-54.35</v>
      </c>
      <c r="L899" s="40">
        <f>Long!L897-48.68</f>
        <v>-48.68</v>
      </c>
      <c r="M899" s="40">
        <f>Long!M897-53.03</f>
        <v>-53.03</v>
      </c>
      <c r="N899" s="40">
        <f>Long!N897-34.07</f>
        <v>-34.07</v>
      </c>
      <c r="O899" s="40">
        <f>Long!O897-52.52</f>
        <v>-52.52</v>
      </c>
      <c r="P899" s="40">
        <f>Long!P897-53.24</f>
        <v>-53.24</v>
      </c>
      <c r="Q899" s="40">
        <f>Long!Q897-57.71</f>
        <v>-57.71</v>
      </c>
      <c r="R899" s="40">
        <f>Long!R897-38.57</f>
        <v>-38.57</v>
      </c>
      <c r="S899" s="40">
        <f>Long!S897-64.97</f>
        <v>-64.97</v>
      </c>
      <c r="T899" s="40">
        <f>Long!T897-48.48</f>
        <v>-48.48</v>
      </c>
      <c r="U899" s="11">
        <f>Long!U897-50.364</f>
        <v>-50.363999999999997</v>
      </c>
      <c r="W899" s="15">
        <f>Long!X897</f>
        <v>0</v>
      </c>
      <c r="X899" s="8">
        <f>Long!Y897</f>
        <v>0</v>
      </c>
    </row>
    <row r="900" spans="1:24" x14ac:dyDescent="0.25">
      <c r="A900" s="3">
        <f>Long!A898</f>
        <v>0</v>
      </c>
      <c r="B900" s="41">
        <f>Long!B898-48.89</f>
        <v>-48.89</v>
      </c>
      <c r="C900" s="40">
        <f>Long!C898-53.31</f>
        <v>-53.31</v>
      </c>
      <c r="D900" s="40">
        <f>Long!D898-52.82</f>
        <v>-52.82</v>
      </c>
      <c r="E900" s="40">
        <f>Long!E898-48.5</f>
        <v>-48.5</v>
      </c>
      <c r="F900" s="40">
        <f>Long!F898-46.99</f>
        <v>-46.99</v>
      </c>
      <c r="G900" s="40">
        <f>Long!G898-40.45</f>
        <v>-40.450000000000003</v>
      </c>
      <c r="H900" s="40">
        <f>Long!H898-60.23</f>
        <v>-60.23</v>
      </c>
      <c r="I900" s="40">
        <f>Long!I898-44.06</f>
        <v>-44.06</v>
      </c>
      <c r="J900" s="40">
        <f>Long!J898-53.75</f>
        <v>-53.75</v>
      </c>
      <c r="K900" s="40">
        <f>Long!K898-54.35</f>
        <v>-54.35</v>
      </c>
      <c r="L900" s="40">
        <f>Long!L898-48.68</f>
        <v>-48.68</v>
      </c>
      <c r="M900" s="40">
        <f>Long!M898-53.03</f>
        <v>-53.03</v>
      </c>
      <c r="N900" s="40">
        <f>Long!N898-34.07</f>
        <v>-34.07</v>
      </c>
      <c r="O900" s="40">
        <f>Long!O898-52.52</f>
        <v>-52.52</v>
      </c>
      <c r="P900" s="40">
        <f>Long!P898-53.24</f>
        <v>-53.24</v>
      </c>
      <c r="Q900" s="40">
        <f>Long!Q898-57.71</f>
        <v>-57.71</v>
      </c>
      <c r="R900" s="40">
        <f>Long!R898-38.57</f>
        <v>-38.57</v>
      </c>
      <c r="S900" s="40">
        <f>Long!S898-64.97</f>
        <v>-64.97</v>
      </c>
      <c r="T900" s="40">
        <f>Long!T898-48.48</f>
        <v>-48.48</v>
      </c>
      <c r="U900" s="11">
        <f>Long!U898-50.364</f>
        <v>-50.363999999999997</v>
      </c>
      <c r="W900" s="15">
        <f>Long!X898</f>
        <v>0</v>
      </c>
      <c r="X900" s="8">
        <f>Long!Y898</f>
        <v>0</v>
      </c>
    </row>
    <row r="901" spans="1:24" x14ac:dyDescent="0.25">
      <c r="A901" s="3">
        <f>Long!A899</f>
        <v>0</v>
      </c>
      <c r="B901" s="41">
        <f>Long!B899-48.89</f>
        <v>-48.89</v>
      </c>
      <c r="C901" s="40">
        <f>Long!C899-53.31</f>
        <v>-53.31</v>
      </c>
      <c r="D901" s="40">
        <f>Long!D899-52.82</f>
        <v>-52.82</v>
      </c>
      <c r="E901" s="40">
        <f>Long!E899-48.5</f>
        <v>-48.5</v>
      </c>
      <c r="F901" s="40">
        <f>Long!F899-46.99</f>
        <v>-46.99</v>
      </c>
      <c r="G901" s="40">
        <f>Long!G899-40.45</f>
        <v>-40.450000000000003</v>
      </c>
      <c r="H901" s="40">
        <f>Long!H899-60.23</f>
        <v>-60.23</v>
      </c>
      <c r="I901" s="40">
        <f>Long!I899-44.06</f>
        <v>-44.06</v>
      </c>
      <c r="J901" s="40">
        <f>Long!J899-53.75</f>
        <v>-53.75</v>
      </c>
      <c r="K901" s="40">
        <f>Long!K899-54.35</f>
        <v>-54.35</v>
      </c>
      <c r="L901" s="40">
        <f>Long!L899-48.68</f>
        <v>-48.68</v>
      </c>
      <c r="M901" s="40">
        <f>Long!M899-53.03</f>
        <v>-53.03</v>
      </c>
      <c r="N901" s="40">
        <f>Long!N899-34.07</f>
        <v>-34.07</v>
      </c>
      <c r="O901" s="40">
        <f>Long!O899-52.52</f>
        <v>-52.52</v>
      </c>
      <c r="P901" s="40">
        <f>Long!P899-53.24</f>
        <v>-53.24</v>
      </c>
      <c r="Q901" s="40">
        <f>Long!Q899-57.71</f>
        <v>-57.71</v>
      </c>
      <c r="R901" s="40">
        <f>Long!R899-38.57</f>
        <v>-38.57</v>
      </c>
      <c r="S901" s="40">
        <f>Long!S899-64.97</f>
        <v>-64.97</v>
      </c>
      <c r="T901" s="40">
        <f>Long!T899-48.48</f>
        <v>-48.48</v>
      </c>
      <c r="U901" s="11">
        <f>Long!U899-50.364</f>
        <v>-50.363999999999997</v>
      </c>
      <c r="W901" s="15">
        <f>Long!X899</f>
        <v>0</v>
      </c>
      <c r="X901" s="8">
        <f>Long!Y899</f>
        <v>0</v>
      </c>
    </row>
    <row r="902" spans="1:24" x14ac:dyDescent="0.25">
      <c r="A902" s="3">
        <f>Long!A900</f>
        <v>0</v>
      </c>
      <c r="B902" s="41">
        <f>Long!B900-48.89</f>
        <v>-48.89</v>
      </c>
      <c r="C902" s="40">
        <f>Long!C900-53.31</f>
        <v>-53.31</v>
      </c>
      <c r="D902" s="40">
        <f>Long!D900-52.82</f>
        <v>-52.82</v>
      </c>
      <c r="E902" s="40">
        <f>Long!E900-48.5</f>
        <v>-48.5</v>
      </c>
      <c r="F902" s="40">
        <f>Long!F900-46.99</f>
        <v>-46.99</v>
      </c>
      <c r="G902" s="40">
        <f>Long!G900-40.45</f>
        <v>-40.450000000000003</v>
      </c>
      <c r="H902" s="40">
        <f>Long!H900-60.23</f>
        <v>-60.23</v>
      </c>
      <c r="I902" s="40">
        <f>Long!I900-44.06</f>
        <v>-44.06</v>
      </c>
      <c r="J902" s="40">
        <f>Long!J900-53.75</f>
        <v>-53.75</v>
      </c>
      <c r="K902" s="40">
        <f>Long!K900-54.35</f>
        <v>-54.35</v>
      </c>
      <c r="L902" s="40">
        <f>Long!L900-48.68</f>
        <v>-48.68</v>
      </c>
      <c r="M902" s="40">
        <f>Long!M900-53.03</f>
        <v>-53.03</v>
      </c>
      <c r="N902" s="40">
        <f>Long!N900-34.07</f>
        <v>-34.07</v>
      </c>
      <c r="O902" s="40">
        <f>Long!O900-52.52</f>
        <v>-52.52</v>
      </c>
      <c r="P902" s="40">
        <f>Long!P900-53.24</f>
        <v>-53.24</v>
      </c>
      <c r="Q902" s="40">
        <f>Long!Q900-57.71</f>
        <v>-57.71</v>
      </c>
      <c r="R902" s="40">
        <f>Long!R900-38.57</f>
        <v>-38.57</v>
      </c>
      <c r="S902" s="40">
        <f>Long!S900-64.97</f>
        <v>-64.97</v>
      </c>
      <c r="T902" s="40">
        <f>Long!T900-48.48</f>
        <v>-48.48</v>
      </c>
      <c r="U902" s="11">
        <f>Long!U900-50.364</f>
        <v>-50.363999999999997</v>
      </c>
      <c r="W902" s="15">
        <f>Long!X900</f>
        <v>0</v>
      </c>
      <c r="X902" s="8">
        <f>Long!Y900</f>
        <v>0</v>
      </c>
    </row>
    <row r="903" spans="1:24" x14ac:dyDescent="0.25">
      <c r="A903" s="3">
        <f>Long!A901</f>
        <v>0</v>
      </c>
      <c r="B903" s="41">
        <f>Long!B901-48.89</f>
        <v>-48.89</v>
      </c>
      <c r="C903" s="40">
        <f>Long!C901-53.31</f>
        <v>-53.31</v>
      </c>
      <c r="D903" s="40">
        <f>Long!D901-52.82</f>
        <v>-52.82</v>
      </c>
      <c r="E903" s="40">
        <f>Long!E901-48.5</f>
        <v>-48.5</v>
      </c>
      <c r="F903" s="40">
        <f>Long!F901-46.99</f>
        <v>-46.99</v>
      </c>
      <c r="G903" s="40">
        <f>Long!G901-40.45</f>
        <v>-40.450000000000003</v>
      </c>
      <c r="H903" s="40">
        <f>Long!H901-60.23</f>
        <v>-60.23</v>
      </c>
      <c r="I903" s="40">
        <f>Long!I901-44.06</f>
        <v>-44.06</v>
      </c>
      <c r="J903" s="40">
        <f>Long!J901-53.75</f>
        <v>-53.75</v>
      </c>
      <c r="K903" s="40">
        <f>Long!K901-54.35</f>
        <v>-54.35</v>
      </c>
      <c r="L903" s="40">
        <f>Long!L901-48.68</f>
        <v>-48.68</v>
      </c>
      <c r="M903" s="40">
        <f>Long!M901-53.03</f>
        <v>-53.03</v>
      </c>
      <c r="N903" s="40">
        <f>Long!N901-34.07</f>
        <v>-34.07</v>
      </c>
      <c r="O903" s="40">
        <f>Long!O901-52.52</f>
        <v>-52.52</v>
      </c>
      <c r="P903" s="40">
        <f>Long!P901-53.24</f>
        <v>-53.24</v>
      </c>
      <c r="Q903" s="40">
        <f>Long!Q901-57.71</f>
        <v>-57.71</v>
      </c>
      <c r="R903" s="40">
        <f>Long!R901-38.57</f>
        <v>-38.57</v>
      </c>
      <c r="S903" s="40">
        <f>Long!S901-64.97</f>
        <v>-64.97</v>
      </c>
      <c r="T903" s="40">
        <f>Long!T901-48.48</f>
        <v>-48.48</v>
      </c>
      <c r="U903" s="11">
        <f>Long!U901-50.364</f>
        <v>-50.363999999999997</v>
      </c>
      <c r="W903" s="15">
        <f>Long!X901</f>
        <v>0</v>
      </c>
      <c r="X903" s="8">
        <f>Long!Y901</f>
        <v>0</v>
      </c>
    </row>
    <row r="904" spans="1:24" x14ac:dyDescent="0.25">
      <c r="A904" s="3">
        <f>Long!A902</f>
        <v>0</v>
      </c>
      <c r="B904" s="41">
        <f>Long!B902-48.89</f>
        <v>-48.89</v>
      </c>
      <c r="C904" s="40">
        <f>Long!C902-53.31</f>
        <v>-53.31</v>
      </c>
      <c r="D904" s="40">
        <f>Long!D902-52.82</f>
        <v>-52.82</v>
      </c>
      <c r="E904" s="40">
        <f>Long!E902-48.5</f>
        <v>-48.5</v>
      </c>
      <c r="F904" s="40">
        <f>Long!F902-46.99</f>
        <v>-46.99</v>
      </c>
      <c r="G904" s="40">
        <f>Long!G902-40.45</f>
        <v>-40.450000000000003</v>
      </c>
      <c r="H904" s="40">
        <f>Long!H902-60.23</f>
        <v>-60.23</v>
      </c>
      <c r="I904" s="40">
        <f>Long!I902-44.06</f>
        <v>-44.06</v>
      </c>
      <c r="J904" s="40">
        <f>Long!J902-53.75</f>
        <v>-53.75</v>
      </c>
      <c r="K904" s="40">
        <f>Long!K902-54.35</f>
        <v>-54.35</v>
      </c>
      <c r="L904" s="40">
        <f>Long!L902-48.68</f>
        <v>-48.68</v>
      </c>
      <c r="M904" s="40">
        <f>Long!M902-53.03</f>
        <v>-53.03</v>
      </c>
      <c r="N904" s="40">
        <f>Long!N902-34.07</f>
        <v>-34.07</v>
      </c>
      <c r="O904" s="40">
        <f>Long!O902-52.52</f>
        <v>-52.52</v>
      </c>
      <c r="P904" s="40">
        <f>Long!P902-53.24</f>
        <v>-53.24</v>
      </c>
      <c r="Q904" s="40">
        <f>Long!Q902-57.71</f>
        <v>-57.71</v>
      </c>
      <c r="R904" s="40">
        <f>Long!R902-38.57</f>
        <v>-38.57</v>
      </c>
      <c r="S904" s="40">
        <f>Long!S902-64.97</f>
        <v>-64.97</v>
      </c>
      <c r="T904" s="40">
        <f>Long!T902-48.48</f>
        <v>-48.48</v>
      </c>
      <c r="U904" s="11">
        <f>Long!U902-50.364</f>
        <v>-50.363999999999997</v>
      </c>
      <c r="W904" s="15">
        <f>Long!X902</f>
        <v>0</v>
      </c>
      <c r="X904" s="8">
        <f>Long!Y902</f>
        <v>0</v>
      </c>
    </row>
    <row r="905" spans="1:24" x14ac:dyDescent="0.25">
      <c r="A905" s="3">
        <f>Long!A903</f>
        <v>0</v>
      </c>
      <c r="B905" s="41">
        <f>Long!B903-48.89</f>
        <v>-48.89</v>
      </c>
      <c r="C905" s="40">
        <f>Long!C903-53.31</f>
        <v>-53.31</v>
      </c>
      <c r="D905" s="40">
        <f>Long!D903-52.82</f>
        <v>-52.82</v>
      </c>
      <c r="E905" s="40">
        <f>Long!E903-48.5</f>
        <v>-48.5</v>
      </c>
      <c r="F905" s="40">
        <f>Long!F903-46.99</f>
        <v>-46.99</v>
      </c>
      <c r="G905" s="40">
        <f>Long!G903-40.45</f>
        <v>-40.450000000000003</v>
      </c>
      <c r="H905" s="40">
        <f>Long!H903-60.23</f>
        <v>-60.23</v>
      </c>
      <c r="I905" s="40">
        <f>Long!I903-44.06</f>
        <v>-44.06</v>
      </c>
      <c r="J905" s="40">
        <f>Long!J903-53.75</f>
        <v>-53.75</v>
      </c>
      <c r="K905" s="40">
        <f>Long!K903-54.35</f>
        <v>-54.35</v>
      </c>
      <c r="L905" s="40">
        <f>Long!L903-48.68</f>
        <v>-48.68</v>
      </c>
      <c r="M905" s="40">
        <f>Long!M903-53.03</f>
        <v>-53.03</v>
      </c>
      <c r="N905" s="40">
        <f>Long!N903-34.07</f>
        <v>-34.07</v>
      </c>
      <c r="O905" s="40">
        <f>Long!O903-52.52</f>
        <v>-52.52</v>
      </c>
      <c r="P905" s="40">
        <f>Long!P903-53.24</f>
        <v>-53.24</v>
      </c>
      <c r="Q905" s="40">
        <f>Long!Q903-57.71</f>
        <v>-57.71</v>
      </c>
      <c r="R905" s="40">
        <f>Long!R903-38.57</f>
        <v>-38.57</v>
      </c>
      <c r="S905" s="40">
        <f>Long!S903-64.97</f>
        <v>-64.97</v>
      </c>
      <c r="T905" s="40">
        <f>Long!T903-48.48</f>
        <v>-48.48</v>
      </c>
      <c r="U905" s="11">
        <f>Long!U903-50.364</f>
        <v>-50.363999999999997</v>
      </c>
      <c r="W905" s="15">
        <f>Long!X903</f>
        <v>0</v>
      </c>
      <c r="X905" s="8">
        <f>Long!Y903</f>
        <v>0</v>
      </c>
    </row>
    <row r="906" spans="1:24" x14ac:dyDescent="0.25">
      <c r="A906" s="3">
        <f>Long!A904</f>
        <v>0</v>
      </c>
      <c r="B906" s="41">
        <f>Long!B904-48.89</f>
        <v>-48.89</v>
      </c>
      <c r="C906" s="40">
        <f>Long!C904-53.31</f>
        <v>-53.31</v>
      </c>
      <c r="D906" s="40">
        <f>Long!D904-52.82</f>
        <v>-52.82</v>
      </c>
      <c r="E906" s="40">
        <f>Long!E904-48.5</f>
        <v>-48.5</v>
      </c>
      <c r="F906" s="40">
        <f>Long!F904-46.99</f>
        <v>-46.99</v>
      </c>
      <c r="G906" s="40">
        <f>Long!G904-40.45</f>
        <v>-40.450000000000003</v>
      </c>
      <c r="H906" s="40">
        <f>Long!H904-60.23</f>
        <v>-60.23</v>
      </c>
      <c r="I906" s="40">
        <f>Long!I904-44.06</f>
        <v>-44.06</v>
      </c>
      <c r="J906" s="40">
        <f>Long!J904-53.75</f>
        <v>-53.75</v>
      </c>
      <c r="K906" s="40">
        <f>Long!K904-54.35</f>
        <v>-54.35</v>
      </c>
      <c r="L906" s="40">
        <f>Long!L904-48.68</f>
        <v>-48.68</v>
      </c>
      <c r="M906" s="40">
        <f>Long!M904-53.03</f>
        <v>-53.03</v>
      </c>
      <c r="N906" s="40">
        <f>Long!N904-34.07</f>
        <v>-34.07</v>
      </c>
      <c r="O906" s="40">
        <f>Long!O904-52.52</f>
        <v>-52.52</v>
      </c>
      <c r="P906" s="40">
        <f>Long!P904-53.24</f>
        <v>-53.24</v>
      </c>
      <c r="Q906" s="40">
        <f>Long!Q904-57.71</f>
        <v>-57.71</v>
      </c>
      <c r="R906" s="40">
        <f>Long!R904-38.57</f>
        <v>-38.57</v>
      </c>
      <c r="S906" s="40">
        <f>Long!S904-64.97</f>
        <v>-64.97</v>
      </c>
      <c r="T906" s="40">
        <f>Long!T904-48.48</f>
        <v>-48.48</v>
      </c>
      <c r="U906" s="11">
        <f>Long!U904-50.364</f>
        <v>-50.363999999999997</v>
      </c>
      <c r="W906" s="15">
        <f>Long!X904</f>
        <v>0</v>
      </c>
      <c r="X906" s="8">
        <f>Long!Y904</f>
        <v>0</v>
      </c>
    </row>
    <row r="907" spans="1:24" x14ac:dyDescent="0.25">
      <c r="A907" s="3">
        <f>Long!A905</f>
        <v>0</v>
      </c>
      <c r="B907" s="41">
        <f>Long!B905-48.89</f>
        <v>-48.89</v>
      </c>
      <c r="C907" s="40">
        <f>Long!C905-53.31</f>
        <v>-53.31</v>
      </c>
      <c r="D907" s="40">
        <f>Long!D905-52.82</f>
        <v>-52.82</v>
      </c>
      <c r="E907" s="40">
        <f>Long!E905-48.5</f>
        <v>-48.5</v>
      </c>
      <c r="F907" s="40">
        <f>Long!F905-46.99</f>
        <v>-46.99</v>
      </c>
      <c r="G907" s="40">
        <f>Long!G905-40.45</f>
        <v>-40.450000000000003</v>
      </c>
      <c r="H907" s="40">
        <f>Long!H905-60.23</f>
        <v>-60.23</v>
      </c>
      <c r="I907" s="40">
        <f>Long!I905-44.06</f>
        <v>-44.06</v>
      </c>
      <c r="J907" s="40">
        <f>Long!J905-53.75</f>
        <v>-53.75</v>
      </c>
      <c r="K907" s="40">
        <f>Long!K905-54.35</f>
        <v>-54.35</v>
      </c>
      <c r="L907" s="40">
        <f>Long!L905-48.68</f>
        <v>-48.68</v>
      </c>
      <c r="M907" s="40">
        <f>Long!M905-53.03</f>
        <v>-53.03</v>
      </c>
      <c r="N907" s="40">
        <f>Long!N905-34.07</f>
        <v>-34.07</v>
      </c>
      <c r="O907" s="40">
        <f>Long!O905-52.52</f>
        <v>-52.52</v>
      </c>
      <c r="P907" s="40">
        <f>Long!P905-53.24</f>
        <v>-53.24</v>
      </c>
      <c r="Q907" s="40">
        <f>Long!Q905-57.71</f>
        <v>-57.71</v>
      </c>
      <c r="R907" s="40">
        <f>Long!R905-38.57</f>
        <v>-38.57</v>
      </c>
      <c r="S907" s="40">
        <f>Long!S905-64.97</f>
        <v>-64.97</v>
      </c>
      <c r="T907" s="40">
        <f>Long!T905-48.48</f>
        <v>-48.48</v>
      </c>
      <c r="U907" s="11">
        <f>Long!U905-50.364</f>
        <v>-50.363999999999997</v>
      </c>
      <c r="W907" s="15">
        <f>Long!X905</f>
        <v>0</v>
      </c>
      <c r="X907" s="8">
        <f>Long!Y905</f>
        <v>0</v>
      </c>
    </row>
    <row r="908" spans="1:24" x14ac:dyDescent="0.25">
      <c r="A908" s="3">
        <f>Long!A906</f>
        <v>0</v>
      </c>
      <c r="B908" s="41">
        <f>Long!B906-48.89</f>
        <v>-48.89</v>
      </c>
      <c r="C908" s="40">
        <f>Long!C906-53.31</f>
        <v>-53.31</v>
      </c>
      <c r="D908" s="40">
        <f>Long!D906-52.82</f>
        <v>-52.82</v>
      </c>
      <c r="E908" s="40">
        <f>Long!E906-48.5</f>
        <v>-48.5</v>
      </c>
      <c r="F908" s="40">
        <f>Long!F906-46.99</f>
        <v>-46.99</v>
      </c>
      <c r="G908" s="40">
        <f>Long!G906-40.45</f>
        <v>-40.450000000000003</v>
      </c>
      <c r="H908" s="40">
        <f>Long!H906-60.23</f>
        <v>-60.23</v>
      </c>
      <c r="I908" s="40">
        <f>Long!I906-44.06</f>
        <v>-44.06</v>
      </c>
      <c r="J908" s="40">
        <f>Long!J906-53.75</f>
        <v>-53.75</v>
      </c>
      <c r="K908" s="40">
        <f>Long!K906-54.35</f>
        <v>-54.35</v>
      </c>
      <c r="L908" s="40">
        <f>Long!L906-48.68</f>
        <v>-48.68</v>
      </c>
      <c r="M908" s="40">
        <f>Long!M906-53.03</f>
        <v>-53.03</v>
      </c>
      <c r="N908" s="40">
        <f>Long!N906-34.07</f>
        <v>-34.07</v>
      </c>
      <c r="O908" s="40">
        <f>Long!O906-52.52</f>
        <v>-52.52</v>
      </c>
      <c r="P908" s="40">
        <f>Long!P906-53.24</f>
        <v>-53.24</v>
      </c>
      <c r="Q908" s="40">
        <f>Long!Q906-57.71</f>
        <v>-57.71</v>
      </c>
      <c r="R908" s="40">
        <f>Long!R906-38.57</f>
        <v>-38.57</v>
      </c>
      <c r="S908" s="40">
        <f>Long!S906-64.97</f>
        <v>-64.97</v>
      </c>
      <c r="T908" s="40">
        <f>Long!T906-48.48</f>
        <v>-48.48</v>
      </c>
      <c r="U908" s="11">
        <f>Long!U906-50.364</f>
        <v>-50.363999999999997</v>
      </c>
      <c r="W908" s="15">
        <f>Long!X906</f>
        <v>0</v>
      </c>
      <c r="X908" s="8">
        <f>Long!Y906</f>
        <v>0</v>
      </c>
    </row>
    <row r="909" spans="1:24" x14ac:dyDescent="0.25">
      <c r="A909" s="3">
        <f>Long!A907</f>
        <v>0</v>
      </c>
      <c r="B909" s="41">
        <f>Long!B907-48.89</f>
        <v>-48.89</v>
      </c>
      <c r="C909" s="40">
        <f>Long!C907-53.31</f>
        <v>-53.31</v>
      </c>
      <c r="D909" s="40">
        <f>Long!D907-52.82</f>
        <v>-52.82</v>
      </c>
      <c r="E909" s="40">
        <f>Long!E907-48.5</f>
        <v>-48.5</v>
      </c>
      <c r="F909" s="40">
        <f>Long!F907-46.99</f>
        <v>-46.99</v>
      </c>
      <c r="G909" s="40">
        <f>Long!G907-40.45</f>
        <v>-40.450000000000003</v>
      </c>
      <c r="H909" s="40">
        <f>Long!H907-60.23</f>
        <v>-60.23</v>
      </c>
      <c r="I909" s="40">
        <f>Long!I907-44.06</f>
        <v>-44.06</v>
      </c>
      <c r="J909" s="40">
        <f>Long!J907-53.75</f>
        <v>-53.75</v>
      </c>
      <c r="K909" s="40">
        <f>Long!K907-54.35</f>
        <v>-54.35</v>
      </c>
      <c r="L909" s="40">
        <f>Long!L907-48.68</f>
        <v>-48.68</v>
      </c>
      <c r="M909" s="40">
        <f>Long!M907-53.03</f>
        <v>-53.03</v>
      </c>
      <c r="N909" s="40">
        <f>Long!N907-34.07</f>
        <v>-34.07</v>
      </c>
      <c r="O909" s="40">
        <f>Long!O907-52.52</f>
        <v>-52.52</v>
      </c>
      <c r="P909" s="40">
        <f>Long!P907-53.24</f>
        <v>-53.24</v>
      </c>
      <c r="Q909" s="40">
        <f>Long!Q907-57.71</f>
        <v>-57.71</v>
      </c>
      <c r="R909" s="40">
        <f>Long!R907-38.57</f>
        <v>-38.57</v>
      </c>
      <c r="S909" s="40">
        <f>Long!S907-64.97</f>
        <v>-64.97</v>
      </c>
      <c r="T909" s="40">
        <f>Long!T907-48.48</f>
        <v>-48.48</v>
      </c>
      <c r="U909" s="11">
        <f>Long!U907-50.364</f>
        <v>-50.363999999999997</v>
      </c>
      <c r="W909" s="15">
        <f>Long!X907</f>
        <v>0</v>
      </c>
      <c r="X909" s="8">
        <f>Long!Y907</f>
        <v>0</v>
      </c>
    </row>
    <row r="910" spans="1:24" x14ac:dyDescent="0.25">
      <c r="A910" s="3">
        <f>Long!A908</f>
        <v>0</v>
      </c>
      <c r="B910" s="41">
        <f>Long!B908-48.89</f>
        <v>-48.89</v>
      </c>
      <c r="C910" s="40">
        <f>Long!C908-53.31</f>
        <v>-53.31</v>
      </c>
      <c r="D910" s="40">
        <f>Long!D908-52.82</f>
        <v>-52.82</v>
      </c>
      <c r="E910" s="40">
        <f>Long!E908-48.5</f>
        <v>-48.5</v>
      </c>
      <c r="F910" s="40">
        <f>Long!F908-46.99</f>
        <v>-46.99</v>
      </c>
      <c r="G910" s="40">
        <f>Long!G908-40.45</f>
        <v>-40.450000000000003</v>
      </c>
      <c r="H910" s="40">
        <f>Long!H908-60.23</f>
        <v>-60.23</v>
      </c>
      <c r="I910" s="40">
        <f>Long!I908-44.06</f>
        <v>-44.06</v>
      </c>
      <c r="J910" s="40">
        <f>Long!J908-53.75</f>
        <v>-53.75</v>
      </c>
      <c r="K910" s="40">
        <f>Long!K908-54.35</f>
        <v>-54.35</v>
      </c>
      <c r="L910" s="40">
        <f>Long!L908-48.68</f>
        <v>-48.68</v>
      </c>
      <c r="M910" s="40">
        <f>Long!M908-53.03</f>
        <v>-53.03</v>
      </c>
      <c r="N910" s="40">
        <f>Long!N908-34.07</f>
        <v>-34.07</v>
      </c>
      <c r="O910" s="40">
        <f>Long!O908-52.52</f>
        <v>-52.52</v>
      </c>
      <c r="P910" s="40">
        <f>Long!P908-53.24</f>
        <v>-53.24</v>
      </c>
      <c r="Q910" s="40">
        <f>Long!Q908-57.71</f>
        <v>-57.71</v>
      </c>
      <c r="R910" s="40">
        <f>Long!R908-38.57</f>
        <v>-38.57</v>
      </c>
      <c r="S910" s="40">
        <f>Long!S908-64.97</f>
        <v>-64.97</v>
      </c>
      <c r="T910" s="40">
        <f>Long!T908-48.48</f>
        <v>-48.48</v>
      </c>
      <c r="U910" s="11">
        <f>Long!U908-50.364</f>
        <v>-50.363999999999997</v>
      </c>
      <c r="W910" s="15">
        <f>Long!X908</f>
        <v>0</v>
      </c>
      <c r="X910" s="8">
        <f>Long!Y908</f>
        <v>0</v>
      </c>
    </row>
    <row r="911" spans="1:24" x14ac:dyDescent="0.25">
      <c r="A911" s="3">
        <f>Long!A909</f>
        <v>0</v>
      </c>
      <c r="B911" s="41">
        <f>Long!B909-48.89</f>
        <v>-48.89</v>
      </c>
      <c r="C911" s="40">
        <f>Long!C909-53.31</f>
        <v>-53.31</v>
      </c>
      <c r="D911" s="40">
        <f>Long!D909-52.82</f>
        <v>-52.82</v>
      </c>
      <c r="E911" s="40">
        <f>Long!E909-48.5</f>
        <v>-48.5</v>
      </c>
      <c r="F911" s="40">
        <f>Long!F909-46.99</f>
        <v>-46.99</v>
      </c>
      <c r="G911" s="40">
        <f>Long!G909-40.45</f>
        <v>-40.450000000000003</v>
      </c>
      <c r="H911" s="40">
        <f>Long!H909-60.23</f>
        <v>-60.23</v>
      </c>
      <c r="I911" s="40">
        <f>Long!I909-44.06</f>
        <v>-44.06</v>
      </c>
      <c r="J911" s="40">
        <f>Long!J909-53.75</f>
        <v>-53.75</v>
      </c>
      <c r="K911" s="40">
        <f>Long!K909-54.35</f>
        <v>-54.35</v>
      </c>
      <c r="L911" s="40">
        <f>Long!L909-48.68</f>
        <v>-48.68</v>
      </c>
      <c r="M911" s="40">
        <f>Long!M909-53.03</f>
        <v>-53.03</v>
      </c>
      <c r="N911" s="40">
        <f>Long!N909-34.07</f>
        <v>-34.07</v>
      </c>
      <c r="O911" s="40">
        <f>Long!O909-52.52</f>
        <v>-52.52</v>
      </c>
      <c r="P911" s="40">
        <f>Long!P909-53.24</f>
        <v>-53.24</v>
      </c>
      <c r="Q911" s="40">
        <f>Long!Q909-57.71</f>
        <v>-57.71</v>
      </c>
      <c r="R911" s="40">
        <f>Long!R909-38.57</f>
        <v>-38.57</v>
      </c>
      <c r="S911" s="40">
        <f>Long!S909-64.97</f>
        <v>-64.97</v>
      </c>
      <c r="T911" s="40">
        <f>Long!T909-48.48</f>
        <v>-48.48</v>
      </c>
      <c r="U911" s="11">
        <f>Long!U909-50.364</f>
        <v>-50.363999999999997</v>
      </c>
      <c r="W911" s="15">
        <f>Long!X909</f>
        <v>0</v>
      </c>
      <c r="X911" s="8">
        <f>Long!Y909</f>
        <v>0</v>
      </c>
    </row>
    <row r="912" spans="1:24" x14ac:dyDescent="0.25">
      <c r="A912" s="3">
        <f>Long!A910</f>
        <v>0</v>
      </c>
      <c r="B912" s="41">
        <f>Long!B910-48.89</f>
        <v>-48.89</v>
      </c>
      <c r="C912" s="40">
        <f>Long!C910-53.31</f>
        <v>-53.31</v>
      </c>
      <c r="D912" s="40">
        <f>Long!D910-52.82</f>
        <v>-52.82</v>
      </c>
      <c r="E912" s="40">
        <f>Long!E910-48.5</f>
        <v>-48.5</v>
      </c>
      <c r="F912" s="40">
        <f>Long!F910-46.99</f>
        <v>-46.99</v>
      </c>
      <c r="G912" s="40">
        <f>Long!G910-40.45</f>
        <v>-40.450000000000003</v>
      </c>
      <c r="H912" s="40">
        <f>Long!H910-60.23</f>
        <v>-60.23</v>
      </c>
      <c r="I912" s="40">
        <f>Long!I910-44.06</f>
        <v>-44.06</v>
      </c>
      <c r="J912" s="40">
        <f>Long!J910-53.75</f>
        <v>-53.75</v>
      </c>
      <c r="K912" s="40">
        <f>Long!K910-54.35</f>
        <v>-54.35</v>
      </c>
      <c r="L912" s="40">
        <f>Long!L910-48.68</f>
        <v>-48.68</v>
      </c>
      <c r="M912" s="40">
        <f>Long!M910-53.03</f>
        <v>-53.03</v>
      </c>
      <c r="N912" s="40">
        <f>Long!N910-34.07</f>
        <v>-34.07</v>
      </c>
      <c r="O912" s="40">
        <f>Long!O910-52.52</f>
        <v>-52.52</v>
      </c>
      <c r="P912" s="40">
        <f>Long!P910-53.24</f>
        <v>-53.24</v>
      </c>
      <c r="Q912" s="40">
        <f>Long!Q910-57.71</f>
        <v>-57.71</v>
      </c>
      <c r="R912" s="40">
        <f>Long!R910-38.57</f>
        <v>-38.57</v>
      </c>
      <c r="S912" s="40">
        <f>Long!S910-64.97</f>
        <v>-64.97</v>
      </c>
      <c r="T912" s="40">
        <f>Long!T910-48.48</f>
        <v>-48.48</v>
      </c>
      <c r="U912" s="11">
        <f>Long!U910-50.364</f>
        <v>-50.363999999999997</v>
      </c>
      <c r="W912" s="15">
        <f>Long!X910</f>
        <v>0</v>
      </c>
      <c r="X912" s="8">
        <f>Long!Y910</f>
        <v>0</v>
      </c>
    </row>
    <row r="913" spans="1:24" x14ac:dyDescent="0.25">
      <c r="A913" s="3">
        <f>Long!A911</f>
        <v>0</v>
      </c>
      <c r="B913" s="41">
        <f>Long!B911-48.89</f>
        <v>-48.89</v>
      </c>
      <c r="C913" s="40">
        <f>Long!C911-53.31</f>
        <v>-53.31</v>
      </c>
      <c r="D913" s="40">
        <f>Long!D911-52.82</f>
        <v>-52.82</v>
      </c>
      <c r="E913" s="40">
        <f>Long!E911-48.5</f>
        <v>-48.5</v>
      </c>
      <c r="F913" s="40">
        <f>Long!F911-46.99</f>
        <v>-46.99</v>
      </c>
      <c r="G913" s="40">
        <f>Long!G911-40.45</f>
        <v>-40.450000000000003</v>
      </c>
      <c r="H913" s="40">
        <f>Long!H911-60.23</f>
        <v>-60.23</v>
      </c>
      <c r="I913" s="40">
        <f>Long!I911-44.06</f>
        <v>-44.06</v>
      </c>
      <c r="J913" s="40">
        <f>Long!J911-53.75</f>
        <v>-53.75</v>
      </c>
      <c r="K913" s="40">
        <f>Long!K911-54.35</f>
        <v>-54.35</v>
      </c>
      <c r="L913" s="40">
        <f>Long!L911-48.68</f>
        <v>-48.68</v>
      </c>
      <c r="M913" s="40">
        <f>Long!M911-53.03</f>
        <v>-53.03</v>
      </c>
      <c r="N913" s="40">
        <f>Long!N911-34.07</f>
        <v>-34.07</v>
      </c>
      <c r="O913" s="40">
        <f>Long!O911-52.52</f>
        <v>-52.52</v>
      </c>
      <c r="P913" s="40">
        <f>Long!P911-53.24</f>
        <v>-53.24</v>
      </c>
      <c r="Q913" s="40">
        <f>Long!Q911-57.71</f>
        <v>-57.71</v>
      </c>
      <c r="R913" s="40">
        <f>Long!R911-38.57</f>
        <v>-38.57</v>
      </c>
      <c r="S913" s="40">
        <f>Long!S911-64.97</f>
        <v>-64.97</v>
      </c>
      <c r="T913" s="40">
        <f>Long!T911-48.48</f>
        <v>-48.48</v>
      </c>
      <c r="U913" s="11">
        <f>Long!U911-50.364</f>
        <v>-50.363999999999997</v>
      </c>
      <c r="W913" s="15">
        <f>Long!X911</f>
        <v>0</v>
      </c>
      <c r="X913" s="8">
        <f>Long!Y911</f>
        <v>0</v>
      </c>
    </row>
    <row r="914" spans="1:24" x14ac:dyDescent="0.25">
      <c r="A914" s="3">
        <f>Long!A912</f>
        <v>0</v>
      </c>
      <c r="B914" s="41">
        <f>Long!B912-48.89</f>
        <v>-48.89</v>
      </c>
      <c r="C914" s="40">
        <f>Long!C912-53.31</f>
        <v>-53.31</v>
      </c>
      <c r="D914" s="40">
        <f>Long!D912-52.82</f>
        <v>-52.82</v>
      </c>
      <c r="E914" s="40">
        <f>Long!E912-48.5</f>
        <v>-48.5</v>
      </c>
      <c r="F914" s="40">
        <f>Long!F912-46.99</f>
        <v>-46.99</v>
      </c>
      <c r="G914" s="40">
        <f>Long!G912-40.45</f>
        <v>-40.450000000000003</v>
      </c>
      <c r="H914" s="40">
        <f>Long!H912-60.23</f>
        <v>-60.23</v>
      </c>
      <c r="I914" s="40">
        <f>Long!I912-44.06</f>
        <v>-44.06</v>
      </c>
      <c r="J914" s="40">
        <f>Long!J912-53.75</f>
        <v>-53.75</v>
      </c>
      <c r="K914" s="40">
        <f>Long!K912-54.35</f>
        <v>-54.35</v>
      </c>
      <c r="L914" s="40">
        <f>Long!L912-48.68</f>
        <v>-48.68</v>
      </c>
      <c r="M914" s="40">
        <f>Long!M912-53.03</f>
        <v>-53.03</v>
      </c>
      <c r="N914" s="40">
        <f>Long!N912-34.07</f>
        <v>-34.07</v>
      </c>
      <c r="O914" s="40">
        <f>Long!O912-52.52</f>
        <v>-52.52</v>
      </c>
      <c r="P914" s="40">
        <f>Long!P912-53.24</f>
        <v>-53.24</v>
      </c>
      <c r="Q914" s="40">
        <f>Long!Q912-57.71</f>
        <v>-57.71</v>
      </c>
      <c r="R914" s="40">
        <f>Long!R912-38.57</f>
        <v>-38.57</v>
      </c>
      <c r="S914" s="40">
        <f>Long!S912-64.97</f>
        <v>-64.97</v>
      </c>
      <c r="T914" s="40">
        <f>Long!T912-48.48</f>
        <v>-48.48</v>
      </c>
      <c r="U914" s="11">
        <f>Long!U912-50.364</f>
        <v>-50.363999999999997</v>
      </c>
      <c r="W914" s="15">
        <f>Long!X912</f>
        <v>0</v>
      </c>
      <c r="X914" s="8">
        <f>Long!Y912</f>
        <v>0</v>
      </c>
    </row>
    <row r="915" spans="1:24" x14ac:dyDescent="0.25">
      <c r="A915" s="3">
        <f>Long!A913</f>
        <v>0</v>
      </c>
      <c r="B915" s="41">
        <f>Long!B913-48.89</f>
        <v>-48.89</v>
      </c>
      <c r="C915" s="40">
        <f>Long!C913-53.31</f>
        <v>-53.31</v>
      </c>
      <c r="D915" s="40">
        <f>Long!D913-52.82</f>
        <v>-52.82</v>
      </c>
      <c r="E915" s="40">
        <f>Long!E913-48.5</f>
        <v>-48.5</v>
      </c>
      <c r="F915" s="40">
        <f>Long!F913-46.99</f>
        <v>-46.99</v>
      </c>
      <c r="G915" s="40">
        <f>Long!G913-40.45</f>
        <v>-40.450000000000003</v>
      </c>
      <c r="H915" s="40">
        <f>Long!H913-60.23</f>
        <v>-60.23</v>
      </c>
      <c r="I915" s="40">
        <f>Long!I913-44.06</f>
        <v>-44.06</v>
      </c>
      <c r="J915" s="40">
        <f>Long!J913-53.75</f>
        <v>-53.75</v>
      </c>
      <c r="K915" s="40">
        <f>Long!K913-54.35</f>
        <v>-54.35</v>
      </c>
      <c r="L915" s="40">
        <f>Long!L913-48.68</f>
        <v>-48.68</v>
      </c>
      <c r="M915" s="40">
        <f>Long!M913-53.03</f>
        <v>-53.03</v>
      </c>
      <c r="N915" s="40">
        <f>Long!N913-34.07</f>
        <v>-34.07</v>
      </c>
      <c r="O915" s="40">
        <f>Long!O913-52.52</f>
        <v>-52.52</v>
      </c>
      <c r="P915" s="40">
        <f>Long!P913-53.24</f>
        <v>-53.24</v>
      </c>
      <c r="Q915" s="40">
        <f>Long!Q913-57.71</f>
        <v>-57.71</v>
      </c>
      <c r="R915" s="40">
        <f>Long!R913-38.57</f>
        <v>-38.57</v>
      </c>
      <c r="S915" s="40">
        <f>Long!S913-64.97</f>
        <v>-64.97</v>
      </c>
      <c r="T915" s="40">
        <f>Long!T913-48.48</f>
        <v>-48.48</v>
      </c>
      <c r="U915" s="11">
        <f>Long!U913-50.364</f>
        <v>-50.363999999999997</v>
      </c>
      <c r="W915" s="15">
        <f>Long!X913</f>
        <v>0</v>
      </c>
      <c r="X915" s="8">
        <f>Long!Y913</f>
        <v>0</v>
      </c>
    </row>
    <row r="916" spans="1:24" x14ac:dyDescent="0.25">
      <c r="A916" s="3">
        <f>Long!A914</f>
        <v>0</v>
      </c>
      <c r="B916" s="41">
        <f>Long!B914-48.89</f>
        <v>-48.89</v>
      </c>
      <c r="C916" s="40">
        <f>Long!C914-53.31</f>
        <v>-53.31</v>
      </c>
      <c r="D916" s="40">
        <f>Long!D914-52.82</f>
        <v>-52.82</v>
      </c>
      <c r="E916" s="40">
        <f>Long!E914-48.5</f>
        <v>-48.5</v>
      </c>
      <c r="F916" s="40">
        <f>Long!F914-46.99</f>
        <v>-46.99</v>
      </c>
      <c r="G916" s="40">
        <f>Long!G914-40.45</f>
        <v>-40.450000000000003</v>
      </c>
      <c r="H916" s="40">
        <f>Long!H914-60.23</f>
        <v>-60.23</v>
      </c>
      <c r="I916" s="40">
        <f>Long!I914-44.06</f>
        <v>-44.06</v>
      </c>
      <c r="J916" s="40">
        <f>Long!J914-53.75</f>
        <v>-53.75</v>
      </c>
      <c r="K916" s="40">
        <f>Long!K914-54.35</f>
        <v>-54.35</v>
      </c>
      <c r="L916" s="40">
        <f>Long!L914-48.68</f>
        <v>-48.68</v>
      </c>
      <c r="M916" s="40">
        <f>Long!M914-53.03</f>
        <v>-53.03</v>
      </c>
      <c r="N916" s="40">
        <f>Long!N914-34.07</f>
        <v>-34.07</v>
      </c>
      <c r="O916" s="40">
        <f>Long!O914-52.52</f>
        <v>-52.52</v>
      </c>
      <c r="P916" s="40">
        <f>Long!P914-53.24</f>
        <v>-53.24</v>
      </c>
      <c r="Q916" s="40">
        <f>Long!Q914-57.71</f>
        <v>-57.71</v>
      </c>
      <c r="R916" s="40">
        <f>Long!R914-38.57</f>
        <v>-38.57</v>
      </c>
      <c r="S916" s="40">
        <f>Long!S914-64.97</f>
        <v>-64.97</v>
      </c>
      <c r="T916" s="40">
        <f>Long!T914-48.48</f>
        <v>-48.48</v>
      </c>
      <c r="U916" s="11">
        <f>Long!U914-50.364</f>
        <v>-50.363999999999997</v>
      </c>
      <c r="W916" s="15">
        <f>Long!X914</f>
        <v>0</v>
      </c>
      <c r="X916" s="8">
        <f>Long!Y914</f>
        <v>0</v>
      </c>
    </row>
    <row r="917" spans="1:24" x14ac:dyDescent="0.25">
      <c r="A917" s="3">
        <f>Long!A915</f>
        <v>0</v>
      </c>
      <c r="B917" s="41">
        <f>Long!B915-48.89</f>
        <v>-48.89</v>
      </c>
      <c r="C917" s="40">
        <f>Long!C915-53.31</f>
        <v>-53.31</v>
      </c>
      <c r="D917" s="40">
        <f>Long!D915-52.82</f>
        <v>-52.82</v>
      </c>
      <c r="E917" s="40">
        <f>Long!E915-48.5</f>
        <v>-48.5</v>
      </c>
      <c r="F917" s="40">
        <f>Long!F915-46.99</f>
        <v>-46.99</v>
      </c>
      <c r="G917" s="40">
        <f>Long!G915-40.45</f>
        <v>-40.450000000000003</v>
      </c>
      <c r="H917" s="40">
        <f>Long!H915-60.23</f>
        <v>-60.23</v>
      </c>
      <c r="I917" s="40">
        <f>Long!I915-44.06</f>
        <v>-44.06</v>
      </c>
      <c r="J917" s="40">
        <f>Long!J915-53.75</f>
        <v>-53.75</v>
      </c>
      <c r="K917" s="40">
        <f>Long!K915-54.35</f>
        <v>-54.35</v>
      </c>
      <c r="L917" s="40">
        <f>Long!L915-48.68</f>
        <v>-48.68</v>
      </c>
      <c r="M917" s="40">
        <f>Long!M915-53.03</f>
        <v>-53.03</v>
      </c>
      <c r="N917" s="40">
        <f>Long!N915-34.07</f>
        <v>-34.07</v>
      </c>
      <c r="O917" s="40">
        <f>Long!O915-52.52</f>
        <v>-52.52</v>
      </c>
      <c r="P917" s="40">
        <f>Long!P915-53.24</f>
        <v>-53.24</v>
      </c>
      <c r="Q917" s="40">
        <f>Long!Q915-57.71</f>
        <v>-57.71</v>
      </c>
      <c r="R917" s="40">
        <f>Long!R915-38.57</f>
        <v>-38.57</v>
      </c>
      <c r="S917" s="40">
        <f>Long!S915-64.97</f>
        <v>-64.97</v>
      </c>
      <c r="T917" s="40">
        <f>Long!T915-48.48</f>
        <v>-48.48</v>
      </c>
      <c r="U917" s="11">
        <f>Long!U915-50.364</f>
        <v>-50.363999999999997</v>
      </c>
      <c r="W917" s="15">
        <f>Long!X915</f>
        <v>0</v>
      </c>
      <c r="X917" s="8">
        <f>Long!Y915</f>
        <v>0</v>
      </c>
    </row>
    <row r="918" spans="1:24" x14ac:dyDescent="0.25">
      <c r="A918" s="3">
        <f>Long!A916</f>
        <v>0</v>
      </c>
      <c r="B918" s="41">
        <f>Long!B916-48.89</f>
        <v>-48.89</v>
      </c>
      <c r="C918" s="40">
        <f>Long!C916-53.31</f>
        <v>-53.31</v>
      </c>
      <c r="D918" s="40">
        <f>Long!D916-52.82</f>
        <v>-52.82</v>
      </c>
      <c r="E918" s="40">
        <f>Long!E916-48.5</f>
        <v>-48.5</v>
      </c>
      <c r="F918" s="40">
        <f>Long!F916-46.99</f>
        <v>-46.99</v>
      </c>
      <c r="G918" s="40">
        <f>Long!G916-40.45</f>
        <v>-40.450000000000003</v>
      </c>
      <c r="H918" s="40">
        <f>Long!H916-60.23</f>
        <v>-60.23</v>
      </c>
      <c r="I918" s="40">
        <f>Long!I916-44.06</f>
        <v>-44.06</v>
      </c>
      <c r="J918" s="40">
        <f>Long!J916-53.75</f>
        <v>-53.75</v>
      </c>
      <c r="K918" s="40">
        <f>Long!K916-54.35</f>
        <v>-54.35</v>
      </c>
      <c r="L918" s="40">
        <f>Long!L916-48.68</f>
        <v>-48.68</v>
      </c>
      <c r="M918" s="40">
        <f>Long!M916-53.03</f>
        <v>-53.03</v>
      </c>
      <c r="N918" s="40">
        <f>Long!N916-34.07</f>
        <v>-34.07</v>
      </c>
      <c r="O918" s="40">
        <f>Long!O916-52.52</f>
        <v>-52.52</v>
      </c>
      <c r="P918" s="40">
        <f>Long!P916-53.24</f>
        <v>-53.24</v>
      </c>
      <c r="Q918" s="40">
        <f>Long!Q916-57.71</f>
        <v>-57.71</v>
      </c>
      <c r="R918" s="40">
        <f>Long!R916-38.57</f>
        <v>-38.57</v>
      </c>
      <c r="S918" s="40">
        <f>Long!S916-64.97</f>
        <v>-64.97</v>
      </c>
      <c r="T918" s="40">
        <f>Long!T916-48.48</f>
        <v>-48.48</v>
      </c>
      <c r="U918" s="11">
        <f>Long!U916-50.364</f>
        <v>-50.363999999999997</v>
      </c>
      <c r="W918" s="15">
        <f>Long!X916</f>
        <v>0</v>
      </c>
      <c r="X918" s="8">
        <f>Long!Y916</f>
        <v>0</v>
      </c>
    </row>
    <row r="919" spans="1:24" x14ac:dyDescent="0.25">
      <c r="A919" s="3">
        <f>Long!A917</f>
        <v>0</v>
      </c>
      <c r="B919" s="41">
        <f>Long!B917-48.89</f>
        <v>-48.89</v>
      </c>
      <c r="C919" s="40">
        <f>Long!C917-53.31</f>
        <v>-53.31</v>
      </c>
      <c r="D919" s="40">
        <f>Long!D917-52.82</f>
        <v>-52.82</v>
      </c>
      <c r="E919" s="40">
        <f>Long!E917-48.5</f>
        <v>-48.5</v>
      </c>
      <c r="F919" s="40">
        <f>Long!F917-46.99</f>
        <v>-46.99</v>
      </c>
      <c r="G919" s="40">
        <f>Long!G917-40.45</f>
        <v>-40.450000000000003</v>
      </c>
      <c r="H919" s="40">
        <f>Long!H917-60.23</f>
        <v>-60.23</v>
      </c>
      <c r="I919" s="40">
        <f>Long!I917-44.06</f>
        <v>-44.06</v>
      </c>
      <c r="J919" s="40">
        <f>Long!J917-53.75</f>
        <v>-53.75</v>
      </c>
      <c r="K919" s="40">
        <f>Long!K917-54.35</f>
        <v>-54.35</v>
      </c>
      <c r="L919" s="40">
        <f>Long!L917-48.68</f>
        <v>-48.68</v>
      </c>
      <c r="M919" s="40">
        <f>Long!M917-53.03</f>
        <v>-53.03</v>
      </c>
      <c r="N919" s="40">
        <f>Long!N917-34.07</f>
        <v>-34.07</v>
      </c>
      <c r="O919" s="40">
        <f>Long!O917-52.52</f>
        <v>-52.52</v>
      </c>
      <c r="P919" s="40">
        <f>Long!P917-53.24</f>
        <v>-53.24</v>
      </c>
      <c r="Q919" s="40">
        <f>Long!Q917-57.71</f>
        <v>-57.71</v>
      </c>
      <c r="R919" s="40">
        <f>Long!R917-38.57</f>
        <v>-38.57</v>
      </c>
      <c r="S919" s="40">
        <f>Long!S917-64.97</f>
        <v>-64.97</v>
      </c>
      <c r="T919" s="40">
        <f>Long!T917-48.48</f>
        <v>-48.48</v>
      </c>
      <c r="U919" s="11">
        <f>Long!U917-50.364</f>
        <v>-50.363999999999997</v>
      </c>
      <c r="W919" s="15">
        <f>Long!X917</f>
        <v>0</v>
      </c>
      <c r="X919" s="8">
        <f>Long!Y917</f>
        <v>0</v>
      </c>
    </row>
    <row r="920" spans="1:24" x14ac:dyDescent="0.25">
      <c r="A920" s="3">
        <f>Long!A918</f>
        <v>0</v>
      </c>
      <c r="B920" s="41">
        <f>Long!B918-48.89</f>
        <v>-48.89</v>
      </c>
      <c r="C920" s="40">
        <f>Long!C918-53.31</f>
        <v>-53.31</v>
      </c>
      <c r="D920" s="40">
        <f>Long!D918-52.82</f>
        <v>-52.82</v>
      </c>
      <c r="E920" s="40">
        <f>Long!E918-48.5</f>
        <v>-48.5</v>
      </c>
      <c r="F920" s="40">
        <f>Long!F918-46.99</f>
        <v>-46.99</v>
      </c>
      <c r="G920" s="40">
        <f>Long!G918-40.45</f>
        <v>-40.450000000000003</v>
      </c>
      <c r="H920" s="40">
        <f>Long!H918-60.23</f>
        <v>-60.23</v>
      </c>
      <c r="I920" s="40">
        <f>Long!I918-44.06</f>
        <v>-44.06</v>
      </c>
      <c r="J920" s="40">
        <f>Long!J918-53.75</f>
        <v>-53.75</v>
      </c>
      <c r="K920" s="40">
        <f>Long!K918-54.35</f>
        <v>-54.35</v>
      </c>
      <c r="L920" s="40">
        <f>Long!L918-48.68</f>
        <v>-48.68</v>
      </c>
      <c r="M920" s="40">
        <f>Long!M918-53.03</f>
        <v>-53.03</v>
      </c>
      <c r="N920" s="40">
        <f>Long!N918-34.07</f>
        <v>-34.07</v>
      </c>
      <c r="O920" s="40">
        <f>Long!O918-52.52</f>
        <v>-52.52</v>
      </c>
      <c r="P920" s="40">
        <f>Long!P918-53.24</f>
        <v>-53.24</v>
      </c>
      <c r="Q920" s="40">
        <f>Long!Q918-57.71</f>
        <v>-57.71</v>
      </c>
      <c r="R920" s="40">
        <f>Long!R918-38.57</f>
        <v>-38.57</v>
      </c>
      <c r="S920" s="40">
        <f>Long!S918-64.97</f>
        <v>-64.97</v>
      </c>
      <c r="T920" s="40">
        <f>Long!T918-48.48</f>
        <v>-48.48</v>
      </c>
      <c r="U920" s="11">
        <f>Long!U918-50.364</f>
        <v>-50.363999999999997</v>
      </c>
      <c r="W920" s="15">
        <f>Long!X918</f>
        <v>0</v>
      </c>
      <c r="X920" s="8">
        <f>Long!Y918</f>
        <v>0</v>
      </c>
    </row>
    <row r="921" spans="1:24" x14ac:dyDescent="0.25">
      <c r="A921" s="3">
        <f>Long!A919</f>
        <v>0</v>
      </c>
      <c r="B921" s="41">
        <f>Long!B919-48.89</f>
        <v>-48.89</v>
      </c>
      <c r="C921" s="40">
        <f>Long!C919-53.31</f>
        <v>-53.31</v>
      </c>
      <c r="D921" s="40">
        <f>Long!D919-52.82</f>
        <v>-52.82</v>
      </c>
      <c r="E921" s="40">
        <f>Long!E919-48.5</f>
        <v>-48.5</v>
      </c>
      <c r="F921" s="40">
        <f>Long!F919-46.99</f>
        <v>-46.99</v>
      </c>
      <c r="G921" s="40">
        <f>Long!G919-40.45</f>
        <v>-40.450000000000003</v>
      </c>
      <c r="H921" s="40">
        <f>Long!H919-60.23</f>
        <v>-60.23</v>
      </c>
      <c r="I921" s="40">
        <f>Long!I919-44.06</f>
        <v>-44.06</v>
      </c>
      <c r="J921" s="40">
        <f>Long!J919-53.75</f>
        <v>-53.75</v>
      </c>
      <c r="K921" s="40">
        <f>Long!K919-54.35</f>
        <v>-54.35</v>
      </c>
      <c r="L921" s="40">
        <f>Long!L919-48.68</f>
        <v>-48.68</v>
      </c>
      <c r="M921" s="40">
        <f>Long!M919-53.03</f>
        <v>-53.03</v>
      </c>
      <c r="N921" s="40">
        <f>Long!N919-34.07</f>
        <v>-34.07</v>
      </c>
      <c r="O921" s="40">
        <f>Long!O919-52.52</f>
        <v>-52.52</v>
      </c>
      <c r="P921" s="40">
        <f>Long!P919-53.24</f>
        <v>-53.24</v>
      </c>
      <c r="Q921" s="40">
        <f>Long!Q919-57.71</f>
        <v>-57.71</v>
      </c>
      <c r="R921" s="40">
        <f>Long!R919-38.57</f>
        <v>-38.57</v>
      </c>
      <c r="S921" s="40">
        <f>Long!S919-64.97</f>
        <v>-64.97</v>
      </c>
      <c r="T921" s="40">
        <f>Long!T919-48.48</f>
        <v>-48.48</v>
      </c>
      <c r="U921" s="11">
        <f>Long!U919-50.364</f>
        <v>-50.363999999999997</v>
      </c>
      <c r="W921" s="15">
        <f>Long!X919</f>
        <v>0</v>
      </c>
      <c r="X921" s="8">
        <f>Long!Y919</f>
        <v>0</v>
      </c>
    </row>
    <row r="922" spans="1:24" x14ac:dyDescent="0.25">
      <c r="A922" s="3">
        <f>Long!A920</f>
        <v>0</v>
      </c>
      <c r="B922" s="41">
        <f>Long!B920-48.89</f>
        <v>-48.89</v>
      </c>
      <c r="C922" s="40">
        <f>Long!C920-53.31</f>
        <v>-53.31</v>
      </c>
      <c r="D922" s="40">
        <f>Long!D920-52.82</f>
        <v>-52.82</v>
      </c>
      <c r="E922" s="40">
        <f>Long!E920-48.5</f>
        <v>-48.5</v>
      </c>
      <c r="F922" s="40">
        <f>Long!F920-46.99</f>
        <v>-46.99</v>
      </c>
      <c r="G922" s="40">
        <f>Long!G920-40.45</f>
        <v>-40.450000000000003</v>
      </c>
      <c r="H922" s="40">
        <f>Long!H920-60.23</f>
        <v>-60.23</v>
      </c>
      <c r="I922" s="40">
        <f>Long!I920-44.06</f>
        <v>-44.06</v>
      </c>
      <c r="J922" s="40">
        <f>Long!J920-53.75</f>
        <v>-53.75</v>
      </c>
      <c r="K922" s="40">
        <f>Long!K920-54.35</f>
        <v>-54.35</v>
      </c>
      <c r="L922" s="40">
        <f>Long!L920-48.68</f>
        <v>-48.68</v>
      </c>
      <c r="M922" s="40">
        <f>Long!M920-53.03</f>
        <v>-53.03</v>
      </c>
      <c r="N922" s="40">
        <f>Long!N920-34.07</f>
        <v>-34.07</v>
      </c>
      <c r="O922" s="40">
        <f>Long!O920-52.52</f>
        <v>-52.52</v>
      </c>
      <c r="P922" s="40">
        <f>Long!P920-53.24</f>
        <v>-53.24</v>
      </c>
      <c r="Q922" s="40">
        <f>Long!Q920-57.71</f>
        <v>-57.71</v>
      </c>
      <c r="R922" s="40">
        <f>Long!R920-38.57</f>
        <v>-38.57</v>
      </c>
      <c r="S922" s="40">
        <f>Long!S920-64.97</f>
        <v>-64.97</v>
      </c>
      <c r="T922" s="40">
        <f>Long!T920-48.48</f>
        <v>-48.48</v>
      </c>
      <c r="U922" s="11">
        <f>Long!U920-50.364</f>
        <v>-50.363999999999997</v>
      </c>
      <c r="W922" s="15">
        <f>Long!X920</f>
        <v>0</v>
      </c>
      <c r="X922" s="8">
        <f>Long!Y920</f>
        <v>0</v>
      </c>
    </row>
    <row r="923" spans="1:24" x14ac:dyDescent="0.25">
      <c r="A923" s="3">
        <f>Long!A921</f>
        <v>0</v>
      </c>
      <c r="B923" s="41">
        <f>Long!B921-48.89</f>
        <v>-48.89</v>
      </c>
      <c r="C923" s="40">
        <f>Long!C921-53.31</f>
        <v>-53.31</v>
      </c>
      <c r="D923" s="40">
        <f>Long!D921-52.82</f>
        <v>-52.82</v>
      </c>
      <c r="E923" s="40">
        <f>Long!E921-48.5</f>
        <v>-48.5</v>
      </c>
      <c r="F923" s="40">
        <f>Long!F921-46.99</f>
        <v>-46.99</v>
      </c>
      <c r="G923" s="40">
        <f>Long!G921-40.45</f>
        <v>-40.450000000000003</v>
      </c>
      <c r="H923" s="40">
        <f>Long!H921-60.23</f>
        <v>-60.23</v>
      </c>
      <c r="I923" s="40">
        <f>Long!I921-44.06</f>
        <v>-44.06</v>
      </c>
      <c r="J923" s="40">
        <f>Long!J921-53.75</f>
        <v>-53.75</v>
      </c>
      <c r="K923" s="40">
        <f>Long!K921-54.35</f>
        <v>-54.35</v>
      </c>
      <c r="L923" s="40">
        <f>Long!L921-48.68</f>
        <v>-48.68</v>
      </c>
      <c r="M923" s="40">
        <f>Long!M921-53.03</f>
        <v>-53.03</v>
      </c>
      <c r="N923" s="40">
        <f>Long!N921-34.07</f>
        <v>-34.07</v>
      </c>
      <c r="O923" s="40">
        <f>Long!O921-52.52</f>
        <v>-52.52</v>
      </c>
      <c r="P923" s="40">
        <f>Long!P921-53.24</f>
        <v>-53.24</v>
      </c>
      <c r="Q923" s="40">
        <f>Long!Q921-57.71</f>
        <v>-57.71</v>
      </c>
      <c r="R923" s="40">
        <f>Long!R921-38.57</f>
        <v>-38.57</v>
      </c>
      <c r="S923" s="40">
        <f>Long!S921-64.97</f>
        <v>-64.97</v>
      </c>
      <c r="T923" s="40">
        <f>Long!T921-48.48</f>
        <v>-48.48</v>
      </c>
      <c r="U923" s="11">
        <f>Long!U921-50.364</f>
        <v>-50.363999999999997</v>
      </c>
      <c r="W923" s="15">
        <f>Long!X921</f>
        <v>0</v>
      </c>
      <c r="X923" s="8">
        <f>Long!Y921</f>
        <v>0</v>
      </c>
    </row>
    <row r="924" spans="1:24" x14ac:dyDescent="0.25">
      <c r="A924" s="3">
        <f>Long!A922</f>
        <v>0</v>
      </c>
      <c r="B924" s="41">
        <f>Long!B922-48.89</f>
        <v>-48.89</v>
      </c>
      <c r="C924" s="40">
        <f>Long!C922-53.31</f>
        <v>-53.31</v>
      </c>
      <c r="D924" s="40">
        <f>Long!D922-52.82</f>
        <v>-52.82</v>
      </c>
      <c r="E924" s="40">
        <f>Long!E922-48.5</f>
        <v>-48.5</v>
      </c>
      <c r="F924" s="40">
        <f>Long!F922-46.99</f>
        <v>-46.99</v>
      </c>
      <c r="G924" s="40">
        <f>Long!G922-40.45</f>
        <v>-40.450000000000003</v>
      </c>
      <c r="H924" s="40">
        <f>Long!H922-60.23</f>
        <v>-60.23</v>
      </c>
      <c r="I924" s="40">
        <f>Long!I922-44.06</f>
        <v>-44.06</v>
      </c>
      <c r="J924" s="40">
        <f>Long!J922-53.75</f>
        <v>-53.75</v>
      </c>
      <c r="K924" s="40">
        <f>Long!K922-54.35</f>
        <v>-54.35</v>
      </c>
      <c r="L924" s="40">
        <f>Long!L922-48.68</f>
        <v>-48.68</v>
      </c>
      <c r="M924" s="40">
        <f>Long!M922-53.03</f>
        <v>-53.03</v>
      </c>
      <c r="N924" s="40">
        <f>Long!N922-34.07</f>
        <v>-34.07</v>
      </c>
      <c r="O924" s="40">
        <f>Long!O922-52.52</f>
        <v>-52.52</v>
      </c>
      <c r="P924" s="40">
        <f>Long!P922-53.24</f>
        <v>-53.24</v>
      </c>
      <c r="Q924" s="40">
        <f>Long!Q922-57.71</f>
        <v>-57.71</v>
      </c>
      <c r="R924" s="40">
        <f>Long!R922-38.57</f>
        <v>-38.57</v>
      </c>
      <c r="S924" s="40">
        <f>Long!S922-64.97</f>
        <v>-64.97</v>
      </c>
      <c r="T924" s="40">
        <f>Long!T922-48.48</f>
        <v>-48.48</v>
      </c>
      <c r="U924" s="11">
        <f>Long!U922-50.364</f>
        <v>-50.363999999999997</v>
      </c>
      <c r="W924" s="15">
        <f>Long!X922</f>
        <v>0</v>
      </c>
      <c r="X924" s="8">
        <f>Long!Y922</f>
        <v>0</v>
      </c>
    </row>
    <row r="925" spans="1:24" x14ac:dyDescent="0.25">
      <c r="A925" s="3">
        <f>Long!A923</f>
        <v>0</v>
      </c>
      <c r="B925" s="41">
        <f>Long!B923-48.89</f>
        <v>-48.89</v>
      </c>
      <c r="C925" s="40">
        <f>Long!C923-53.31</f>
        <v>-53.31</v>
      </c>
      <c r="D925" s="40">
        <f>Long!D923-52.82</f>
        <v>-52.82</v>
      </c>
      <c r="E925" s="40">
        <f>Long!E923-48.5</f>
        <v>-48.5</v>
      </c>
      <c r="F925" s="40">
        <f>Long!F923-46.99</f>
        <v>-46.99</v>
      </c>
      <c r="G925" s="40">
        <f>Long!G923-40.45</f>
        <v>-40.450000000000003</v>
      </c>
      <c r="H925" s="40">
        <f>Long!H923-60.23</f>
        <v>-60.23</v>
      </c>
      <c r="I925" s="40">
        <f>Long!I923-44.06</f>
        <v>-44.06</v>
      </c>
      <c r="J925" s="40">
        <f>Long!J923-53.75</f>
        <v>-53.75</v>
      </c>
      <c r="K925" s="40">
        <f>Long!K923-54.35</f>
        <v>-54.35</v>
      </c>
      <c r="L925" s="40">
        <f>Long!L923-48.68</f>
        <v>-48.68</v>
      </c>
      <c r="M925" s="40">
        <f>Long!M923-53.03</f>
        <v>-53.03</v>
      </c>
      <c r="N925" s="40">
        <f>Long!N923-34.07</f>
        <v>-34.07</v>
      </c>
      <c r="O925" s="40">
        <f>Long!O923-52.52</f>
        <v>-52.52</v>
      </c>
      <c r="P925" s="40">
        <f>Long!P923-53.24</f>
        <v>-53.24</v>
      </c>
      <c r="Q925" s="40">
        <f>Long!Q923-57.71</f>
        <v>-57.71</v>
      </c>
      <c r="R925" s="40">
        <f>Long!R923-38.57</f>
        <v>-38.57</v>
      </c>
      <c r="S925" s="40">
        <f>Long!S923-64.97</f>
        <v>-64.97</v>
      </c>
      <c r="T925" s="40">
        <f>Long!T923-48.48</f>
        <v>-48.48</v>
      </c>
      <c r="U925" s="11">
        <f>Long!U923-50.364</f>
        <v>-50.363999999999997</v>
      </c>
      <c r="W925" s="15">
        <f>Long!X923</f>
        <v>0</v>
      </c>
      <c r="X925" s="8">
        <f>Long!Y923</f>
        <v>0</v>
      </c>
    </row>
    <row r="926" spans="1:24" x14ac:dyDescent="0.25">
      <c r="A926" s="3">
        <f>Long!A924</f>
        <v>0</v>
      </c>
      <c r="B926" s="41">
        <f>Long!B924-48.89</f>
        <v>-48.89</v>
      </c>
      <c r="C926" s="40">
        <f>Long!C924-53.31</f>
        <v>-53.31</v>
      </c>
      <c r="D926" s="40">
        <f>Long!D924-52.82</f>
        <v>-52.82</v>
      </c>
      <c r="E926" s="40">
        <f>Long!E924-48.5</f>
        <v>-48.5</v>
      </c>
      <c r="F926" s="40">
        <f>Long!F924-46.99</f>
        <v>-46.99</v>
      </c>
      <c r="G926" s="40">
        <f>Long!G924-40.45</f>
        <v>-40.450000000000003</v>
      </c>
      <c r="H926" s="40">
        <f>Long!H924-60.23</f>
        <v>-60.23</v>
      </c>
      <c r="I926" s="40">
        <f>Long!I924-44.06</f>
        <v>-44.06</v>
      </c>
      <c r="J926" s="40">
        <f>Long!J924-53.75</f>
        <v>-53.75</v>
      </c>
      <c r="K926" s="40">
        <f>Long!K924-54.35</f>
        <v>-54.35</v>
      </c>
      <c r="L926" s="40">
        <f>Long!L924-48.68</f>
        <v>-48.68</v>
      </c>
      <c r="M926" s="40">
        <f>Long!M924-53.03</f>
        <v>-53.03</v>
      </c>
      <c r="N926" s="40">
        <f>Long!N924-34.07</f>
        <v>-34.07</v>
      </c>
      <c r="O926" s="40">
        <f>Long!O924-52.52</f>
        <v>-52.52</v>
      </c>
      <c r="P926" s="40">
        <f>Long!P924-53.24</f>
        <v>-53.24</v>
      </c>
      <c r="Q926" s="40">
        <f>Long!Q924-57.71</f>
        <v>-57.71</v>
      </c>
      <c r="R926" s="40">
        <f>Long!R924-38.57</f>
        <v>-38.57</v>
      </c>
      <c r="S926" s="40">
        <f>Long!S924-64.97</f>
        <v>-64.97</v>
      </c>
      <c r="T926" s="40">
        <f>Long!T924-48.48</f>
        <v>-48.48</v>
      </c>
      <c r="U926" s="11">
        <f>Long!U924-50.364</f>
        <v>-50.363999999999997</v>
      </c>
      <c r="W926" s="15">
        <f>Long!X924</f>
        <v>0</v>
      </c>
      <c r="X926" s="8">
        <f>Long!Y924</f>
        <v>0</v>
      </c>
    </row>
    <row r="927" spans="1:24" x14ac:dyDescent="0.25">
      <c r="A927" s="3">
        <f>Long!A925</f>
        <v>0</v>
      </c>
      <c r="B927" s="41">
        <f>Long!B925-48.89</f>
        <v>-48.89</v>
      </c>
      <c r="C927" s="40">
        <f>Long!C925-53.31</f>
        <v>-53.31</v>
      </c>
      <c r="D927" s="40">
        <f>Long!D925-52.82</f>
        <v>-52.82</v>
      </c>
      <c r="E927" s="40">
        <f>Long!E925-48.5</f>
        <v>-48.5</v>
      </c>
      <c r="F927" s="40">
        <f>Long!F925-46.99</f>
        <v>-46.99</v>
      </c>
      <c r="G927" s="40">
        <f>Long!G925-40.45</f>
        <v>-40.450000000000003</v>
      </c>
      <c r="H927" s="40">
        <f>Long!H925-60.23</f>
        <v>-60.23</v>
      </c>
      <c r="I927" s="40">
        <f>Long!I925-44.06</f>
        <v>-44.06</v>
      </c>
      <c r="J927" s="40">
        <f>Long!J925-53.75</f>
        <v>-53.75</v>
      </c>
      <c r="K927" s="40">
        <f>Long!K925-54.35</f>
        <v>-54.35</v>
      </c>
      <c r="L927" s="40">
        <f>Long!L925-48.68</f>
        <v>-48.68</v>
      </c>
      <c r="M927" s="40">
        <f>Long!M925-53.03</f>
        <v>-53.03</v>
      </c>
      <c r="N927" s="40">
        <f>Long!N925-34.07</f>
        <v>-34.07</v>
      </c>
      <c r="O927" s="40">
        <f>Long!O925-52.52</f>
        <v>-52.52</v>
      </c>
      <c r="P927" s="40">
        <f>Long!P925-53.24</f>
        <v>-53.24</v>
      </c>
      <c r="Q927" s="40">
        <f>Long!Q925-57.71</f>
        <v>-57.71</v>
      </c>
      <c r="R927" s="40">
        <f>Long!R925-38.57</f>
        <v>-38.57</v>
      </c>
      <c r="S927" s="40">
        <f>Long!S925-64.97</f>
        <v>-64.97</v>
      </c>
      <c r="T927" s="40">
        <f>Long!T925-48.48</f>
        <v>-48.48</v>
      </c>
      <c r="U927" s="11">
        <f>Long!U925-50.364</f>
        <v>-50.363999999999997</v>
      </c>
      <c r="W927" s="15">
        <f>Long!X925</f>
        <v>0</v>
      </c>
      <c r="X927" s="8">
        <f>Long!Y925</f>
        <v>0</v>
      </c>
    </row>
    <row r="928" spans="1:24" x14ac:dyDescent="0.25">
      <c r="A928" s="3">
        <f>Long!A926</f>
        <v>0</v>
      </c>
      <c r="B928" s="41">
        <f>Long!B926-48.89</f>
        <v>-48.89</v>
      </c>
      <c r="C928" s="40">
        <f>Long!C926-53.31</f>
        <v>-53.31</v>
      </c>
      <c r="D928" s="40">
        <f>Long!D926-52.82</f>
        <v>-52.82</v>
      </c>
      <c r="E928" s="40">
        <f>Long!E926-48.5</f>
        <v>-48.5</v>
      </c>
      <c r="F928" s="40">
        <f>Long!F926-46.99</f>
        <v>-46.99</v>
      </c>
      <c r="G928" s="40">
        <f>Long!G926-40.45</f>
        <v>-40.450000000000003</v>
      </c>
      <c r="H928" s="40">
        <f>Long!H926-60.23</f>
        <v>-60.23</v>
      </c>
      <c r="I928" s="40">
        <f>Long!I926-44.06</f>
        <v>-44.06</v>
      </c>
      <c r="J928" s="40">
        <f>Long!J926-53.75</f>
        <v>-53.75</v>
      </c>
      <c r="K928" s="40">
        <f>Long!K926-54.35</f>
        <v>-54.35</v>
      </c>
      <c r="L928" s="40">
        <f>Long!L926-48.68</f>
        <v>-48.68</v>
      </c>
      <c r="M928" s="40">
        <f>Long!M926-53.03</f>
        <v>-53.03</v>
      </c>
      <c r="N928" s="40">
        <f>Long!N926-34.07</f>
        <v>-34.07</v>
      </c>
      <c r="O928" s="40">
        <f>Long!O926-52.52</f>
        <v>-52.52</v>
      </c>
      <c r="P928" s="40">
        <f>Long!P926-53.24</f>
        <v>-53.24</v>
      </c>
      <c r="Q928" s="40">
        <f>Long!Q926-57.71</f>
        <v>-57.71</v>
      </c>
      <c r="R928" s="40">
        <f>Long!R926-38.57</f>
        <v>-38.57</v>
      </c>
      <c r="S928" s="40">
        <f>Long!S926-64.97</f>
        <v>-64.97</v>
      </c>
      <c r="T928" s="40">
        <f>Long!T926-48.48</f>
        <v>-48.48</v>
      </c>
      <c r="U928" s="11">
        <f>Long!U926-50.364</f>
        <v>-50.363999999999997</v>
      </c>
      <c r="W928" s="15">
        <f>Long!X926</f>
        <v>0</v>
      </c>
      <c r="X928" s="8">
        <f>Long!Y926</f>
        <v>0</v>
      </c>
    </row>
    <row r="929" spans="1:24" x14ac:dyDescent="0.25">
      <c r="A929" s="3">
        <f>Long!A927</f>
        <v>0</v>
      </c>
      <c r="B929" s="41">
        <f>Long!B927-48.89</f>
        <v>-48.89</v>
      </c>
      <c r="C929" s="40">
        <f>Long!C927-53.31</f>
        <v>-53.31</v>
      </c>
      <c r="D929" s="40">
        <f>Long!D927-52.82</f>
        <v>-52.82</v>
      </c>
      <c r="E929" s="40">
        <f>Long!E927-48.5</f>
        <v>-48.5</v>
      </c>
      <c r="F929" s="40">
        <f>Long!F927-46.99</f>
        <v>-46.99</v>
      </c>
      <c r="G929" s="40">
        <f>Long!G927-40.45</f>
        <v>-40.450000000000003</v>
      </c>
      <c r="H929" s="40">
        <f>Long!H927-60.23</f>
        <v>-60.23</v>
      </c>
      <c r="I929" s="40">
        <f>Long!I927-44.06</f>
        <v>-44.06</v>
      </c>
      <c r="J929" s="40">
        <f>Long!J927-53.75</f>
        <v>-53.75</v>
      </c>
      <c r="K929" s="40">
        <f>Long!K927-54.35</f>
        <v>-54.35</v>
      </c>
      <c r="L929" s="40">
        <f>Long!L927-48.68</f>
        <v>-48.68</v>
      </c>
      <c r="M929" s="40">
        <f>Long!M927-53.03</f>
        <v>-53.03</v>
      </c>
      <c r="N929" s="40">
        <f>Long!N927-34.07</f>
        <v>-34.07</v>
      </c>
      <c r="O929" s="40">
        <f>Long!O927-52.52</f>
        <v>-52.52</v>
      </c>
      <c r="P929" s="40">
        <f>Long!P927-53.24</f>
        <v>-53.24</v>
      </c>
      <c r="Q929" s="40">
        <f>Long!Q927-57.71</f>
        <v>-57.71</v>
      </c>
      <c r="R929" s="40">
        <f>Long!R927-38.57</f>
        <v>-38.57</v>
      </c>
      <c r="S929" s="40">
        <f>Long!S927-64.97</f>
        <v>-64.97</v>
      </c>
      <c r="T929" s="40">
        <f>Long!T927-48.48</f>
        <v>-48.48</v>
      </c>
      <c r="U929" s="11">
        <f>Long!U927-50.364</f>
        <v>-50.363999999999997</v>
      </c>
      <c r="W929" s="15">
        <f>Long!X927</f>
        <v>0</v>
      </c>
      <c r="X929" s="8">
        <f>Long!Y927</f>
        <v>0</v>
      </c>
    </row>
    <row r="930" spans="1:24" x14ac:dyDescent="0.25">
      <c r="A930" s="3">
        <f>Long!A928</f>
        <v>0</v>
      </c>
      <c r="B930" s="41">
        <f>Long!B928-48.89</f>
        <v>-48.89</v>
      </c>
      <c r="C930" s="40">
        <f>Long!C928-53.31</f>
        <v>-53.31</v>
      </c>
      <c r="D930" s="40">
        <f>Long!D928-52.82</f>
        <v>-52.82</v>
      </c>
      <c r="E930" s="40">
        <f>Long!E928-48.5</f>
        <v>-48.5</v>
      </c>
      <c r="F930" s="40">
        <f>Long!F928-46.99</f>
        <v>-46.99</v>
      </c>
      <c r="G930" s="40">
        <f>Long!G928-40.45</f>
        <v>-40.450000000000003</v>
      </c>
      <c r="H930" s="40">
        <f>Long!H928-60.23</f>
        <v>-60.23</v>
      </c>
      <c r="I930" s="40">
        <f>Long!I928-44.06</f>
        <v>-44.06</v>
      </c>
      <c r="J930" s="40">
        <f>Long!J928-53.75</f>
        <v>-53.75</v>
      </c>
      <c r="K930" s="40">
        <f>Long!K928-54.35</f>
        <v>-54.35</v>
      </c>
      <c r="L930" s="40">
        <f>Long!L928-48.68</f>
        <v>-48.68</v>
      </c>
      <c r="M930" s="40">
        <f>Long!M928-53.03</f>
        <v>-53.03</v>
      </c>
      <c r="N930" s="40">
        <f>Long!N928-34.07</f>
        <v>-34.07</v>
      </c>
      <c r="O930" s="40">
        <f>Long!O928-52.52</f>
        <v>-52.52</v>
      </c>
      <c r="P930" s="40">
        <f>Long!P928-53.24</f>
        <v>-53.24</v>
      </c>
      <c r="Q930" s="40">
        <f>Long!Q928-57.71</f>
        <v>-57.71</v>
      </c>
      <c r="R930" s="40">
        <f>Long!R928-38.57</f>
        <v>-38.57</v>
      </c>
      <c r="S930" s="40">
        <f>Long!S928-64.97</f>
        <v>-64.97</v>
      </c>
      <c r="T930" s="40">
        <f>Long!T928-48.48</f>
        <v>-48.48</v>
      </c>
      <c r="U930" s="11">
        <f>Long!U928-50.364</f>
        <v>-50.363999999999997</v>
      </c>
      <c r="W930" s="15">
        <f>Long!X928</f>
        <v>0</v>
      </c>
      <c r="X930" s="8">
        <f>Long!Y928</f>
        <v>0</v>
      </c>
    </row>
    <row r="931" spans="1:24" x14ac:dyDescent="0.25">
      <c r="A931" s="3">
        <f>Long!A929</f>
        <v>0</v>
      </c>
      <c r="B931" s="41">
        <f>Long!B929-48.89</f>
        <v>-48.89</v>
      </c>
      <c r="C931" s="40">
        <f>Long!C929-53.31</f>
        <v>-53.31</v>
      </c>
      <c r="D931" s="40">
        <f>Long!D929-52.82</f>
        <v>-52.82</v>
      </c>
      <c r="E931" s="40">
        <f>Long!E929-48.5</f>
        <v>-48.5</v>
      </c>
      <c r="F931" s="40">
        <f>Long!F929-46.99</f>
        <v>-46.99</v>
      </c>
      <c r="G931" s="40">
        <f>Long!G929-40.45</f>
        <v>-40.450000000000003</v>
      </c>
      <c r="H931" s="40">
        <f>Long!H929-60.23</f>
        <v>-60.23</v>
      </c>
      <c r="I931" s="40">
        <f>Long!I929-44.06</f>
        <v>-44.06</v>
      </c>
      <c r="J931" s="40">
        <f>Long!J929-53.75</f>
        <v>-53.75</v>
      </c>
      <c r="K931" s="40">
        <f>Long!K929-54.35</f>
        <v>-54.35</v>
      </c>
      <c r="L931" s="40">
        <f>Long!L929-48.68</f>
        <v>-48.68</v>
      </c>
      <c r="M931" s="40">
        <f>Long!M929-53.03</f>
        <v>-53.03</v>
      </c>
      <c r="N931" s="40">
        <f>Long!N929-34.07</f>
        <v>-34.07</v>
      </c>
      <c r="O931" s="40">
        <f>Long!O929-52.52</f>
        <v>-52.52</v>
      </c>
      <c r="P931" s="40">
        <f>Long!P929-53.24</f>
        <v>-53.24</v>
      </c>
      <c r="Q931" s="40">
        <f>Long!Q929-57.71</f>
        <v>-57.71</v>
      </c>
      <c r="R931" s="40">
        <f>Long!R929-38.57</f>
        <v>-38.57</v>
      </c>
      <c r="S931" s="40">
        <f>Long!S929-64.97</f>
        <v>-64.97</v>
      </c>
      <c r="T931" s="40">
        <f>Long!T929-48.48</f>
        <v>-48.48</v>
      </c>
      <c r="U931" s="11">
        <f>Long!U929-50.364</f>
        <v>-50.363999999999997</v>
      </c>
      <c r="W931" s="15">
        <f>Long!X929</f>
        <v>0</v>
      </c>
      <c r="X931" s="8">
        <f>Long!Y929</f>
        <v>0</v>
      </c>
    </row>
    <row r="932" spans="1:24" x14ac:dyDescent="0.25">
      <c r="A932" s="3">
        <f>Long!A930</f>
        <v>0</v>
      </c>
      <c r="B932" s="41">
        <f>Long!B930-48.89</f>
        <v>-48.89</v>
      </c>
      <c r="C932" s="40">
        <f>Long!C930-53.31</f>
        <v>-53.31</v>
      </c>
      <c r="D932" s="40">
        <f>Long!D930-52.82</f>
        <v>-52.82</v>
      </c>
      <c r="E932" s="40">
        <f>Long!E930-48.5</f>
        <v>-48.5</v>
      </c>
      <c r="F932" s="40">
        <f>Long!F930-46.99</f>
        <v>-46.99</v>
      </c>
      <c r="G932" s="40">
        <f>Long!G930-40.45</f>
        <v>-40.450000000000003</v>
      </c>
      <c r="H932" s="40">
        <f>Long!H930-60.23</f>
        <v>-60.23</v>
      </c>
      <c r="I932" s="40">
        <f>Long!I930-44.06</f>
        <v>-44.06</v>
      </c>
      <c r="J932" s="40">
        <f>Long!J930-53.75</f>
        <v>-53.75</v>
      </c>
      <c r="K932" s="40">
        <f>Long!K930-54.35</f>
        <v>-54.35</v>
      </c>
      <c r="L932" s="40">
        <f>Long!L930-48.68</f>
        <v>-48.68</v>
      </c>
      <c r="M932" s="40">
        <f>Long!M930-53.03</f>
        <v>-53.03</v>
      </c>
      <c r="N932" s="40">
        <f>Long!N930-34.07</f>
        <v>-34.07</v>
      </c>
      <c r="O932" s="40">
        <f>Long!O930-52.52</f>
        <v>-52.52</v>
      </c>
      <c r="P932" s="40">
        <f>Long!P930-53.24</f>
        <v>-53.24</v>
      </c>
      <c r="Q932" s="40">
        <f>Long!Q930-57.71</f>
        <v>-57.71</v>
      </c>
      <c r="R932" s="40">
        <f>Long!R930-38.57</f>
        <v>-38.57</v>
      </c>
      <c r="S932" s="40">
        <f>Long!S930-64.97</f>
        <v>-64.97</v>
      </c>
      <c r="T932" s="40">
        <f>Long!T930-48.48</f>
        <v>-48.48</v>
      </c>
      <c r="U932" s="11">
        <f>Long!U930-50.364</f>
        <v>-50.363999999999997</v>
      </c>
      <c r="W932" s="15">
        <f>Long!X930</f>
        <v>0</v>
      </c>
      <c r="X932" s="8">
        <f>Long!Y930</f>
        <v>0</v>
      </c>
    </row>
    <row r="933" spans="1:24" x14ac:dyDescent="0.25">
      <c r="A933" s="3">
        <f>Long!A931</f>
        <v>0</v>
      </c>
      <c r="B933" s="41">
        <f>Long!B931-48.89</f>
        <v>-48.89</v>
      </c>
      <c r="C933" s="40">
        <f>Long!C931-53.31</f>
        <v>-53.31</v>
      </c>
      <c r="D933" s="40">
        <f>Long!D931-52.82</f>
        <v>-52.82</v>
      </c>
      <c r="E933" s="40">
        <f>Long!E931-48.5</f>
        <v>-48.5</v>
      </c>
      <c r="F933" s="40">
        <f>Long!F931-46.99</f>
        <v>-46.99</v>
      </c>
      <c r="G933" s="40">
        <f>Long!G931-40.45</f>
        <v>-40.450000000000003</v>
      </c>
      <c r="H933" s="40">
        <f>Long!H931-60.23</f>
        <v>-60.23</v>
      </c>
      <c r="I933" s="40">
        <f>Long!I931-44.06</f>
        <v>-44.06</v>
      </c>
      <c r="J933" s="40">
        <f>Long!J931-53.75</f>
        <v>-53.75</v>
      </c>
      <c r="K933" s="40">
        <f>Long!K931-54.35</f>
        <v>-54.35</v>
      </c>
      <c r="L933" s="40">
        <f>Long!L931-48.68</f>
        <v>-48.68</v>
      </c>
      <c r="M933" s="40">
        <f>Long!M931-53.03</f>
        <v>-53.03</v>
      </c>
      <c r="N933" s="40">
        <f>Long!N931-34.07</f>
        <v>-34.07</v>
      </c>
      <c r="O933" s="40">
        <f>Long!O931-52.52</f>
        <v>-52.52</v>
      </c>
      <c r="P933" s="40">
        <f>Long!P931-53.24</f>
        <v>-53.24</v>
      </c>
      <c r="Q933" s="40">
        <f>Long!Q931-57.71</f>
        <v>-57.71</v>
      </c>
      <c r="R933" s="40">
        <f>Long!R931-38.57</f>
        <v>-38.57</v>
      </c>
      <c r="S933" s="40">
        <f>Long!S931-64.97</f>
        <v>-64.97</v>
      </c>
      <c r="T933" s="40">
        <f>Long!T931-48.48</f>
        <v>-48.48</v>
      </c>
      <c r="U933" s="11">
        <f>Long!U931-50.364</f>
        <v>-50.363999999999997</v>
      </c>
      <c r="W933" s="15">
        <f>Long!X931</f>
        <v>0</v>
      </c>
      <c r="X933" s="8">
        <f>Long!Y931</f>
        <v>0</v>
      </c>
    </row>
    <row r="934" spans="1:24" x14ac:dyDescent="0.25">
      <c r="A934" s="3">
        <f>Long!A932</f>
        <v>0</v>
      </c>
      <c r="B934" s="41">
        <f>Long!B932-48.89</f>
        <v>-48.89</v>
      </c>
      <c r="C934" s="40">
        <f>Long!C932-53.31</f>
        <v>-53.31</v>
      </c>
      <c r="D934" s="40">
        <f>Long!D932-52.82</f>
        <v>-52.82</v>
      </c>
      <c r="E934" s="40">
        <f>Long!E932-48.5</f>
        <v>-48.5</v>
      </c>
      <c r="F934" s="40">
        <f>Long!F932-46.99</f>
        <v>-46.99</v>
      </c>
      <c r="G934" s="40">
        <f>Long!G932-40.45</f>
        <v>-40.450000000000003</v>
      </c>
      <c r="H934" s="40">
        <f>Long!H932-60.23</f>
        <v>-60.23</v>
      </c>
      <c r="I934" s="40">
        <f>Long!I932-44.06</f>
        <v>-44.06</v>
      </c>
      <c r="J934" s="40">
        <f>Long!J932-53.75</f>
        <v>-53.75</v>
      </c>
      <c r="K934" s="40">
        <f>Long!K932-54.35</f>
        <v>-54.35</v>
      </c>
      <c r="L934" s="40">
        <f>Long!L932-48.68</f>
        <v>-48.68</v>
      </c>
      <c r="M934" s="40">
        <f>Long!M932-53.03</f>
        <v>-53.03</v>
      </c>
      <c r="N934" s="40">
        <f>Long!N932-34.07</f>
        <v>-34.07</v>
      </c>
      <c r="O934" s="40">
        <f>Long!O932-52.52</f>
        <v>-52.52</v>
      </c>
      <c r="P934" s="40">
        <f>Long!P932-53.24</f>
        <v>-53.24</v>
      </c>
      <c r="Q934" s="40">
        <f>Long!Q932-57.71</f>
        <v>-57.71</v>
      </c>
      <c r="R934" s="40">
        <f>Long!R932-38.57</f>
        <v>-38.57</v>
      </c>
      <c r="S934" s="40">
        <f>Long!S932-64.97</f>
        <v>-64.97</v>
      </c>
      <c r="T934" s="40">
        <f>Long!T932-48.48</f>
        <v>-48.48</v>
      </c>
      <c r="U934" s="11">
        <f>Long!U932-50.364</f>
        <v>-50.363999999999997</v>
      </c>
      <c r="W934" s="15">
        <f>Long!X932</f>
        <v>0</v>
      </c>
      <c r="X934" s="8">
        <f>Long!Y932</f>
        <v>0</v>
      </c>
    </row>
    <row r="935" spans="1:24" x14ac:dyDescent="0.25">
      <c r="A935" s="3">
        <f>Long!A933</f>
        <v>0</v>
      </c>
      <c r="B935" s="41">
        <f>Long!B933-48.89</f>
        <v>-48.89</v>
      </c>
      <c r="C935" s="40">
        <f>Long!C933-53.31</f>
        <v>-53.31</v>
      </c>
      <c r="D935" s="40">
        <f>Long!D933-52.82</f>
        <v>-52.82</v>
      </c>
      <c r="E935" s="40">
        <f>Long!E933-48.5</f>
        <v>-48.5</v>
      </c>
      <c r="F935" s="40">
        <f>Long!F933-46.99</f>
        <v>-46.99</v>
      </c>
      <c r="G935" s="40">
        <f>Long!G933-40.45</f>
        <v>-40.450000000000003</v>
      </c>
      <c r="H935" s="40">
        <f>Long!H933-60.23</f>
        <v>-60.23</v>
      </c>
      <c r="I935" s="40">
        <f>Long!I933-44.06</f>
        <v>-44.06</v>
      </c>
      <c r="J935" s="40">
        <f>Long!J933-53.75</f>
        <v>-53.75</v>
      </c>
      <c r="K935" s="40">
        <f>Long!K933-54.35</f>
        <v>-54.35</v>
      </c>
      <c r="L935" s="40">
        <f>Long!L933-48.68</f>
        <v>-48.68</v>
      </c>
      <c r="M935" s="40">
        <f>Long!M933-53.03</f>
        <v>-53.03</v>
      </c>
      <c r="N935" s="40">
        <f>Long!N933-34.07</f>
        <v>-34.07</v>
      </c>
      <c r="O935" s="40">
        <f>Long!O933-52.52</f>
        <v>-52.52</v>
      </c>
      <c r="P935" s="40">
        <f>Long!P933-53.24</f>
        <v>-53.24</v>
      </c>
      <c r="Q935" s="40">
        <f>Long!Q933-57.71</f>
        <v>-57.71</v>
      </c>
      <c r="R935" s="40">
        <f>Long!R933-38.57</f>
        <v>-38.57</v>
      </c>
      <c r="S935" s="40">
        <f>Long!S933-64.97</f>
        <v>-64.97</v>
      </c>
      <c r="T935" s="40">
        <f>Long!T933-48.48</f>
        <v>-48.48</v>
      </c>
      <c r="U935" s="11">
        <f>Long!U933-50.364</f>
        <v>-50.363999999999997</v>
      </c>
      <c r="W935" s="15">
        <f>Long!X933</f>
        <v>0</v>
      </c>
      <c r="X935" s="8">
        <f>Long!Y933</f>
        <v>0</v>
      </c>
    </row>
    <row r="936" spans="1:24" x14ac:dyDescent="0.25">
      <c r="A936" s="3">
        <f>Long!A934</f>
        <v>0</v>
      </c>
      <c r="B936" s="41">
        <f>Long!B934-48.89</f>
        <v>-48.89</v>
      </c>
      <c r="C936" s="40">
        <f>Long!C934-53.31</f>
        <v>-53.31</v>
      </c>
      <c r="D936" s="40">
        <f>Long!D934-52.82</f>
        <v>-52.82</v>
      </c>
      <c r="E936" s="40">
        <f>Long!E934-48.5</f>
        <v>-48.5</v>
      </c>
      <c r="F936" s="40">
        <f>Long!F934-46.99</f>
        <v>-46.99</v>
      </c>
      <c r="G936" s="40">
        <f>Long!G934-40.45</f>
        <v>-40.450000000000003</v>
      </c>
      <c r="H936" s="40">
        <f>Long!H934-60.23</f>
        <v>-60.23</v>
      </c>
      <c r="I936" s="40">
        <f>Long!I934-44.06</f>
        <v>-44.06</v>
      </c>
      <c r="J936" s="40">
        <f>Long!J934-53.75</f>
        <v>-53.75</v>
      </c>
      <c r="K936" s="40">
        <f>Long!K934-54.35</f>
        <v>-54.35</v>
      </c>
      <c r="L936" s="40">
        <f>Long!L934-48.68</f>
        <v>-48.68</v>
      </c>
      <c r="M936" s="40">
        <f>Long!M934-53.03</f>
        <v>-53.03</v>
      </c>
      <c r="N936" s="40">
        <f>Long!N934-34.07</f>
        <v>-34.07</v>
      </c>
      <c r="O936" s="40">
        <f>Long!O934-52.52</f>
        <v>-52.52</v>
      </c>
      <c r="P936" s="40">
        <f>Long!P934-53.24</f>
        <v>-53.24</v>
      </c>
      <c r="Q936" s="40">
        <f>Long!Q934-57.71</f>
        <v>-57.71</v>
      </c>
      <c r="R936" s="40">
        <f>Long!R934-38.57</f>
        <v>-38.57</v>
      </c>
      <c r="S936" s="40">
        <f>Long!S934-64.97</f>
        <v>-64.97</v>
      </c>
      <c r="T936" s="40">
        <f>Long!T934-48.48</f>
        <v>-48.48</v>
      </c>
      <c r="U936" s="11">
        <f>Long!U934-50.364</f>
        <v>-50.363999999999997</v>
      </c>
      <c r="W936" s="15">
        <f>Long!X934</f>
        <v>0</v>
      </c>
      <c r="X936" s="8">
        <f>Long!Y934</f>
        <v>0</v>
      </c>
    </row>
    <row r="937" spans="1:24" x14ac:dyDescent="0.25">
      <c r="A937" s="3">
        <f>Long!A935</f>
        <v>0</v>
      </c>
      <c r="B937" s="41">
        <f>Long!B935-48.89</f>
        <v>-48.89</v>
      </c>
      <c r="C937" s="40">
        <f>Long!C935-53.31</f>
        <v>-53.31</v>
      </c>
      <c r="D937" s="40">
        <f>Long!D935-52.82</f>
        <v>-52.82</v>
      </c>
      <c r="E937" s="40">
        <f>Long!E935-48.5</f>
        <v>-48.5</v>
      </c>
      <c r="F937" s="40">
        <f>Long!F935-46.99</f>
        <v>-46.99</v>
      </c>
      <c r="G937" s="40">
        <f>Long!G935-40.45</f>
        <v>-40.450000000000003</v>
      </c>
      <c r="H937" s="40">
        <f>Long!H935-60.23</f>
        <v>-60.23</v>
      </c>
      <c r="I937" s="40">
        <f>Long!I935-44.06</f>
        <v>-44.06</v>
      </c>
      <c r="J937" s="40">
        <f>Long!J935-53.75</f>
        <v>-53.75</v>
      </c>
      <c r="K937" s="40">
        <f>Long!K935-54.35</f>
        <v>-54.35</v>
      </c>
      <c r="L937" s="40">
        <f>Long!L935-48.68</f>
        <v>-48.68</v>
      </c>
      <c r="M937" s="40">
        <f>Long!M935-53.03</f>
        <v>-53.03</v>
      </c>
      <c r="N937" s="40">
        <f>Long!N935-34.07</f>
        <v>-34.07</v>
      </c>
      <c r="O937" s="40">
        <f>Long!O935-52.52</f>
        <v>-52.52</v>
      </c>
      <c r="P937" s="40">
        <f>Long!P935-53.24</f>
        <v>-53.24</v>
      </c>
      <c r="Q937" s="40">
        <f>Long!Q935-57.71</f>
        <v>-57.71</v>
      </c>
      <c r="R937" s="40">
        <f>Long!R935-38.57</f>
        <v>-38.57</v>
      </c>
      <c r="S937" s="40">
        <f>Long!S935-64.97</f>
        <v>-64.97</v>
      </c>
      <c r="T937" s="40">
        <f>Long!T935-48.48</f>
        <v>-48.48</v>
      </c>
      <c r="U937" s="11">
        <f>Long!U935-50.364</f>
        <v>-50.363999999999997</v>
      </c>
      <c r="W937" s="15">
        <f>Long!X935</f>
        <v>0</v>
      </c>
      <c r="X937" s="8">
        <f>Long!Y935</f>
        <v>0</v>
      </c>
    </row>
    <row r="938" spans="1:24" x14ac:dyDescent="0.25">
      <c r="A938" s="3">
        <f>Long!A936</f>
        <v>0</v>
      </c>
      <c r="B938" s="41">
        <f>Long!B936-48.89</f>
        <v>-48.89</v>
      </c>
      <c r="C938" s="40">
        <f>Long!C936-53.31</f>
        <v>-53.31</v>
      </c>
      <c r="D938" s="40">
        <f>Long!D936-52.82</f>
        <v>-52.82</v>
      </c>
      <c r="E938" s="40">
        <f>Long!E936-48.5</f>
        <v>-48.5</v>
      </c>
      <c r="F938" s="40">
        <f>Long!F936-46.99</f>
        <v>-46.99</v>
      </c>
      <c r="G938" s="40">
        <f>Long!G936-40.45</f>
        <v>-40.450000000000003</v>
      </c>
      <c r="H938" s="40">
        <f>Long!H936-60.23</f>
        <v>-60.23</v>
      </c>
      <c r="I938" s="40">
        <f>Long!I936-44.06</f>
        <v>-44.06</v>
      </c>
      <c r="J938" s="40">
        <f>Long!J936-53.75</f>
        <v>-53.75</v>
      </c>
      <c r="K938" s="40">
        <f>Long!K936-54.35</f>
        <v>-54.35</v>
      </c>
      <c r="L938" s="40">
        <f>Long!L936-48.68</f>
        <v>-48.68</v>
      </c>
      <c r="M938" s="40">
        <f>Long!M936-53.03</f>
        <v>-53.03</v>
      </c>
      <c r="N938" s="40">
        <f>Long!N936-34.07</f>
        <v>-34.07</v>
      </c>
      <c r="O938" s="40">
        <f>Long!O936-52.52</f>
        <v>-52.52</v>
      </c>
      <c r="P938" s="40">
        <f>Long!P936-53.24</f>
        <v>-53.24</v>
      </c>
      <c r="Q938" s="40">
        <f>Long!Q936-57.71</f>
        <v>-57.71</v>
      </c>
      <c r="R938" s="40">
        <f>Long!R936-38.57</f>
        <v>-38.57</v>
      </c>
      <c r="S938" s="40">
        <f>Long!S936-64.97</f>
        <v>-64.97</v>
      </c>
      <c r="T938" s="40">
        <f>Long!T936-48.48</f>
        <v>-48.48</v>
      </c>
      <c r="U938" s="11">
        <f>Long!U936-50.364</f>
        <v>-50.363999999999997</v>
      </c>
      <c r="W938" s="15">
        <f>Long!X936</f>
        <v>0</v>
      </c>
      <c r="X938" s="8">
        <f>Long!Y936</f>
        <v>0</v>
      </c>
    </row>
    <row r="939" spans="1:24" x14ac:dyDescent="0.25">
      <c r="A939" s="3">
        <f>Long!A937</f>
        <v>0</v>
      </c>
      <c r="B939" s="41">
        <f>Long!B937-48.89</f>
        <v>-48.89</v>
      </c>
      <c r="C939" s="40">
        <f>Long!C937-53.31</f>
        <v>-53.31</v>
      </c>
      <c r="D939" s="40">
        <f>Long!D937-52.82</f>
        <v>-52.82</v>
      </c>
      <c r="E939" s="40">
        <f>Long!E937-48.5</f>
        <v>-48.5</v>
      </c>
      <c r="F939" s="40">
        <f>Long!F937-46.99</f>
        <v>-46.99</v>
      </c>
      <c r="G939" s="40">
        <f>Long!G937-40.45</f>
        <v>-40.450000000000003</v>
      </c>
      <c r="H939" s="40">
        <f>Long!H937-60.23</f>
        <v>-60.23</v>
      </c>
      <c r="I939" s="40">
        <f>Long!I937-44.06</f>
        <v>-44.06</v>
      </c>
      <c r="J939" s="40">
        <f>Long!J937-53.75</f>
        <v>-53.75</v>
      </c>
      <c r="K939" s="40">
        <f>Long!K937-54.35</f>
        <v>-54.35</v>
      </c>
      <c r="L939" s="40">
        <f>Long!L937-48.68</f>
        <v>-48.68</v>
      </c>
      <c r="M939" s="40">
        <f>Long!M937-53.03</f>
        <v>-53.03</v>
      </c>
      <c r="N939" s="40">
        <f>Long!N937-34.07</f>
        <v>-34.07</v>
      </c>
      <c r="O939" s="40">
        <f>Long!O937-52.52</f>
        <v>-52.52</v>
      </c>
      <c r="P939" s="40">
        <f>Long!P937-53.24</f>
        <v>-53.24</v>
      </c>
      <c r="Q939" s="40">
        <f>Long!Q937-57.71</f>
        <v>-57.71</v>
      </c>
      <c r="R939" s="40">
        <f>Long!R937-38.57</f>
        <v>-38.57</v>
      </c>
      <c r="S939" s="40">
        <f>Long!S937-64.97</f>
        <v>-64.97</v>
      </c>
      <c r="T939" s="40">
        <f>Long!T937-48.48</f>
        <v>-48.48</v>
      </c>
      <c r="U939" s="11">
        <f>Long!U937-50.364</f>
        <v>-50.363999999999997</v>
      </c>
      <c r="W939" s="15">
        <f>Long!X937</f>
        <v>0</v>
      </c>
      <c r="X939" s="8">
        <f>Long!Y937</f>
        <v>0</v>
      </c>
    </row>
    <row r="940" spans="1:24" x14ac:dyDescent="0.25">
      <c r="A940" s="3">
        <f>Long!A938</f>
        <v>0</v>
      </c>
      <c r="B940" s="41">
        <f>Long!B938-48.89</f>
        <v>-48.89</v>
      </c>
      <c r="C940" s="40">
        <f>Long!C938-53.31</f>
        <v>-53.31</v>
      </c>
      <c r="D940" s="40">
        <f>Long!D938-52.82</f>
        <v>-52.82</v>
      </c>
      <c r="E940" s="40">
        <f>Long!E938-48.5</f>
        <v>-48.5</v>
      </c>
      <c r="F940" s="40">
        <f>Long!F938-46.99</f>
        <v>-46.99</v>
      </c>
      <c r="G940" s="40">
        <f>Long!G938-40.45</f>
        <v>-40.450000000000003</v>
      </c>
      <c r="H940" s="40">
        <f>Long!H938-60.23</f>
        <v>-60.23</v>
      </c>
      <c r="I940" s="40">
        <f>Long!I938-44.06</f>
        <v>-44.06</v>
      </c>
      <c r="J940" s="40">
        <f>Long!J938-53.75</f>
        <v>-53.75</v>
      </c>
      <c r="K940" s="40">
        <f>Long!K938-54.35</f>
        <v>-54.35</v>
      </c>
      <c r="L940" s="40">
        <f>Long!L938-48.68</f>
        <v>-48.68</v>
      </c>
      <c r="M940" s="40">
        <f>Long!M938-53.03</f>
        <v>-53.03</v>
      </c>
      <c r="N940" s="40">
        <f>Long!N938-34.07</f>
        <v>-34.07</v>
      </c>
      <c r="O940" s="40">
        <f>Long!O938-52.52</f>
        <v>-52.52</v>
      </c>
      <c r="P940" s="40">
        <f>Long!P938-53.24</f>
        <v>-53.24</v>
      </c>
      <c r="Q940" s="40">
        <f>Long!Q938-57.71</f>
        <v>-57.71</v>
      </c>
      <c r="R940" s="40">
        <f>Long!R938-38.57</f>
        <v>-38.57</v>
      </c>
      <c r="S940" s="40">
        <f>Long!S938-64.97</f>
        <v>-64.97</v>
      </c>
      <c r="T940" s="40">
        <f>Long!T938-48.48</f>
        <v>-48.48</v>
      </c>
      <c r="U940" s="11">
        <f>Long!U938-50.364</f>
        <v>-50.363999999999997</v>
      </c>
      <c r="W940" s="15">
        <f>Long!X938</f>
        <v>0</v>
      </c>
      <c r="X940" s="8">
        <f>Long!Y938</f>
        <v>0</v>
      </c>
    </row>
    <row r="941" spans="1:24" x14ac:dyDescent="0.25">
      <c r="A941" s="3">
        <f>Long!A939</f>
        <v>0</v>
      </c>
      <c r="B941" s="41">
        <f>Long!B939-48.89</f>
        <v>-48.89</v>
      </c>
      <c r="C941" s="40">
        <f>Long!C939-53.31</f>
        <v>-53.31</v>
      </c>
      <c r="D941" s="40">
        <f>Long!D939-52.82</f>
        <v>-52.82</v>
      </c>
      <c r="E941" s="40">
        <f>Long!E939-48.5</f>
        <v>-48.5</v>
      </c>
      <c r="F941" s="40">
        <f>Long!F939-46.99</f>
        <v>-46.99</v>
      </c>
      <c r="G941" s="40">
        <f>Long!G939-40.45</f>
        <v>-40.450000000000003</v>
      </c>
      <c r="H941" s="40">
        <f>Long!H939-60.23</f>
        <v>-60.23</v>
      </c>
      <c r="I941" s="40">
        <f>Long!I939-44.06</f>
        <v>-44.06</v>
      </c>
      <c r="J941" s="40">
        <f>Long!J939-53.75</f>
        <v>-53.75</v>
      </c>
      <c r="K941" s="40">
        <f>Long!K939-54.35</f>
        <v>-54.35</v>
      </c>
      <c r="L941" s="40">
        <f>Long!L939-48.68</f>
        <v>-48.68</v>
      </c>
      <c r="M941" s="40">
        <f>Long!M939-53.03</f>
        <v>-53.03</v>
      </c>
      <c r="N941" s="40">
        <f>Long!N939-34.07</f>
        <v>-34.07</v>
      </c>
      <c r="O941" s="40">
        <f>Long!O939-52.52</f>
        <v>-52.52</v>
      </c>
      <c r="P941" s="40">
        <f>Long!P939-53.24</f>
        <v>-53.24</v>
      </c>
      <c r="Q941" s="40">
        <f>Long!Q939-57.71</f>
        <v>-57.71</v>
      </c>
      <c r="R941" s="40">
        <f>Long!R939-38.57</f>
        <v>-38.57</v>
      </c>
      <c r="S941" s="40">
        <f>Long!S939-64.97</f>
        <v>-64.97</v>
      </c>
      <c r="T941" s="40">
        <f>Long!T939-48.48</f>
        <v>-48.48</v>
      </c>
      <c r="U941" s="11">
        <f>Long!U939-50.364</f>
        <v>-50.363999999999997</v>
      </c>
      <c r="W941" s="15">
        <f>Long!X939</f>
        <v>0</v>
      </c>
      <c r="X941" s="8">
        <f>Long!Y939</f>
        <v>0</v>
      </c>
    </row>
    <row r="942" spans="1:24" x14ac:dyDescent="0.25">
      <c r="A942" s="3">
        <f>Long!A940</f>
        <v>0</v>
      </c>
      <c r="B942" s="41">
        <f>Long!B940-48.89</f>
        <v>-48.89</v>
      </c>
      <c r="C942" s="40">
        <f>Long!C940-53.31</f>
        <v>-53.31</v>
      </c>
      <c r="D942" s="40">
        <f>Long!D940-52.82</f>
        <v>-52.82</v>
      </c>
      <c r="E942" s="40">
        <f>Long!E940-48.5</f>
        <v>-48.5</v>
      </c>
      <c r="F942" s="40">
        <f>Long!F940-46.99</f>
        <v>-46.99</v>
      </c>
      <c r="G942" s="40">
        <f>Long!G940-40.45</f>
        <v>-40.450000000000003</v>
      </c>
      <c r="H942" s="40">
        <f>Long!H940-60.23</f>
        <v>-60.23</v>
      </c>
      <c r="I942" s="40">
        <f>Long!I940-44.06</f>
        <v>-44.06</v>
      </c>
      <c r="J942" s="40">
        <f>Long!J940-53.75</f>
        <v>-53.75</v>
      </c>
      <c r="K942" s="40">
        <f>Long!K940-54.35</f>
        <v>-54.35</v>
      </c>
      <c r="L942" s="40">
        <f>Long!L940-48.68</f>
        <v>-48.68</v>
      </c>
      <c r="M942" s="40">
        <f>Long!M940-53.03</f>
        <v>-53.03</v>
      </c>
      <c r="N942" s="40">
        <f>Long!N940-34.07</f>
        <v>-34.07</v>
      </c>
      <c r="O942" s="40">
        <f>Long!O940-52.52</f>
        <v>-52.52</v>
      </c>
      <c r="P942" s="40">
        <f>Long!P940-53.24</f>
        <v>-53.24</v>
      </c>
      <c r="Q942" s="40">
        <f>Long!Q940-57.71</f>
        <v>-57.71</v>
      </c>
      <c r="R942" s="40">
        <f>Long!R940-38.57</f>
        <v>-38.57</v>
      </c>
      <c r="S942" s="40">
        <f>Long!S940-64.97</f>
        <v>-64.97</v>
      </c>
      <c r="T942" s="40">
        <f>Long!T940-48.48</f>
        <v>-48.48</v>
      </c>
      <c r="U942" s="11">
        <f>Long!U940-50.364</f>
        <v>-50.363999999999997</v>
      </c>
      <c r="W942" s="15">
        <f>Long!X940</f>
        <v>0</v>
      </c>
      <c r="X942" s="8">
        <f>Long!Y940</f>
        <v>0</v>
      </c>
    </row>
    <row r="943" spans="1:24" x14ac:dyDescent="0.25">
      <c r="A943" s="3">
        <f>Long!A941</f>
        <v>0</v>
      </c>
      <c r="B943" s="41">
        <f>Long!B941-48.89</f>
        <v>-48.89</v>
      </c>
      <c r="C943" s="40">
        <f>Long!C941-53.31</f>
        <v>-53.31</v>
      </c>
      <c r="D943" s="40">
        <f>Long!D941-52.82</f>
        <v>-52.82</v>
      </c>
      <c r="E943" s="40">
        <f>Long!E941-48.5</f>
        <v>-48.5</v>
      </c>
      <c r="F943" s="40">
        <f>Long!F941-46.99</f>
        <v>-46.99</v>
      </c>
      <c r="G943" s="40">
        <f>Long!G941-40.45</f>
        <v>-40.450000000000003</v>
      </c>
      <c r="H943" s="40">
        <f>Long!H941-60.23</f>
        <v>-60.23</v>
      </c>
      <c r="I943" s="40">
        <f>Long!I941-44.06</f>
        <v>-44.06</v>
      </c>
      <c r="J943" s="40">
        <f>Long!J941-53.75</f>
        <v>-53.75</v>
      </c>
      <c r="K943" s="40">
        <f>Long!K941-54.35</f>
        <v>-54.35</v>
      </c>
      <c r="L943" s="40">
        <f>Long!L941-48.68</f>
        <v>-48.68</v>
      </c>
      <c r="M943" s="40">
        <f>Long!M941-53.03</f>
        <v>-53.03</v>
      </c>
      <c r="N943" s="40">
        <f>Long!N941-34.07</f>
        <v>-34.07</v>
      </c>
      <c r="O943" s="40">
        <f>Long!O941-52.52</f>
        <v>-52.52</v>
      </c>
      <c r="P943" s="40">
        <f>Long!P941-53.24</f>
        <v>-53.24</v>
      </c>
      <c r="Q943" s="40">
        <f>Long!Q941-57.71</f>
        <v>-57.71</v>
      </c>
      <c r="R943" s="40">
        <f>Long!R941-38.57</f>
        <v>-38.57</v>
      </c>
      <c r="S943" s="40">
        <f>Long!S941-64.97</f>
        <v>-64.97</v>
      </c>
      <c r="T943" s="40">
        <f>Long!T941-48.48</f>
        <v>-48.48</v>
      </c>
      <c r="U943" s="11">
        <f>Long!U941-50.364</f>
        <v>-50.363999999999997</v>
      </c>
      <c r="W943" s="15">
        <f>Long!X941</f>
        <v>0</v>
      </c>
      <c r="X943" s="8">
        <f>Long!Y941</f>
        <v>0</v>
      </c>
    </row>
    <row r="944" spans="1:24" x14ac:dyDescent="0.25">
      <c r="A944" s="3">
        <f>Long!A942</f>
        <v>0</v>
      </c>
      <c r="B944" s="41">
        <f>Long!B942-48.89</f>
        <v>-48.89</v>
      </c>
      <c r="C944" s="40">
        <f>Long!C942-53.31</f>
        <v>-53.31</v>
      </c>
      <c r="D944" s="40">
        <f>Long!D942-52.82</f>
        <v>-52.82</v>
      </c>
      <c r="E944" s="40">
        <f>Long!E942-48.5</f>
        <v>-48.5</v>
      </c>
      <c r="F944" s="40">
        <f>Long!F942-46.99</f>
        <v>-46.99</v>
      </c>
      <c r="G944" s="40">
        <f>Long!G942-40.45</f>
        <v>-40.450000000000003</v>
      </c>
      <c r="H944" s="40">
        <f>Long!H942-60.23</f>
        <v>-60.23</v>
      </c>
      <c r="I944" s="40">
        <f>Long!I942-44.06</f>
        <v>-44.06</v>
      </c>
      <c r="J944" s="40">
        <f>Long!J942-53.75</f>
        <v>-53.75</v>
      </c>
      <c r="K944" s="40">
        <f>Long!K942-54.35</f>
        <v>-54.35</v>
      </c>
      <c r="L944" s="40">
        <f>Long!L942-48.68</f>
        <v>-48.68</v>
      </c>
      <c r="M944" s="40">
        <f>Long!M942-53.03</f>
        <v>-53.03</v>
      </c>
      <c r="N944" s="40">
        <f>Long!N942-34.07</f>
        <v>-34.07</v>
      </c>
      <c r="O944" s="40">
        <f>Long!O942-52.52</f>
        <v>-52.52</v>
      </c>
      <c r="P944" s="40">
        <f>Long!P942-53.24</f>
        <v>-53.24</v>
      </c>
      <c r="Q944" s="40">
        <f>Long!Q942-57.71</f>
        <v>-57.71</v>
      </c>
      <c r="R944" s="40">
        <f>Long!R942-38.57</f>
        <v>-38.57</v>
      </c>
      <c r="S944" s="40">
        <f>Long!S942-64.97</f>
        <v>-64.97</v>
      </c>
      <c r="T944" s="40">
        <f>Long!T942-48.48</f>
        <v>-48.48</v>
      </c>
      <c r="U944" s="11">
        <f>Long!U942-50.364</f>
        <v>-50.363999999999997</v>
      </c>
      <c r="W944" s="15">
        <f>Long!X942</f>
        <v>0</v>
      </c>
      <c r="X944" s="8">
        <f>Long!Y942</f>
        <v>0</v>
      </c>
    </row>
    <row r="945" spans="1:24" x14ac:dyDescent="0.25">
      <c r="A945" s="3">
        <f>Long!A943</f>
        <v>0</v>
      </c>
      <c r="B945" s="41">
        <f>Long!B943-48.89</f>
        <v>-48.89</v>
      </c>
      <c r="C945" s="40">
        <f>Long!C943-53.31</f>
        <v>-53.31</v>
      </c>
      <c r="D945" s="40">
        <f>Long!D943-52.82</f>
        <v>-52.82</v>
      </c>
      <c r="E945" s="40">
        <f>Long!E943-48.5</f>
        <v>-48.5</v>
      </c>
      <c r="F945" s="40">
        <f>Long!F943-46.99</f>
        <v>-46.99</v>
      </c>
      <c r="G945" s="40">
        <f>Long!G943-40.45</f>
        <v>-40.450000000000003</v>
      </c>
      <c r="H945" s="40">
        <f>Long!H943-60.23</f>
        <v>-60.23</v>
      </c>
      <c r="I945" s="40">
        <f>Long!I943-44.06</f>
        <v>-44.06</v>
      </c>
      <c r="J945" s="40">
        <f>Long!J943-53.75</f>
        <v>-53.75</v>
      </c>
      <c r="K945" s="40">
        <f>Long!K943-54.35</f>
        <v>-54.35</v>
      </c>
      <c r="L945" s="40">
        <f>Long!L943-48.68</f>
        <v>-48.68</v>
      </c>
      <c r="M945" s="40">
        <f>Long!M943-53.03</f>
        <v>-53.03</v>
      </c>
      <c r="N945" s="40">
        <f>Long!N943-34.07</f>
        <v>-34.07</v>
      </c>
      <c r="O945" s="40">
        <f>Long!O943-52.52</f>
        <v>-52.52</v>
      </c>
      <c r="P945" s="40">
        <f>Long!P943-53.24</f>
        <v>-53.24</v>
      </c>
      <c r="Q945" s="40">
        <f>Long!Q943-57.71</f>
        <v>-57.71</v>
      </c>
      <c r="R945" s="40">
        <f>Long!R943-38.57</f>
        <v>-38.57</v>
      </c>
      <c r="S945" s="40">
        <f>Long!S943-64.97</f>
        <v>-64.97</v>
      </c>
      <c r="T945" s="40">
        <f>Long!T943-48.48</f>
        <v>-48.48</v>
      </c>
      <c r="U945" s="11">
        <f>Long!U943-50.364</f>
        <v>-50.363999999999997</v>
      </c>
      <c r="W945" s="15">
        <f>Long!X943</f>
        <v>0</v>
      </c>
      <c r="X945" s="8">
        <f>Long!Y943</f>
        <v>0</v>
      </c>
    </row>
    <row r="946" spans="1:24" x14ac:dyDescent="0.25">
      <c r="A946" s="3">
        <f>Long!A944</f>
        <v>0</v>
      </c>
      <c r="B946" s="41">
        <f>Long!B944-48.89</f>
        <v>-48.89</v>
      </c>
      <c r="C946" s="40">
        <f>Long!C944-53.31</f>
        <v>-53.31</v>
      </c>
      <c r="D946" s="40">
        <f>Long!D944-52.82</f>
        <v>-52.82</v>
      </c>
      <c r="E946" s="40">
        <f>Long!E944-48.5</f>
        <v>-48.5</v>
      </c>
      <c r="F946" s="40">
        <f>Long!F944-46.99</f>
        <v>-46.99</v>
      </c>
      <c r="G946" s="40">
        <f>Long!G944-40.45</f>
        <v>-40.450000000000003</v>
      </c>
      <c r="H946" s="40">
        <f>Long!H944-60.23</f>
        <v>-60.23</v>
      </c>
      <c r="I946" s="40">
        <f>Long!I944-44.06</f>
        <v>-44.06</v>
      </c>
      <c r="J946" s="40">
        <f>Long!J944-53.75</f>
        <v>-53.75</v>
      </c>
      <c r="K946" s="40">
        <f>Long!K944-54.35</f>
        <v>-54.35</v>
      </c>
      <c r="L946" s="40">
        <f>Long!L944-48.68</f>
        <v>-48.68</v>
      </c>
      <c r="M946" s="40">
        <f>Long!M944-53.03</f>
        <v>-53.03</v>
      </c>
      <c r="N946" s="40">
        <f>Long!N944-34.07</f>
        <v>-34.07</v>
      </c>
      <c r="O946" s="40">
        <f>Long!O944-52.52</f>
        <v>-52.52</v>
      </c>
      <c r="P946" s="40">
        <f>Long!P944-53.24</f>
        <v>-53.24</v>
      </c>
      <c r="Q946" s="40">
        <f>Long!Q944-57.71</f>
        <v>-57.71</v>
      </c>
      <c r="R946" s="40">
        <f>Long!R944-38.57</f>
        <v>-38.57</v>
      </c>
      <c r="S946" s="40">
        <f>Long!S944-64.97</f>
        <v>-64.97</v>
      </c>
      <c r="T946" s="40">
        <f>Long!T944-48.48</f>
        <v>-48.48</v>
      </c>
      <c r="U946" s="11">
        <f>Long!U944-50.364</f>
        <v>-50.363999999999997</v>
      </c>
      <c r="W946" s="15">
        <f>Long!X944</f>
        <v>0</v>
      </c>
      <c r="X946" s="8">
        <f>Long!Y944</f>
        <v>0</v>
      </c>
    </row>
    <row r="947" spans="1:24" x14ac:dyDescent="0.25">
      <c r="A947" s="3">
        <f>Long!A945</f>
        <v>0</v>
      </c>
      <c r="B947" s="41">
        <f>Long!B945-48.89</f>
        <v>-48.89</v>
      </c>
      <c r="C947" s="40">
        <f>Long!C945-53.31</f>
        <v>-53.31</v>
      </c>
      <c r="D947" s="40">
        <f>Long!D945-52.82</f>
        <v>-52.82</v>
      </c>
      <c r="E947" s="40">
        <f>Long!E945-48.5</f>
        <v>-48.5</v>
      </c>
      <c r="F947" s="40">
        <f>Long!F945-46.99</f>
        <v>-46.99</v>
      </c>
      <c r="G947" s="40">
        <f>Long!G945-40.45</f>
        <v>-40.450000000000003</v>
      </c>
      <c r="H947" s="40">
        <f>Long!H945-60.23</f>
        <v>-60.23</v>
      </c>
      <c r="I947" s="40">
        <f>Long!I945-44.06</f>
        <v>-44.06</v>
      </c>
      <c r="J947" s="40">
        <f>Long!J945-53.75</f>
        <v>-53.75</v>
      </c>
      <c r="K947" s="40">
        <f>Long!K945-54.35</f>
        <v>-54.35</v>
      </c>
      <c r="L947" s="40">
        <f>Long!L945-48.68</f>
        <v>-48.68</v>
      </c>
      <c r="M947" s="40">
        <f>Long!M945-53.03</f>
        <v>-53.03</v>
      </c>
      <c r="N947" s="40">
        <f>Long!N945-34.07</f>
        <v>-34.07</v>
      </c>
      <c r="O947" s="40">
        <f>Long!O945-52.52</f>
        <v>-52.52</v>
      </c>
      <c r="P947" s="40">
        <f>Long!P945-53.24</f>
        <v>-53.24</v>
      </c>
      <c r="Q947" s="40">
        <f>Long!Q945-57.71</f>
        <v>-57.71</v>
      </c>
      <c r="R947" s="40">
        <f>Long!R945-38.57</f>
        <v>-38.57</v>
      </c>
      <c r="S947" s="40">
        <f>Long!S945-64.97</f>
        <v>-64.97</v>
      </c>
      <c r="T947" s="40">
        <f>Long!T945-48.48</f>
        <v>-48.48</v>
      </c>
      <c r="U947" s="11">
        <f>Long!U945-50.364</f>
        <v>-50.363999999999997</v>
      </c>
      <c r="W947" s="15">
        <f>Long!X945</f>
        <v>0</v>
      </c>
      <c r="X947" s="8">
        <f>Long!Y945</f>
        <v>0</v>
      </c>
    </row>
    <row r="948" spans="1:24" x14ac:dyDescent="0.25">
      <c r="A948" s="3">
        <f>Long!A946</f>
        <v>0</v>
      </c>
      <c r="B948" s="41">
        <f>Long!B946-48.89</f>
        <v>-48.89</v>
      </c>
      <c r="C948" s="40">
        <f>Long!C946-53.31</f>
        <v>-53.31</v>
      </c>
      <c r="D948" s="40">
        <f>Long!D946-52.82</f>
        <v>-52.82</v>
      </c>
      <c r="E948" s="40">
        <f>Long!E946-48.5</f>
        <v>-48.5</v>
      </c>
      <c r="F948" s="40">
        <f>Long!F946-46.99</f>
        <v>-46.99</v>
      </c>
      <c r="G948" s="40">
        <f>Long!G946-40.45</f>
        <v>-40.450000000000003</v>
      </c>
      <c r="H948" s="40">
        <f>Long!H946-60.23</f>
        <v>-60.23</v>
      </c>
      <c r="I948" s="40">
        <f>Long!I946-44.06</f>
        <v>-44.06</v>
      </c>
      <c r="J948" s="40">
        <f>Long!J946-53.75</f>
        <v>-53.75</v>
      </c>
      <c r="K948" s="40">
        <f>Long!K946-54.35</f>
        <v>-54.35</v>
      </c>
      <c r="L948" s="40">
        <f>Long!L946-48.68</f>
        <v>-48.68</v>
      </c>
      <c r="M948" s="40">
        <f>Long!M946-53.03</f>
        <v>-53.03</v>
      </c>
      <c r="N948" s="40">
        <f>Long!N946-34.07</f>
        <v>-34.07</v>
      </c>
      <c r="O948" s="40">
        <f>Long!O946-52.52</f>
        <v>-52.52</v>
      </c>
      <c r="P948" s="40">
        <f>Long!P946-53.24</f>
        <v>-53.24</v>
      </c>
      <c r="Q948" s="40">
        <f>Long!Q946-57.71</f>
        <v>-57.71</v>
      </c>
      <c r="R948" s="40">
        <f>Long!R946-38.57</f>
        <v>-38.57</v>
      </c>
      <c r="S948" s="40">
        <f>Long!S946-64.97</f>
        <v>-64.97</v>
      </c>
      <c r="T948" s="40">
        <f>Long!T946-48.48</f>
        <v>-48.48</v>
      </c>
      <c r="U948" s="11">
        <f>Long!U946-50.364</f>
        <v>-50.363999999999997</v>
      </c>
      <c r="W948" s="15">
        <f>Long!X946</f>
        <v>0</v>
      </c>
      <c r="X948" s="8">
        <f>Long!Y946</f>
        <v>0</v>
      </c>
    </row>
    <row r="949" spans="1:24" x14ac:dyDescent="0.25">
      <c r="A949" s="3">
        <f>Long!A947</f>
        <v>0</v>
      </c>
      <c r="B949" s="41">
        <f>Long!B947-48.89</f>
        <v>-48.89</v>
      </c>
      <c r="C949" s="40">
        <f>Long!C947-53.31</f>
        <v>-53.31</v>
      </c>
      <c r="D949" s="40">
        <f>Long!D947-52.82</f>
        <v>-52.82</v>
      </c>
      <c r="E949" s="40">
        <f>Long!E947-48.5</f>
        <v>-48.5</v>
      </c>
      <c r="F949" s="40">
        <f>Long!F947-46.99</f>
        <v>-46.99</v>
      </c>
      <c r="G949" s="40">
        <f>Long!G947-40.45</f>
        <v>-40.450000000000003</v>
      </c>
      <c r="H949" s="40">
        <f>Long!H947-60.23</f>
        <v>-60.23</v>
      </c>
      <c r="I949" s="40">
        <f>Long!I947-44.06</f>
        <v>-44.06</v>
      </c>
      <c r="J949" s="40">
        <f>Long!J947-53.75</f>
        <v>-53.75</v>
      </c>
      <c r="K949" s="40">
        <f>Long!K947-54.35</f>
        <v>-54.35</v>
      </c>
      <c r="L949" s="40">
        <f>Long!L947-48.68</f>
        <v>-48.68</v>
      </c>
      <c r="M949" s="40">
        <f>Long!M947-53.03</f>
        <v>-53.03</v>
      </c>
      <c r="N949" s="40">
        <f>Long!N947-34.07</f>
        <v>-34.07</v>
      </c>
      <c r="O949" s="40">
        <f>Long!O947-52.52</f>
        <v>-52.52</v>
      </c>
      <c r="P949" s="40">
        <f>Long!P947-53.24</f>
        <v>-53.24</v>
      </c>
      <c r="Q949" s="40">
        <f>Long!Q947-57.71</f>
        <v>-57.71</v>
      </c>
      <c r="R949" s="40">
        <f>Long!R947-38.57</f>
        <v>-38.57</v>
      </c>
      <c r="S949" s="40">
        <f>Long!S947-64.97</f>
        <v>-64.97</v>
      </c>
      <c r="T949" s="40">
        <f>Long!T947-48.48</f>
        <v>-48.48</v>
      </c>
      <c r="U949" s="11">
        <f>Long!U947-50.364</f>
        <v>-50.363999999999997</v>
      </c>
      <c r="W949" s="15">
        <f>Long!X947</f>
        <v>0</v>
      </c>
      <c r="X949" s="8">
        <f>Long!Y947</f>
        <v>0</v>
      </c>
    </row>
    <row r="950" spans="1:24" x14ac:dyDescent="0.25">
      <c r="A950" s="3">
        <f>Long!A948</f>
        <v>0</v>
      </c>
      <c r="B950" s="41">
        <f>Long!B948-48.89</f>
        <v>-48.89</v>
      </c>
      <c r="C950" s="40">
        <f>Long!C948-53.31</f>
        <v>-53.31</v>
      </c>
      <c r="D950" s="40">
        <f>Long!D948-52.82</f>
        <v>-52.82</v>
      </c>
      <c r="E950" s="40">
        <f>Long!E948-48.5</f>
        <v>-48.5</v>
      </c>
      <c r="F950" s="40">
        <f>Long!F948-46.99</f>
        <v>-46.99</v>
      </c>
      <c r="G950" s="40">
        <f>Long!G948-40.45</f>
        <v>-40.450000000000003</v>
      </c>
      <c r="H950" s="40">
        <f>Long!H948-60.23</f>
        <v>-60.23</v>
      </c>
      <c r="I950" s="40">
        <f>Long!I948-44.06</f>
        <v>-44.06</v>
      </c>
      <c r="J950" s="40">
        <f>Long!J948-53.75</f>
        <v>-53.75</v>
      </c>
      <c r="K950" s="40">
        <f>Long!K948-54.35</f>
        <v>-54.35</v>
      </c>
      <c r="L950" s="40">
        <f>Long!L948-48.68</f>
        <v>-48.68</v>
      </c>
      <c r="M950" s="40">
        <f>Long!M948-53.03</f>
        <v>-53.03</v>
      </c>
      <c r="N950" s="40">
        <f>Long!N948-34.07</f>
        <v>-34.07</v>
      </c>
      <c r="O950" s="40">
        <f>Long!O948-52.52</f>
        <v>-52.52</v>
      </c>
      <c r="P950" s="40">
        <f>Long!P948-53.24</f>
        <v>-53.24</v>
      </c>
      <c r="Q950" s="40">
        <f>Long!Q948-57.71</f>
        <v>-57.71</v>
      </c>
      <c r="R950" s="40">
        <f>Long!R948-38.57</f>
        <v>-38.57</v>
      </c>
      <c r="S950" s="40">
        <f>Long!S948-64.97</f>
        <v>-64.97</v>
      </c>
      <c r="T950" s="40">
        <f>Long!T948-48.48</f>
        <v>-48.48</v>
      </c>
      <c r="U950" s="11">
        <f>Long!U948-50.364</f>
        <v>-50.363999999999997</v>
      </c>
      <c r="W950" s="15">
        <f>Long!X948</f>
        <v>0</v>
      </c>
      <c r="X950" s="8">
        <f>Long!Y948</f>
        <v>0</v>
      </c>
    </row>
    <row r="951" spans="1:24" x14ac:dyDescent="0.25">
      <c r="A951" s="3">
        <f>Long!A949</f>
        <v>0</v>
      </c>
      <c r="B951" s="41">
        <f>Long!B949-48.89</f>
        <v>-48.89</v>
      </c>
      <c r="C951" s="40">
        <f>Long!C949-53.31</f>
        <v>-53.31</v>
      </c>
      <c r="D951" s="40">
        <f>Long!D949-52.82</f>
        <v>-52.82</v>
      </c>
      <c r="E951" s="40">
        <f>Long!E949-48.5</f>
        <v>-48.5</v>
      </c>
      <c r="F951" s="40">
        <f>Long!F949-46.99</f>
        <v>-46.99</v>
      </c>
      <c r="G951" s="40">
        <f>Long!G949-40.45</f>
        <v>-40.450000000000003</v>
      </c>
      <c r="H951" s="40">
        <f>Long!H949-60.23</f>
        <v>-60.23</v>
      </c>
      <c r="I951" s="40">
        <f>Long!I949-44.06</f>
        <v>-44.06</v>
      </c>
      <c r="J951" s="40">
        <f>Long!J949-53.75</f>
        <v>-53.75</v>
      </c>
      <c r="K951" s="40">
        <f>Long!K949-54.35</f>
        <v>-54.35</v>
      </c>
      <c r="L951" s="40">
        <f>Long!L949-48.68</f>
        <v>-48.68</v>
      </c>
      <c r="M951" s="40">
        <f>Long!M949-53.03</f>
        <v>-53.03</v>
      </c>
      <c r="N951" s="40">
        <f>Long!N949-34.07</f>
        <v>-34.07</v>
      </c>
      <c r="O951" s="40">
        <f>Long!O949-52.52</f>
        <v>-52.52</v>
      </c>
      <c r="P951" s="40">
        <f>Long!P949-53.24</f>
        <v>-53.24</v>
      </c>
      <c r="Q951" s="40">
        <f>Long!Q949-57.71</f>
        <v>-57.71</v>
      </c>
      <c r="R951" s="40">
        <f>Long!R949-38.57</f>
        <v>-38.57</v>
      </c>
      <c r="S951" s="40">
        <f>Long!S949-64.97</f>
        <v>-64.97</v>
      </c>
      <c r="T951" s="40">
        <f>Long!T949-48.48</f>
        <v>-48.48</v>
      </c>
      <c r="U951" s="11">
        <f>Long!U949-50.364</f>
        <v>-50.363999999999997</v>
      </c>
      <c r="W951" s="15">
        <f>Long!X949</f>
        <v>0</v>
      </c>
      <c r="X951" s="8">
        <f>Long!Y949</f>
        <v>0</v>
      </c>
    </row>
    <row r="952" spans="1:24" x14ac:dyDescent="0.25">
      <c r="A952" s="3">
        <f>Long!A950</f>
        <v>0</v>
      </c>
      <c r="B952" s="41">
        <f>Long!B950-48.89</f>
        <v>-48.89</v>
      </c>
      <c r="C952" s="40">
        <f>Long!C950-53.31</f>
        <v>-53.31</v>
      </c>
      <c r="D952" s="40">
        <f>Long!D950-52.82</f>
        <v>-52.82</v>
      </c>
      <c r="E952" s="40">
        <f>Long!E950-48.5</f>
        <v>-48.5</v>
      </c>
      <c r="F952" s="40">
        <f>Long!F950-46.99</f>
        <v>-46.99</v>
      </c>
      <c r="G952" s="40">
        <f>Long!G950-40.45</f>
        <v>-40.450000000000003</v>
      </c>
      <c r="H952" s="40">
        <f>Long!H950-60.23</f>
        <v>-60.23</v>
      </c>
      <c r="I952" s="40">
        <f>Long!I950-44.06</f>
        <v>-44.06</v>
      </c>
      <c r="J952" s="40">
        <f>Long!J950-53.75</f>
        <v>-53.75</v>
      </c>
      <c r="K952" s="40">
        <f>Long!K950-54.35</f>
        <v>-54.35</v>
      </c>
      <c r="L952" s="40">
        <f>Long!L950-48.68</f>
        <v>-48.68</v>
      </c>
      <c r="M952" s="40">
        <f>Long!M950-53.03</f>
        <v>-53.03</v>
      </c>
      <c r="N952" s="40">
        <f>Long!N950-34.07</f>
        <v>-34.07</v>
      </c>
      <c r="O952" s="40">
        <f>Long!O950-52.52</f>
        <v>-52.52</v>
      </c>
      <c r="P952" s="40">
        <f>Long!P950-53.24</f>
        <v>-53.24</v>
      </c>
      <c r="Q952" s="40">
        <f>Long!Q950-57.71</f>
        <v>-57.71</v>
      </c>
      <c r="R952" s="40">
        <f>Long!R950-38.57</f>
        <v>-38.57</v>
      </c>
      <c r="S952" s="40">
        <f>Long!S950-64.97</f>
        <v>-64.97</v>
      </c>
      <c r="T952" s="40">
        <f>Long!T950-48.48</f>
        <v>-48.48</v>
      </c>
      <c r="U952" s="11">
        <f>Long!U950-50.364</f>
        <v>-50.363999999999997</v>
      </c>
      <c r="W952" s="15">
        <f>Long!X950</f>
        <v>0</v>
      </c>
      <c r="X952" s="8">
        <f>Long!Y950</f>
        <v>0</v>
      </c>
    </row>
    <row r="953" spans="1:24" x14ac:dyDescent="0.25">
      <c r="A953" s="3">
        <f>Long!A951</f>
        <v>0</v>
      </c>
      <c r="B953" s="41">
        <f>Long!B951-48.89</f>
        <v>-48.89</v>
      </c>
      <c r="C953" s="40">
        <f>Long!C951-53.31</f>
        <v>-53.31</v>
      </c>
      <c r="D953" s="40">
        <f>Long!D951-52.82</f>
        <v>-52.82</v>
      </c>
      <c r="E953" s="40">
        <f>Long!E951-48.5</f>
        <v>-48.5</v>
      </c>
      <c r="F953" s="40">
        <f>Long!F951-46.99</f>
        <v>-46.99</v>
      </c>
      <c r="G953" s="40">
        <f>Long!G951-40.45</f>
        <v>-40.450000000000003</v>
      </c>
      <c r="H953" s="40">
        <f>Long!H951-60.23</f>
        <v>-60.23</v>
      </c>
      <c r="I953" s="40">
        <f>Long!I951-44.06</f>
        <v>-44.06</v>
      </c>
      <c r="J953" s="40">
        <f>Long!J951-53.75</f>
        <v>-53.75</v>
      </c>
      <c r="K953" s="40">
        <f>Long!K951-54.35</f>
        <v>-54.35</v>
      </c>
      <c r="L953" s="40">
        <f>Long!L951-48.68</f>
        <v>-48.68</v>
      </c>
      <c r="M953" s="40">
        <f>Long!M951-53.03</f>
        <v>-53.03</v>
      </c>
      <c r="N953" s="40">
        <f>Long!N951-34.07</f>
        <v>-34.07</v>
      </c>
      <c r="O953" s="40">
        <f>Long!O951-52.52</f>
        <v>-52.52</v>
      </c>
      <c r="P953" s="40">
        <f>Long!P951-53.24</f>
        <v>-53.24</v>
      </c>
      <c r="Q953" s="40">
        <f>Long!Q951-57.71</f>
        <v>-57.71</v>
      </c>
      <c r="R953" s="40">
        <f>Long!R951-38.57</f>
        <v>-38.57</v>
      </c>
      <c r="S953" s="40">
        <f>Long!S951-64.97</f>
        <v>-64.97</v>
      </c>
      <c r="T953" s="40">
        <f>Long!T951-48.48</f>
        <v>-48.48</v>
      </c>
      <c r="U953" s="11">
        <f>Long!U951-50.364</f>
        <v>-50.363999999999997</v>
      </c>
      <c r="W953" s="15">
        <f>Long!X951</f>
        <v>0</v>
      </c>
      <c r="X953" s="8">
        <f>Long!Y951</f>
        <v>0</v>
      </c>
    </row>
    <row r="954" spans="1:24" x14ac:dyDescent="0.25">
      <c r="A954" s="3">
        <f>Long!A952</f>
        <v>0</v>
      </c>
      <c r="B954" s="41">
        <f>Long!B952-48.89</f>
        <v>-48.89</v>
      </c>
      <c r="C954" s="40">
        <f>Long!C952-53.31</f>
        <v>-53.31</v>
      </c>
      <c r="D954" s="40">
        <f>Long!D952-52.82</f>
        <v>-52.82</v>
      </c>
      <c r="E954" s="40">
        <f>Long!E952-48.5</f>
        <v>-48.5</v>
      </c>
      <c r="F954" s="40">
        <f>Long!F952-46.99</f>
        <v>-46.99</v>
      </c>
      <c r="G954" s="40">
        <f>Long!G952-40.45</f>
        <v>-40.450000000000003</v>
      </c>
      <c r="H954" s="40">
        <f>Long!H952-60.23</f>
        <v>-60.23</v>
      </c>
      <c r="I954" s="40">
        <f>Long!I952-44.06</f>
        <v>-44.06</v>
      </c>
      <c r="J954" s="40">
        <f>Long!J952-53.75</f>
        <v>-53.75</v>
      </c>
      <c r="K954" s="40">
        <f>Long!K952-54.35</f>
        <v>-54.35</v>
      </c>
      <c r="L954" s="40">
        <f>Long!L952-48.68</f>
        <v>-48.68</v>
      </c>
      <c r="M954" s="40">
        <f>Long!M952-53.03</f>
        <v>-53.03</v>
      </c>
      <c r="N954" s="40">
        <f>Long!N952-34.07</f>
        <v>-34.07</v>
      </c>
      <c r="O954" s="40">
        <f>Long!O952-52.52</f>
        <v>-52.52</v>
      </c>
      <c r="P954" s="40">
        <f>Long!P952-53.24</f>
        <v>-53.24</v>
      </c>
      <c r="Q954" s="40">
        <f>Long!Q952-57.71</f>
        <v>-57.71</v>
      </c>
      <c r="R954" s="40">
        <f>Long!R952-38.57</f>
        <v>-38.57</v>
      </c>
      <c r="S954" s="40">
        <f>Long!S952-64.97</f>
        <v>-64.97</v>
      </c>
      <c r="T954" s="40">
        <f>Long!T952-48.48</f>
        <v>-48.48</v>
      </c>
      <c r="U954" s="11">
        <f>Long!U952-50.364</f>
        <v>-50.363999999999997</v>
      </c>
      <c r="W954" s="15">
        <f>Long!X952</f>
        <v>0</v>
      </c>
      <c r="X954" s="8">
        <f>Long!Y952</f>
        <v>0</v>
      </c>
    </row>
    <row r="955" spans="1:24" x14ac:dyDescent="0.25">
      <c r="A955" s="3">
        <f>Long!A953</f>
        <v>0</v>
      </c>
      <c r="B955" s="41">
        <f>Long!B953-48.89</f>
        <v>-48.89</v>
      </c>
      <c r="C955" s="40">
        <f>Long!C953-53.31</f>
        <v>-53.31</v>
      </c>
      <c r="D955" s="40">
        <f>Long!D953-52.82</f>
        <v>-52.82</v>
      </c>
      <c r="E955" s="40">
        <f>Long!E953-48.5</f>
        <v>-48.5</v>
      </c>
      <c r="F955" s="40">
        <f>Long!F953-46.99</f>
        <v>-46.99</v>
      </c>
      <c r="G955" s="40">
        <f>Long!G953-40.45</f>
        <v>-40.450000000000003</v>
      </c>
      <c r="H955" s="40">
        <f>Long!H953-60.23</f>
        <v>-60.23</v>
      </c>
      <c r="I955" s="40">
        <f>Long!I953-44.06</f>
        <v>-44.06</v>
      </c>
      <c r="J955" s="40">
        <f>Long!J953-53.75</f>
        <v>-53.75</v>
      </c>
      <c r="K955" s="40">
        <f>Long!K953-54.35</f>
        <v>-54.35</v>
      </c>
      <c r="L955" s="40">
        <f>Long!L953-48.68</f>
        <v>-48.68</v>
      </c>
      <c r="M955" s="40">
        <f>Long!M953-53.03</f>
        <v>-53.03</v>
      </c>
      <c r="N955" s="40">
        <f>Long!N953-34.07</f>
        <v>-34.07</v>
      </c>
      <c r="O955" s="40">
        <f>Long!O953-52.52</f>
        <v>-52.52</v>
      </c>
      <c r="P955" s="40">
        <f>Long!P953-53.24</f>
        <v>-53.24</v>
      </c>
      <c r="Q955" s="40">
        <f>Long!Q953-57.71</f>
        <v>-57.71</v>
      </c>
      <c r="R955" s="40">
        <f>Long!R953-38.57</f>
        <v>-38.57</v>
      </c>
      <c r="S955" s="40">
        <f>Long!S953-64.97</f>
        <v>-64.97</v>
      </c>
      <c r="T955" s="40">
        <f>Long!T953-48.48</f>
        <v>-48.48</v>
      </c>
      <c r="U955" s="11">
        <f>Long!U953-50.364</f>
        <v>-50.363999999999997</v>
      </c>
      <c r="W955" s="15">
        <f>Long!X953</f>
        <v>0</v>
      </c>
      <c r="X955" s="8">
        <f>Long!Y953</f>
        <v>0</v>
      </c>
    </row>
    <row r="956" spans="1:24" x14ac:dyDescent="0.25">
      <c r="A956" s="3">
        <f>Long!A954</f>
        <v>0</v>
      </c>
      <c r="B956" s="41">
        <f>Long!B954-48.89</f>
        <v>-48.89</v>
      </c>
      <c r="C956" s="40">
        <f>Long!C954-53.31</f>
        <v>-53.31</v>
      </c>
      <c r="D956" s="40">
        <f>Long!D954-52.82</f>
        <v>-52.82</v>
      </c>
      <c r="E956" s="40">
        <f>Long!E954-48.5</f>
        <v>-48.5</v>
      </c>
      <c r="F956" s="40">
        <f>Long!F954-46.99</f>
        <v>-46.99</v>
      </c>
      <c r="G956" s="40">
        <f>Long!G954-40.45</f>
        <v>-40.450000000000003</v>
      </c>
      <c r="H956" s="40">
        <f>Long!H954-60.23</f>
        <v>-60.23</v>
      </c>
      <c r="I956" s="40">
        <f>Long!I954-44.06</f>
        <v>-44.06</v>
      </c>
      <c r="J956" s="40">
        <f>Long!J954-53.75</f>
        <v>-53.75</v>
      </c>
      <c r="K956" s="40">
        <f>Long!K954-54.35</f>
        <v>-54.35</v>
      </c>
      <c r="L956" s="40">
        <f>Long!L954-48.68</f>
        <v>-48.68</v>
      </c>
      <c r="M956" s="40">
        <f>Long!M954-53.03</f>
        <v>-53.03</v>
      </c>
      <c r="N956" s="40">
        <f>Long!N954-34.07</f>
        <v>-34.07</v>
      </c>
      <c r="O956" s="40">
        <f>Long!O954-52.52</f>
        <v>-52.52</v>
      </c>
      <c r="P956" s="40">
        <f>Long!P954-53.24</f>
        <v>-53.24</v>
      </c>
      <c r="Q956" s="40">
        <f>Long!Q954-57.71</f>
        <v>-57.71</v>
      </c>
      <c r="R956" s="40">
        <f>Long!R954-38.57</f>
        <v>-38.57</v>
      </c>
      <c r="S956" s="40">
        <f>Long!S954-64.97</f>
        <v>-64.97</v>
      </c>
      <c r="T956" s="40">
        <f>Long!T954-48.48</f>
        <v>-48.48</v>
      </c>
      <c r="U956" s="11">
        <f>Long!U954-50.364</f>
        <v>-50.363999999999997</v>
      </c>
      <c r="W956" s="15">
        <f>Long!X954</f>
        <v>0</v>
      </c>
      <c r="X956" s="8">
        <f>Long!Y954</f>
        <v>0</v>
      </c>
    </row>
    <row r="957" spans="1:24" x14ac:dyDescent="0.25">
      <c r="A957" s="3">
        <f>Long!A955</f>
        <v>0</v>
      </c>
      <c r="B957" s="41">
        <f>Long!B955-48.89</f>
        <v>-48.89</v>
      </c>
      <c r="C957" s="40">
        <f>Long!C955-53.31</f>
        <v>-53.31</v>
      </c>
      <c r="D957" s="40">
        <f>Long!D955-52.82</f>
        <v>-52.82</v>
      </c>
      <c r="E957" s="40">
        <f>Long!E955-48.5</f>
        <v>-48.5</v>
      </c>
      <c r="F957" s="40">
        <f>Long!F955-46.99</f>
        <v>-46.99</v>
      </c>
      <c r="G957" s="40">
        <f>Long!G955-40.45</f>
        <v>-40.450000000000003</v>
      </c>
      <c r="H957" s="40">
        <f>Long!H955-60.23</f>
        <v>-60.23</v>
      </c>
      <c r="I957" s="40">
        <f>Long!I955-44.06</f>
        <v>-44.06</v>
      </c>
      <c r="J957" s="40">
        <f>Long!J955-53.75</f>
        <v>-53.75</v>
      </c>
      <c r="K957" s="40">
        <f>Long!K955-54.35</f>
        <v>-54.35</v>
      </c>
      <c r="L957" s="40">
        <f>Long!L955-48.68</f>
        <v>-48.68</v>
      </c>
      <c r="M957" s="40">
        <f>Long!M955-53.03</f>
        <v>-53.03</v>
      </c>
      <c r="N957" s="40">
        <f>Long!N955-34.07</f>
        <v>-34.07</v>
      </c>
      <c r="O957" s="40">
        <f>Long!O955-52.52</f>
        <v>-52.52</v>
      </c>
      <c r="P957" s="40">
        <f>Long!P955-53.24</f>
        <v>-53.24</v>
      </c>
      <c r="Q957" s="40">
        <f>Long!Q955-57.71</f>
        <v>-57.71</v>
      </c>
      <c r="R957" s="40">
        <f>Long!R955-38.57</f>
        <v>-38.57</v>
      </c>
      <c r="S957" s="40">
        <f>Long!S955-64.97</f>
        <v>-64.97</v>
      </c>
      <c r="T957" s="40">
        <f>Long!T955-48.48</f>
        <v>-48.48</v>
      </c>
      <c r="U957" s="11">
        <f>Long!U955-50.364</f>
        <v>-50.363999999999997</v>
      </c>
      <c r="W957" s="15">
        <f>Long!X955</f>
        <v>0</v>
      </c>
      <c r="X957" s="8">
        <f>Long!Y955</f>
        <v>0</v>
      </c>
    </row>
    <row r="958" spans="1:24" x14ac:dyDescent="0.25">
      <c r="A958" s="3">
        <f>Long!A956</f>
        <v>0</v>
      </c>
      <c r="B958" s="41">
        <f>Long!B956-48.89</f>
        <v>-48.89</v>
      </c>
      <c r="C958" s="40">
        <f>Long!C956-53.31</f>
        <v>-53.31</v>
      </c>
      <c r="D958" s="40">
        <f>Long!D956-52.82</f>
        <v>-52.82</v>
      </c>
      <c r="E958" s="40">
        <f>Long!E956-48.5</f>
        <v>-48.5</v>
      </c>
      <c r="F958" s="40">
        <f>Long!F956-46.99</f>
        <v>-46.99</v>
      </c>
      <c r="G958" s="40">
        <f>Long!G956-40.45</f>
        <v>-40.450000000000003</v>
      </c>
      <c r="H958" s="40">
        <f>Long!H956-60.23</f>
        <v>-60.23</v>
      </c>
      <c r="I958" s="40">
        <f>Long!I956-44.06</f>
        <v>-44.06</v>
      </c>
      <c r="J958" s="40">
        <f>Long!J956-53.75</f>
        <v>-53.75</v>
      </c>
      <c r="K958" s="40">
        <f>Long!K956-54.35</f>
        <v>-54.35</v>
      </c>
      <c r="L958" s="40">
        <f>Long!L956-48.68</f>
        <v>-48.68</v>
      </c>
      <c r="M958" s="40">
        <f>Long!M956-53.03</f>
        <v>-53.03</v>
      </c>
      <c r="N958" s="40">
        <f>Long!N956-34.07</f>
        <v>-34.07</v>
      </c>
      <c r="O958" s="40">
        <f>Long!O956-52.52</f>
        <v>-52.52</v>
      </c>
      <c r="P958" s="40">
        <f>Long!P956-53.24</f>
        <v>-53.24</v>
      </c>
      <c r="Q958" s="40">
        <f>Long!Q956-57.71</f>
        <v>-57.71</v>
      </c>
      <c r="R958" s="40">
        <f>Long!R956-38.57</f>
        <v>-38.57</v>
      </c>
      <c r="S958" s="40">
        <f>Long!S956-64.97</f>
        <v>-64.97</v>
      </c>
      <c r="T958" s="40">
        <f>Long!T956-48.48</f>
        <v>-48.48</v>
      </c>
      <c r="U958" s="11">
        <f>Long!U956-50.364</f>
        <v>-50.363999999999997</v>
      </c>
      <c r="W958" s="15">
        <f>Long!X956</f>
        <v>0</v>
      </c>
      <c r="X958" s="8">
        <f>Long!Y956</f>
        <v>0</v>
      </c>
    </row>
    <row r="959" spans="1:24" x14ac:dyDescent="0.25">
      <c r="A959" s="3">
        <f>Long!A957</f>
        <v>0</v>
      </c>
      <c r="B959" s="41">
        <f>Long!B957-48.89</f>
        <v>-48.89</v>
      </c>
      <c r="C959" s="40">
        <f>Long!C957-53.31</f>
        <v>-53.31</v>
      </c>
      <c r="D959" s="40">
        <f>Long!D957-52.82</f>
        <v>-52.82</v>
      </c>
      <c r="E959" s="40">
        <f>Long!E957-48.5</f>
        <v>-48.5</v>
      </c>
      <c r="F959" s="40">
        <f>Long!F957-46.99</f>
        <v>-46.99</v>
      </c>
      <c r="G959" s="40">
        <f>Long!G957-40.45</f>
        <v>-40.450000000000003</v>
      </c>
      <c r="H959" s="40">
        <f>Long!H957-60.23</f>
        <v>-60.23</v>
      </c>
      <c r="I959" s="40">
        <f>Long!I957-44.06</f>
        <v>-44.06</v>
      </c>
      <c r="J959" s="40">
        <f>Long!J957-53.75</f>
        <v>-53.75</v>
      </c>
      <c r="K959" s="40">
        <f>Long!K957-54.35</f>
        <v>-54.35</v>
      </c>
      <c r="L959" s="40">
        <f>Long!L957-48.68</f>
        <v>-48.68</v>
      </c>
      <c r="M959" s="40">
        <f>Long!M957-53.03</f>
        <v>-53.03</v>
      </c>
      <c r="N959" s="40">
        <f>Long!N957-34.07</f>
        <v>-34.07</v>
      </c>
      <c r="O959" s="40">
        <f>Long!O957-52.52</f>
        <v>-52.52</v>
      </c>
      <c r="P959" s="40">
        <f>Long!P957-53.24</f>
        <v>-53.24</v>
      </c>
      <c r="Q959" s="40">
        <f>Long!Q957-57.71</f>
        <v>-57.71</v>
      </c>
      <c r="R959" s="40">
        <f>Long!R957-38.57</f>
        <v>-38.57</v>
      </c>
      <c r="S959" s="40">
        <f>Long!S957-64.97</f>
        <v>-64.97</v>
      </c>
      <c r="T959" s="40">
        <f>Long!T957-48.48</f>
        <v>-48.48</v>
      </c>
      <c r="U959" s="11">
        <f>Long!U957-50.364</f>
        <v>-50.363999999999997</v>
      </c>
      <c r="W959" s="15">
        <f>Long!X957</f>
        <v>0</v>
      </c>
      <c r="X959" s="8">
        <f>Long!Y957</f>
        <v>0</v>
      </c>
    </row>
    <row r="960" spans="1:24" x14ac:dyDescent="0.25">
      <c r="A960" s="3">
        <f>Long!A958</f>
        <v>0</v>
      </c>
      <c r="B960" s="41">
        <f>Long!B958-48.89</f>
        <v>-48.89</v>
      </c>
      <c r="C960" s="40">
        <f>Long!C958-53.31</f>
        <v>-53.31</v>
      </c>
      <c r="D960" s="40">
        <f>Long!D958-52.82</f>
        <v>-52.82</v>
      </c>
      <c r="E960" s="40">
        <f>Long!E958-48.5</f>
        <v>-48.5</v>
      </c>
      <c r="F960" s="40">
        <f>Long!F958-46.99</f>
        <v>-46.99</v>
      </c>
      <c r="G960" s="40">
        <f>Long!G958-40.45</f>
        <v>-40.450000000000003</v>
      </c>
      <c r="H960" s="40">
        <f>Long!H958-60.23</f>
        <v>-60.23</v>
      </c>
      <c r="I960" s="40">
        <f>Long!I958-44.06</f>
        <v>-44.06</v>
      </c>
      <c r="J960" s="40">
        <f>Long!J958-53.75</f>
        <v>-53.75</v>
      </c>
      <c r="K960" s="40">
        <f>Long!K958-54.35</f>
        <v>-54.35</v>
      </c>
      <c r="L960" s="40">
        <f>Long!L958-48.68</f>
        <v>-48.68</v>
      </c>
      <c r="M960" s="40">
        <f>Long!M958-53.03</f>
        <v>-53.03</v>
      </c>
      <c r="N960" s="40">
        <f>Long!N958-34.07</f>
        <v>-34.07</v>
      </c>
      <c r="O960" s="40">
        <f>Long!O958-52.52</f>
        <v>-52.52</v>
      </c>
      <c r="P960" s="40">
        <f>Long!P958-53.24</f>
        <v>-53.24</v>
      </c>
      <c r="Q960" s="40">
        <f>Long!Q958-57.71</f>
        <v>-57.71</v>
      </c>
      <c r="R960" s="40">
        <f>Long!R958-38.57</f>
        <v>-38.57</v>
      </c>
      <c r="S960" s="40">
        <f>Long!S958-64.97</f>
        <v>-64.97</v>
      </c>
      <c r="T960" s="40">
        <f>Long!T958-48.48</f>
        <v>-48.48</v>
      </c>
      <c r="U960" s="11">
        <f>Long!U958-50.364</f>
        <v>-50.363999999999997</v>
      </c>
      <c r="W960" s="15">
        <f>Long!X958</f>
        <v>0</v>
      </c>
      <c r="X960" s="8">
        <f>Long!Y958</f>
        <v>0</v>
      </c>
    </row>
    <row r="961" spans="1:24" x14ac:dyDescent="0.25">
      <c r="A961" s="3">
        <f>Long!A959</f>
        <v>0</v>
      </c>
      <c r="B961" s="41">
        <f>Long!B959-48.89</f>
        <v>-48.89</v>
      </c>
      <c r="C961" s="40">
        <f>Long!C959-53.31</f>
        <v>-53.31</v>
      </c>
      <c r="D961" s="40">
        <f>Long!D959-52.82</f>
        <v>-52.82</v>
      </c>
      <c r="E961" s="40">
        <f>Long!E959-48.5</f>
        <v>-48.5</v>
      </c>
      <c r="F961" s="40">
        <f>Long!F959-46.99</f>
        <v>-46.99</v>
      </c>
      <c r="G961" s="40">
        <f>Long!G959-40.45</f>
        <v>-40.450000000000003</v>
      </c>
      <c r="H961" s="40">
        <f>Long!H959-60.23</f>
        <v>-60.23</v>
      </c>
      <c r="I961" s="40">
        <f>Long!I959-44.06</f>
        <v>-44.06</v>
      </c>
      <c r="J961" s="40">
        <f>Long!J959-53.75</f>
        <v>-53.75</v>
      </c>
      <c r="K961" s="40">
        <f>Long!K959-54.35</f>
        <v>-54.35</v>
      </c>
      <c r="L961" s="40">
        <f>Long!L959-48.68</f>
        <v>-48.68</v>
      </c>
      <c r="M961" s="40">
        <f>Long!M959-53.03</f>
        <v>-53.03</v>
      </c>
      <c r="N961" s="40">
        <f>Long!N959-34.07</f>
        <v>-34.07</v>
      </c>
      <c r="O961" s="40">
        <f>Long!O959-52.52</f>
        <v>-52.52</v>
      </c>
      <c r="P961" s="40">
        <f>Long!P959-53.24</f>
        <v>-53.24</v>
      </c>
      <c r="Q961" s="40">
        <f>Long!Q959-57.71</f>
        <v>-57.71</v>
      </c>
      <c r="R961" s="40">
        <f>Long!R959-38.57</f>
        <v>-38.57</v>
      </c>
      <c r="S961" s="40">
        <f>Long!S959-64.97</f>
        <v>-64.97</v>
      </c>
      <c r="T961" s="40">
        <f>Long!T959-48.48</f>
        <v>-48.48</v>
      </c>
      <c r="U961" s="11">
        <f>Long!U959-50.364</f>
        <v>-50.363999999999997</v>
      </c>
      <c r="W961" s="15">
        <f>Long!X959</f>
        <v>0</v>
      </c>
      <c r="X961" s="8">
        <f>Long!Y959</f>
        <v>0</v>
      </c>
    </row>
    <row r="962" spans="1:24" x14ac:dyDescent="0.25">
      <c r="A962" s="3">
        <f>Long!A960</f>
        <v>0</v>
      </c>
      <c r="B962" s="41">
        <f>Long!B960-48.89</f>
        <v>-48.89</v>
      </c>
      <c r="C962" s="40">
        <f>Long!C960-53.31</f>
        <v>-53.31</v>
      </c>
      <c r="D962" s="40">
        <f>Long!D960-52.82</f>
        <v>-52.82</v>
      </c>
      <c r="E962" s="40">
        <f>Long!E960-48.5</f>
        <v>-48.5</v>
      </c>
      <c r="F962" s="40">
        <f>Long!F960-46.99</f>
        <v>-46.99</v>
      </c>
      <c r="G962" s="40">
        <f>Long!G960-40.45</f>
        <v>-40.450000000000003</v>
      </c>
      <c r="H962" s="40">
        <f>Long!H960-60.23</f>
        <v>-60.23</v>
      </c>
      <c r="I962" s="40">
        <f>Long!I960-44.06</f>
        <v>-44.06</v>
      </c>
      <c r="J962" s="40">
        <f>Long!J960-53.75</f>
        <v>-53.75</v>
      </c>
      <c r="K962" s="40">
        <f>Long!K960-54.35</f>
        <v>-54.35</v>
      </c>
      <c r="L962" s="40">
        <f>Long!L960-48.68</f>
        <v>-48.68</v>
      </c>
      <c r="M962" s="40">
        <f>Long!M960-53.03</f>
        <v>-53.03</v>
      </c>
      <c r="N962" s="40">
        <f>Long!N960-34.07</f>
        <v>-34.07</v>
      </c>
      <c r="O962" s="40">
        <f>Long!O960-52.52</f>
        <v>-52.52</v>
      </c>
      <c r="P962" s="40">
        <f>Long!P960-53.24</f>
        <v>-53.24</v>
      </c>
      <c r="Q962" s="40">
        <f>Long!Q960-57.71</f>
        <v>-57.71</v>
      </c>
      <c r="R962" s="40">
        <f>Long!R960-38.57</f>
        <v>-38.57</v>
      </c>
      <c r="S962" s="40">
        <f>Long!S960-64.97</f>
        <v>-64.97</v>
      </c>
      <c r="T962" s="40">
        <f>Long!T960-48.48</f>
        <v>-48.48</v>
      </c>
      <c r="U962" s="11">
        <f>Long!U960-50.364</f>
        <v>-50.363999999999997</v>
      </c>
      <c r="W962" s="15">
        <f>Long!X960</f>
        <v>0</v>
      </c>
      <c r="X962" s="8">
        <f>Long!Y960</f>
        <v>0</v>
      </c>
    </row>
    <row r="963" spans="1:24" x14ac:dyDescent="0.25">
      <c r="A963" s="3">
        <f>Long!A961</f>
        <v>0</v>
      </c>
      <c r="B963" s="41">
        <f>Long!B961-48.89</f>
        <v>-48.89</v>
      </c>
      <c r="C963" s="40">
        <f>Long!C961-53.31</f>
        <v>-53.31</v>
      </c>
      <c r="D963" s="40">
        <f>Long!D961-52.82</f>
        <v>-52.82</v>
      </c>
      <c r="E963" s="40">
        <f>Long!E961-48.5</f>
        <v>-48.5</v>
      </c>
      <c r="F963" s="40">
        <f>Long!F961-46.99</f>
        <v>-46.99</v>
      </c>
      <c r="G963" s="40">
        <f>Long!G961-40.45</f>
        <v>-40.450000000000003</v>
      </c>
      <c r="H963" s="40">
        <f>Long!H961-60.23</f>
        <v>-60.23</v>
      </c>
      <c r="I963" s="40">
        <f>Long!I961-44.06</f>
        <v>-44.06</v>
      </c>
      <c r="J963" s="40">
        <f>Long!J961-53.75</f>
        <v>-53.75</v>
      </c>
      <c r="K963" s="40">
        <f>Long!K961-54.35</f>
        <v>-54.35</v>
      </c>
      <c r="L963" s="40">
        <f>Long!L961-48.68</f>
        <v>-48.68</v>
      </c>
      <c r="M963" s="40">
        <f>Long!M961-53.03</f>
        <v>-53.03</v>
      </c>
      <c r="N963" s="40">
        <f>Long!N961-34.07</f>
        <v>-34.07</v>
      </c>
      <c r="O963" s="40">
        <f>Long!O961-52.52</f>
        <v>-52.52</v>
      </c>
      <c r="P963" s="40">
        <f>Long!P961-53.24</f>
        <v>-53.24</v>
      </c>
      <c r="Q963" s="40">
        <f>Long!Q961-57.71</f>
        <v>-57.71</v>
      </c>
      <c r="R963" s="40">
        <f>Long!R961-38.57</f>
        <v>-38.57</v>
      </c>
      <c r="S963" s="40">
        <f>Long!S961-64.97</f>
        <v>-64.97</v>
      </c>
      <c r="T963" s="40">
        <f>Long!T961-48.48</f>
        <v>-48.48</v>
      </c>
      <c r="U963" s="11">
        <f>Long!U961-50.364</f>
        <v>-50.363999999999997</v>
      </c>
      <c r="W963" s="15">
        <f>Long!X961</f>
        <v>0</v>
      </c>
      <c r="X963" s="8">
        <f>Long!Y961</f>
        <v>0</v>
      </c>
    </row>
    <row r="964" spans="1:24" x14ac:dyDescent="0.25">
      <c r="A964" s="3">
        <f>Long!A962</f>
        <v>0</v>
      </c>
      <c r="B964" s="41">
        <f>Long!B962-48.89</f>
        <v>-48.89</v>
      </c>
      <c r="C964" s="40">
        <f>Long!C962-53.31</f>
        <v>-53.31</v>
      </c>
      <c r="D964" s="40">
        <f>Long!D962-52.82</f>
        <v>-52.82</v>
      </c>
      <c r="E964" s="40">
        <f>Long!E962-48.5</f>
        <v>-48.5</v>
      </c>
      <c r="F964" s="40">
        <f>Long!F962-46.99</f>
        <v>-46.99</v>
      </c>
      <c r="G964" s="40">
        <f>Long!G962-40.45</f>
        <v>-40.450000000000003</v>
      </c>
      <c r="H964" s="40">
        <f>Long!H962-60.23</f>
        <v>-60.23</v>
      </c>
      <c r="I964" s="40">
        <f>Long!I962-44.06</f>
        <v>-44.06</v>
      </c>
      <c r="J964" s="40">
        <f>Long!J962-53.75</f>
        <v>-53.75</v>
      </c>
      <c r="K964" s="40">
        <f>Long!K962-54.35</f>
        <v>-54.35</v>
      </c>
      <c r="L964" s="40">
        <f>Long!L962-48.68</f>
        <v>-48.68</v>
      </c>
      <c r="M964" s="40">
        <f>Long!M962-53.03</f>
        <v>-53.03</v>
      </c>
      <c r="N964" s="40">
        <f>Long!N962-34.07</f>
        <v>-34.07</v>
      </c>
      <c r="O964" s="40">
        <f>Long!O962-52.52</f>
        <v>-52.52</v>
      </c>
      <c r="P964" s="40">
        <f>Long!P962-53.24</f>
        <v>-53.24</v>
      </c>
      <c r="Q964" s="40">
        <f>Long!Q962-57.71</f>
        <v>-57.71</v>
      </c>
      <c r="R964" s="40">
        <f>Long!R962-38.57</f>
        <v>-38.57</v>
      </c>
      <c r="S964" s="40">
        <f>Long!S962-64.97</f>
        <v>-64.97</v>
      </c>
      <c r="T964" s="40">
        <f>Long!T962-48.48</f>
        <v>-48.48</v>
      </c>
      <c r="U964" s="11">
        <f>Long!U962-50.364</f>
        <v>-50.363999999999997</v>
      </c>
      <c r="W964" s="15">
        <f>Long!X962</f>
        <v>0</v>
      </c>
      <c r="X964" s="8">
        <f>Long!Y962</f>
        <v>0</v>
      </c>
    </row>
    <row r="965" spans="1:24" x14ac:dyDescent="0.25">
      <c r="A965" s="3">
        <f>Long!A963</f>
        <v>0</v>
      </c>
      <c r="B965" s="41">
        <f>Long!B963-48.89</f>
        <v>-48.89</v>
      </c>
      <c r="C965" s="40">
        <f>Long!C963-53.31</f>
        <v>-53.31</v>
      </c>
      <c r="D965" s="40">
        <f>Long!D963-52.82</f>
        <v>-52.82</v>
      </c>
      <c r="E965" s="40">
        <f>Long!E963-48.5</f>
        <v>-48.5</v>
      </c>
      <c r="F965" s="40">
        <f>Long!F963-46.99</f>
        <v>-46.99</v>
      </c>
      <c r="G965" s="40">
        <f>Long!G963-40.45</f>
        <v>-40.450000000000003</v>
      </c>
      <c r="H965" s="40">
        <f>Long!H963-60.23</f>
        <v>-60.23</v>
      </c>
      <c r="I965" s="40">
        <f>Long!I963-44.06</f>
        <v>-44.06</v>
      </c>
      <c r="J965" s="40">
        <f>Long!J963-53.75</f>
        <v>-53.75</v>
      </c>
      <c r="K965" s="40">
        <f>Long!K963-54.35</f>
        <v>-54.35</v>
      </c>
      <c r="L965" s="40">
        <f>Long!L963-48.68</f>
        <v>-48.68</v>
      </c>
      <c r="M965" s="40">
        <f>Long!M963-53.03</f>
        <v>-53.03</v>
      </c>
      <c r="N965" s="40">
        <f>Long!N963-34.07</f>
        <v>-34.07</v>
      </c>
      <c r="O965" s="40">
        <f>Long!O963-52.52</f>
        <v>-52.52</v>
      </c>
      <c r="P965" s="40">
        <f>Long!P963-53.24</f>
        <v>-53.24</v>
      </c>
      <c r="Q965" s="40">
        <f>Long!Q963-57.71</f>
        <v>-57.71</v>
      </c>
      <c r="R965" s="40">
        <f>Long!R963-38.57</f>
        <v>-38.57</v>
      </c>
      <c r="S965" s="40">
        <f>Long!S963-64.97</f>
        <v>-64.97</v>
      </c>
      <c r="T965" s="40">
        <f>Long!T963-48.48</f>
        <v>-48.48</v>
      </c>
      <c r="U965" s="11">
        <f>Long!U963-50.364</f>
        <v>-50.363999999999997</v>
      </c>
      <c r="W965" s="15">
        <f>Long!X963</f>
        <v>0</v>
      </c>
      <c r="X965" s="8">
        <f>Long!Y963</f>
        <v>0</v>
      </c>
    </row>
    <row r="966" spans="1:24" x14ac:dyDescent="0.25">
      <c r="A966" s="3">
        <f>Long!A964</f>
        <v>0</v>
      </c>
      <c r="B966" s="41">
        <f>Long!B964-48.89</f>
        <v>-48.89</v>
      </c>
      <c r="C966" s="40">
        <f>Long!C964-53.31</f>
        <v>-53.31</v>
      </c>
      <c r="D966" s="40">
        <f>Long!D964-52.82</f>
        <v>-52.82</v>
      </c>
      <c r="E966" s="40">
        <f>Long!E964-48.5</f>
        <v>-48.5</v>
      </c>
      <c r="F966" s="40">
        <f>Long!F964-46.99</f>
        <v>-46.99</v>
      </c>
      <c r="G966" s="40">
        <f>Long!G964-40.45</f>
        <v>-40.450000000000003</v>
      </c>
      <c r="H966" s="40">
        <f>Long!H964-60.23</f>
        <v>-60.23</v>
      </c>
      <c r="I966" s="40">
        <f>Long!I964-44.06</f>
        <v>-44.06</v>
      </c>
      <c r="J966" s="40">
        <f>Long!J964-53.75</f>
        <v>-53.75</v>
      </c>
      <c r="K966" s="40">
        <f>Long!K964-54.35</f>
        <v>-54.35</v>
      </c>
      <c r="L966" s="40">
        <f>Long!L964-48.68</f>
        <v>-48.68</v>
      </c>
      <c r="M966" s="40">
        <f>Long!M964-53.03</f>
        <v>-53.03</v>
      </c>
      <c r="N966" s="40">
        <f>Long!N964-34.07</f>
        <v>-34.07</v>
      </c>
      <c r="O966" s="40">
        <f>Long!O964-52.52</f>
        <v>-52.52</v>
      </c>
      <c r="P966" s="40">
        <f>Long!P964-53.24</f>
        <v>-53.24</v>
      </c>
      <c r="Q966" s="40">
        <f>Long!Q964-57.71</f>
        <v>-57.71</v>
      </c>
      <c r="R966" s="40">
        <f>Long!R964-38.57</f>
        <v>-38.57</v>
      </c>
      <c r="S966" s="40">
        <f>Long!S964-64.97</f>
        <v>-64.97</v>
      </c>
      <c r="T966" s="40">
        <f>Long!T964-48.48</f>
        <v>-48.48</v>
      </c>
      <c r="U966" s="11">
        <f>Long!U964-50.364</f>
        <v>-50.363999999999997</v>
      </c>
      <c r="W966" s="15">
        <f>Long!X964</f>
        <v>0</v>
      </c>
      <c r="X966" s="8">
        <f>Long!Y964</f>
        <v>0</v>
      </c>
    </row>
    <row r="967" spans="1:24" x14ac:dyDescent="0.25">
      <c r="A967" s="3">
        <f>Long!A965</f>
        <v>0</v>
      </c>
      <c r="B967" s="41">
        <f>Long!B965-48.89</f>
        <v>-48.89</v>
      </c>
      <c r="C967" s="40">
        <f>Long!C965-53.31</f>
        <v>-53.31</v>
      </c>
      <c r="D967" s="40">
        <f>Long!D965-52.82</f>
        <v>-52.82</v>
      </c>
      <c r="E967" s="40">
        <f>Long!E965-48.5</f>
        <v>-48.5</v>
      </c>
      <c r="F967" s="40">
        <f>Long!F965-46.99</f>
        <v>-46.99</v>
      </c>
      <c r="G967" s="40">
        <f>Long!G965-40.45</f>
        <v>-40.450000000000003</v>
      </c>
      <c r="H967" s="40">
        <f>Long!H965-60.23</f>
        <v>-60.23</v>
      </c>
      <c r="I967" s="40">
        <f>Long!I965-44.06</f>
        <v>-44.06</v>
      </c>
      <c r="J967" s="40">
        <f>Long!J965-53.75</f>
        <v>-53.75</v>
      </c>
      <c r="K967" s="40">
        <f>Long!K965-54.35</f>
        <v>-54.35</v>
      </c>
      <c r="L967" s="40">
        <f>Long!L965-48.68</f>
        <v>-48.68</v>
      </c>
      <c r="M967" s="40">
        <f>Long!M965-53.03</f>
        <v>-53.03</v>
      </c>
      <c r="N967" s="40">
        <f>Long!N965-34.07</f>
        <v>-34.07</v>
      </c>
      <c r="O967" s="40">
        <f>Long!O965-52.52</f>
        <v>-52.52</v>
      </c>
      <c r="P967" s="40">
        <f>Long!P965-53.24</f>
        <v>-53.24</v>
      </c>
      <c r="Q967" s="40">
        <f>Long!Q965-57.71</f>
        <v>-57.71</v>
      </c>
      <c r="R967" s="40">
        <f>Long!R965-38.57</f>
        <v>-38.57</v>
      </c>
      <c r="S967" s="40">
        <f>Long!S965-64.97</f>
        <v>-64.97</v>
      </c>
      <c r="T967" s="40">
        <f>Long!T965-48.48</f>
        <v>-48.48</v>
      </c>
      <c r="U967" s="11">
        <f>Long!U965-50.364</f>
        <v>-50.363999999999997</v>
      </c>
      <c r="W967" s="15">
        <f>Long!X965</f>
        <v>0</v>
      </c>
      <c r="X967" s="8">
        <f>Long!Y965</f>
        <v>0</v>
      </c>
    </row>
    <row r="968" spans="1:24" x14ac:dyDescent="0.25">
      <c r="A968" s="3">
        <f>Long!A966</f>
        <v>0</v>
      </c>
      <c r="B968" s="41">
        <f>Long!B966-48.89</f>
        <v>-48.89</v>
      </c>
      <c r="C968" s="40">
        <f>Long!C966-53.31</f>
        <v>-53.31</v>
      </c>
      <c r="D968" s="40">
        <f>Long!D966-52.82</f>
        <v>-52.82</v>
      </c>
      <c r="E968" s="40">
        <f>Long!E966-48.5</f>
        <v>-48.5</v>
      </c>
      <c r="F968" s="40">
        <f>Long!F966-46.99</f>
        <v>-46.99</v>
      </c>
      <c r="G968" s="40">
        <f>Long!G966-40.45</f>
        <v>-40.450000000000003</v>
      </c>
      <c r="H968" s="40">
        <f>Long!H966-60.23</f>
        <v>-60.23</v>
      </c>
      <c r="I968" s="40">
        <f>Long!I966-44.06</f>
        <v>-44.06</v>
      </c>
      <c r="J968" s="40">
        <f>Long!J966-53.75</f>
        <v>-53.75</v>
      </c>
      <c r="K968" s="40">
        <f>Long!K966-54.35</f>
        <v>-54.35</v>
      </c>
      <c r="L968" s="40">
        <f>Long!L966-48.68</f>
        <v>-48.68</v>
      </c>
      <c r="M968" s="40">
        <f>Long!M966-53.03</f>
        <v>-53.03</v>
      </c>
      <c r="N968" s="40">
        <f>Long!N966-34.07</f>
        <v>-34.07</v>
      </c>
      <c r="O968" s="40">
        <f>Long!O966-52.52</f>
        <v>-52.52</v>
      </c>
      <c r="P968" s="40">
        <f>Long!P966-53.24</f>
        <v>-53.24</v>
      </c>
      <c r="Q968" s="40">
        <f>Long!Q966-57.71</f>
        <v>-57.71</v>
      </c>
      <c r="R968" s="40">
        <f>Long!R966-38.57</f>
        <v>-38.57</v>
      </c>
      <c r="S968" s="40">
        <f>Long!S966-64.97</f>
        <v>-64.97</v>
      </c>
      <c r="T968" s="40">
        <f>Long!T966-48.48</f>
        <v>-48.48</v>
      </c>
      <c r="U968" s="11">
        <f>Long!U966-50.364</f>
        <v>-50.363999999999997</v>
      </c>
      <c r="W968" s="15">
        <f>Long!X966</f>
        <v>0</v>
      </c>
      <c r="X968" s="8">
        <f>Long!Y966</f>
        <v>0</v>
      </c>
    </row>
    <row r="969" spans="1:24" x14ac:dyDescent="0.25">
      <c r="A969" s="3">
        <f>Long!A967</f>
        <v>0</v>
      </c>
      <c r="B969" s="41">
        <f>Long!B967-48.89</f>
        <v>-48.89</v>
      </c>
      <c r="C969" s="40">
        <f>Long!C967-53.31</f>
        <v>-53.31</v>
      </c>
      <c r="D969" s="40">
        <f>Long!D967-52.82</f>
        <v>-52.82</v>
      </c>
      <c r="E969" s="40">
        <f>Long!E967-48.5</f>
        <v>-48.5</v>
      </c>
      <c r="F969" s="40">
        <f>Long!F967-46.99</f>
        <v>-46.99</v>
      </c>
      <c r="G969" s="40">
        <f>Long!G967-40.45</f>
        <v>-40.450000000000003</v>
      </c>
      <c r="H969" s="40">
        <f>Long!H967-60.23</f>
        <v>-60.23</v>
      </c>
      <c r="I969" s="40">
        <f>Long!I967-44.06</f>
        <v>-44.06</v>
      </c>
      <c r="J969" s="40">
        <f>Long!J967-53.75</f>
        <v>-53.75</v>
      </c>
      <c r="K969" s="40">
        <f>Long!K967-54.35</f>
        <v>-54.35</v>
      </c>
      <c r="L969" s="40">
        <f>Long!L967-48.68</f>
        <v>-48.68</v>
      </c>
      <c r="M969" s="40">
        <f>Long!M967-53.03</f>
        <v>-53.03</v>
      </c>
      <c r="N969" s="40">
        <f>Long!N967-34.07</f>
        <v>-34.07</v>
      </c>
      <c r="O969" s="40">
        <f>Long!O967-52.52</f>
        <v>-52.52</v>
      </c>
      <c r="P969" s="40">
        <f>Long!P967-53.24</f>
        <v>-53.24</v>
      </c>
      <c r="Q969" s="40">
        <f>Long!Q967-57.71</f>
        <v>-57.71</v>
      </c>
      <c r="R969" s="40">
        <f>Long!R967-38.57</f>
        <v>-38.57</v>
      </c>
      <c r="S969" s="40">
        <f>Long!S967-64.97</f>
        <v>-64.97</v>
      </c>
      <c r="T969" s="40">
        <f>Long!T967-48.48</f>
        <v>-48.48</v>
      </c>
      <c r="U969" s="11">
        <f>Long!U967-50.364</f>
        <v>-50.363999999999997</v>
      </c>
      <c r="W969" s="15">
        <f>Long!X967</f>
        <v>0</v>
      </c>
      <c r="X969" s="8">
        <f>Long!Y967</f>
        <v>0</v>
      </c>
    </row>
    <row r="970" spans="1:24" x14ac:dyDescent="0.25">
      <c r="A970" s="3">
        <f>Long!A968</f>
        <v>0</v>
      </c>
      <c r="B970" s="41">
        <f>Long!B968-48.89</f>
        <v>-48.89</v>
      </c>
      <c r="C970" s="40">
        <f>Long!C968-53.31</f>
        <v>-53.31</v>
      </c>
      <c r="D970" s="40">
        <f>Long!D968-52.82</f>
        <v>-52.82</v>
      </c>
      <c r="E970" s="40">
        <f>Long!E968-48.5</f>
        <v>-48.5</v>
      </c>
      <c r="F970" s="40">
        <f>Long!F968-46.99</f>
        <v>-46.99</v>
      </c>
      <c r="G970" s="40">
        <f>Long!G968-40.45</f>
        <v>-40.450000000000003</v>
      </c>
      <c r="H970" s="40">
        <f>Long!H968-60.23</f>
        <v>-60.23</v>
      </c>
      <c r="I970" s="40">
        <f>Long!I968-44.06</f>
        <v>-44.06</v>
      </c>
      <c r="J970" s="40">
        <f>Long!J968-53.75</f>
        <v>-53.75</v>
      </c>
      <c r="K970" s="40">
        <f>Long!K968-54.35</f>
        <v>-54.35</v>
      </c>
      <c r="L970" s="40">
        <f>Long!L968-48.68</f>
        <v>-48.68</v>
      </c>
      <c r="M970" s="40">
        <f>Long!M968-53.03</f>
        <v>-53.03</v>
      </c>
      <c r="N970" s="40">
        <f>Long!N968-34.07</f>
        <v>-34.07</v>
      </c>
      <c r="O970" s="40">
        <f>Long!O968-52.52</f>
        <v>-52.52</v>
      </c>
      <c r="P970" s="40">
        <f>Long!P968-53.24</f>
        <v>-53.24</v>
      </c>
      <c r="Q970" s="40">
        <f>Long!Q968-57.71</f>
        <v>-57.71</v>
      </c>
      <c r="R970" s="40">
        <f>Long!R968-38.57</f>
        <v>-38.57</v>
      </c>
      <c r="S970" s="40">
        <f>Long!S968-64.97</f>
        <v>-64.97</v>
      </c>
      <c r="T970" s="40">
        <f>Long!T968-48.48</f>
        <v>-48.48</v>
      </c>
      <c r="U970" s="11">
        <f>Long!U968-50.364</f>
        <v>-50.363999999999997</v>
      </c>
      <c r="W970" s="15">
        <f>Long!X968</f>
        <v>0</v>
      </c>
      <c r="X970" s="8">
        <f>Long!Y968</f>
        <v>0</v>
      </c>
    </row>
    <row r="971" spans="1:24" x14ac:dyDescent="0.25">
      <c r="A971" s="3">
        <f>Long!A969</f>
        <v>0</v>
      </c>
      <c r="B971" s="41">
        <f>Long!B969-48.89</f>
        <v>-48.89</v>
      </c>
      <c r="C971" s="40">
        <f>Long!C969-53.31</f>
        <v>-53.31</v>
      </c>
      <c r="D971" s="40">
        <f>Long!D969-52.82</f>
        <v>-52.82</v>
      </c>
      <c r="E971" s="40">
        <f>Long!E969-48.5</f>
        <v>-48.5</v>
      </c>
      <c r="F971" s="40">
        <f>Long!F969-46.99</f>
        <v>-46.99</v>
      </c>
      <c r="G971" s="40">
        <f>Long!G969-40.45</f>
        <v>-40.450000000000003</v>
      </c>
      <c r="H971" s="40">
        <f>Long!H969-60.23</f>
        <v>-60.23</v>
      </c>
      <c r="I971" s="40">
        <f>Long!I969-44.06</f>
        <v>-44.06</v>
      </c>
      <c r="J971" s="40">
        <f>Long!J969-53.75</f>
        <v>-53.75</v>
      </c>
      <c r="K971" s="40">
        <f>Long!K969-54.35</f>
        <v>-54.35</v>
      </c>
      <c r="L971" s="40">
        <f>Long!L969-48.68</f>
        <v>-48.68</v>
      </c>
      <c r="M971" s="40">
        <f>Long!M969-53.03</f>
        <v>-53.03</v>
      </c>
      <c r="N971" s="40">
        <f>Long!N969-34.07</f>
        <v>-34.07</v>
      </c>
      <c r="O971" s="40">
        <f>Long!O969-52.52</f>
        <v>-52.52</v>
      </c>
      <c r="P971" s="40">
        <f>Long!P969-53.24</f>
        <v>-53.24</v>
      </c>
      <c r="Q971" s="40">
        <f>Long!Q969-57.71</f>
        <v>-57.71</v>
      </c>
      <c r="R971" s="40">
        <f>Long!R969-38.57</f>
        <v>-38.57</v>
      </c>
      <c r="S971" s="40">
        <f>Long!S969-64.97</f>
        <v>-64.97</v>
      </c>
      <c r="T971" s="40">
        <f>Long!T969-48.48</f>
        <v>-48.48</v>
      </c>
      <c r="U971" s="11">
        <f>Long!U969-50.364</f>
        <v>-50.363999999999997</v>
      </c>
      <c r="W971" s="15">
        <f>Long!X969</f>
        <v>0</v>
      </c>
      <c r="X971" s="8">
        <f>Long!Y969</f>
        <v>0</v>
      </c>
    </row>
    <row r="972" spans="1:24" x14ac:dyDescent="0.25">
      <c r="A972" s="3">
        <f>Long!A970</f>
        <v>0</v>
      </c>
      <c r="B972" s="41">
        <f>Long!B970-48.89</f>
        <v>-48.89</v>
      </c>
      <c r="C972" s="40">
        <f>Long!C970-53.31</f>
        <v>-53.31</v>
      </c>
      <c r="D972" s="40">
        <f>Long!D970-52.82</f>
        <v>-52.82</v>
      </c>
      <c r="E972" s="40">
        <f>Long!E970-48.5</f>
        <v>-48.5</v>
      </c>
      <c r="F972" s="40">
        <f>Long!F970-46.99</f>
        <v>-46.99</v>
      </c>
      <c r="G972" s="40">
        <f>Long!G970-40.45</f>
        <v>-40.450000000000003</v>
      </c>
      <c r="H972" s="40">
        <f>Long!H970-60.23</f>
        <v>-60.23</v>
      </c>
      <c r="I972" s="40">
        <f>Long!I970-44.06</f>
        <v>-44.06</v>
      </c>
      <c r="J972" s="40">
        <f>Long!J970-53.75</f>
        <v>-53.75</v>
      </c>
      <c r="K972" s="40">
        <f>Long!K970-54.35</f>
        <v>-54.35</v>
      </c>
      <c r="L972" s="40">
        <f>Long!L970-48.68</f>
        <v>-48.68</v>
      </c>
      <c r="M972" s="40">
        <f>Long!M970-53.03</f>
        <v>-53.03</v>
      </c>
      <c r="N972" s="40">
        <f>Long!N970-34.07</f>
        <v>-34.07</v>
      </c>
      <c r="O972" s="40">
        <f>Long!O970-52.52</f>
        <v>-52.52</v>
      </c>
      <c r="P972" s="40">
        <f>Long!P970-53.24</f>
        <v>-53.24</v>
      </c>
      <c r="Q972" s="40">
        <f>Long!Q970-57.71</f>
        <v>-57.71</v>
      </c>
      <c r="R972" s="40">
        <f>Long!R970-38.57</f>
        <v>-38.57</v>
      </c>
      <c r="S972" s="40">
        <f>Long!S970-64.97</f>
        <v>-64.97</v>
      </c>
      <c r="T972" s="40">
        <f>Long!T970-48.48</f>
        <v>-48.48</v>
      </c>
      <c r="U972" s="11">
        <f>Long!U970-50.364</f>
        <v>-50.363999999999997</v>
      </c>
      <c r="W972" s="15">
        <f>Long!X970</f>
        <v>0</v>
      </c>
      <c r="X972" s="8">
        <f>Long!Y970</f>
        <v>0</v>
      </c>
    </row>
    <row r="973" spans="1:24" x14ac:dyDescent="0.25">
      <c r="A973" s="3">
        <f>Long!A971</f>
        <v>0</v>
      </c>
      <c r="B973" s="41">
        <f>Long!B971-48.89</f>
        <v>-48.89</v>
      </c>
      <c r="C973" s="40">
        <f>Long!C971-53.31</f>
        <v>-53.31</v>
      </c>
      <c r="D973" s="40">
        <f>Long!D971-52.82</f>
        <v>-52.82</v>
      </c>
      <c r="E973" s="40">
        <f>Long!E971-48.5</f>
        <v>-48.5</v>
      </c>
      <c r="F973" s="40">
        <f>Long!F971-46.99</f>
        <v>-46.99</v>
      </c>
      <c r="G973" s="40">
        <f>Long!G971-40.45</f>
        <v>-40.450000000000003</v>
      </c>
      <c r="H973" s="40">
        <f>Long!H971-60.23</f>
        <v>-60.23</v>
      </c>
      <c r="I973" s="40">
        <f>Long!I971-44.06</f>
        <v>-44.06</v>
      </c>
      <c r="J973" s="40">
        <f>Long!J971-53.75</f>
        <v>-53.75</v>
      </c>
      <c r="K973" s="40">
        <f>Long!K971-54.35</f>
        <v>-54.35</v>
      </c>
      <c r="L973" s="40">
        <f>Long!L971-48.68</f>
        <v>-48.68</v>
      </c>
      <c r="M973" s="40">
        <f>Long!M971-53.03</f>
        <v>-53.03</v>
      </c>
      <c r="N973" s="40">
        <f>Long!N971-34.07</f>
        <v>-34.07</v>
      </c>
      <c r="O973" s="40">
        <f>Long!O971-52.52</f>
        <v>-52.52</v>
      </c>
      <c r="P973" s="40">
        <f>Long!P971-53.24</f>
        <v>-53.24</v>
      </c>
      <c r="Q973" s="40">
        <f>Long!Q971-57.71</f>
        <v>-57.71</v>
      </c>
      <c r="R973" s="40">
        <f>Long!R971-38.57</f>
        <v>-38.57</v>
      </c>
      <c r="S973" s="40">
        <f>Long!S971-64.97</f>
        <v>-64.97</v>
      </c>
      <c r="T973" s="40">
        <f>Long!T971-48.48</f>
        <v>-48.48</v>
      </c>
      <c r="U973" s="11">
        <f>Long!U971-50.364</f>
        <v>-50.363999999999997</v>
      </c>
      <c r="W973" s="15">
        <f>Long!X971</f>
        <v>0</v>
      </c>
      <c r="X973" s="8">
        <f>Long!Y971</f>
        <v>0</v>
      </c>
    </row>
    <row r="974" spans="1:24" x14ac:dyDescent="0.25">
      <c r="A974" s="3">
        <f>Long!A972</f>
        <v>0</v>
      </c>
      <c r="B974" s="41">
        <f>Long!B972-48.89</f>
        <v>-48.89</v>
      </c>
      <c r="C974" s="40">
        <f>Long!C972-53.31</f>
        <v>-53.31</v>
      </c>
      <c r="D974" s="40">
        <f>Long!D972-52.82</f>
        <v>-52.82</v>
      </c>
      <c r="E974" s="40">
        <f>Long!E972-48.5</f>
        <v>-48.5</v>
      </c>
      <c r="F974" s="40">
        <f>Long!F972-46.99</f>
        <v>-46.99</v>
      </c>
      <c r="G974" s="40">
        <f>Long!G972-40.45</f>
        <v>-40.450000000000003</v>
      </c>
      <c r="H974" s="40">
        <f>Long!H972-60.23</f>
        <v>-60.23</v>
      </c>
      <c r="I974" s="40">
        <f>Long!I972-44.06</f>
        <v>-44.06</v>
      </c>
      <c r="J974" s="40">
        <f>Long!J972-53.75</f>
        <v>-53.75</v>
      </c>
      <c r="K974" s="40">
        <f>Long!K972-54.35</f>
        <v>-54.35</v>
      </c>
      <c r="L974" s="40">
        <f>Long!L972-48.68</f>
        <v>-48.68</v>
      </c>
      <c r="M974" s="40">
        <f>Long!M972-53.03</f>
        <v>-53.03</v>
      </c>
      <c r="N974" s="40">
        <f>Long!N972-34.07</f>
        <v>-34.07</v>
      </c>
      <c r="O974" s="40">
        <f>Long!O972-52.52</f>
        <v>-52.52</v>
      </c>
      <c r="P974" s="40">
        <f>Long!P972-53.24</f>
        <v>-53.24</v>
      </c>
      <c r="Q974" s="40">
        <f>Long!Q972-57.71</f>
        <v>-57.71</v>
      </c>
      <c r="R974" s="40">
        <f>Long!R972-38.57</f>
        <v>-38.57</v>
      </c>
      <c r="S974" s="40">
        <f>Long!S972-64.97</f>
        <v>-64.97</v>
      </c>
      <c r="T974" s="40">
        <f>Long!T972-48.48</f>
        <v>-48.48</v>
      </c>
      <c r="U974" s="11">
        <f>Long!U972-50.364</f>
        <v>-50.363999999999997</v>
      </c>
      <c r="W974" s="15">
        <f>Long!X972</f>
        <v>0</v>
      </c>
      <c r="X974" s="8">
        <f>Long!Y972</f>
        <v>0</v>
      </c>
    </row>
    <row r="975" spans="1:24" x14ac:dyDescent="0.25">
      <c r="A975" s="3">
        <f>Long!A973</f>
        <v>0</v>
      </c>
      <c r="B975" s="41">
        <f>Long!B973-48.89</f>
        <v>-48.89</v>
      </c>
      <c r="C975" s="40">
        <f>Long!C973-53.31</f>
        <v>-53.31</v>
      </c>
      <c r="D975" s="40">
        <f>Long!D973-52.82</f>
        <v>-52.82</v>
      </c>
      <c r="E975" s="40">
        <f>Long!E973-48.5</f>
        <v>-48.5</v>
      </c>
      <c r="F975" s="40">
        <f>Long!F973-46.99</f>
        <v>-46.99</v>
      </c>
      <c r="G975" s="40">
        <f>Long!G973-40.45</f>
        <v>-40.450000000000003</v>
      </c>
      <c r="H975" s="40">
        <f>Long!H973-60.23</f>
        <v>-60.23</v>
      </c>
      <c r="I975" s="40">
        <f>Long!I973-44.06</f>
        <v>-44.06</v>
      </c>
      <c r="J975" s="40">
        <f>Long!J973-53.75</f>
        <v>-53.75</v>
      </c>
      <c r="K975" s="40">
        <f>Long!K973-54.35</f>
        <v>-54.35</v>
      </c>
      <c r="L975" s="40">
        <f>Long!L973-48.68</f>
        <v>-48.68</v>
      </c>
      <c r="M975" s="40">
        <f>Long!M973-53.03</f>
        <v>-53.03</v>
      </c>
      <c r="N975" s="40">
        <f>Long!N973-34.07</f>
        <v>-34.07</v>
      </c>
      <c r="O975" s="40">
        <f>Long!O973-52.52</f>
        <v>-52.52</v>
      </c>
      <c r="P975" s="40">
        <f>Long!P973-53.24</f>
        <v>-53.24</v>
      </c>
      <c r="Q975" s="40">
        <f>Long!Q973-57.71</f>
        <v>-57.71</v>
      </c>
      <c r="R975" s="40">
        <f>Long!R973-38.57</f>
        <v>-38.57</v>
      </c>
      <c r="S975" s="40">
        <f>Long!S973-64.97</f>
        <v>-64.97</v>
      </c>
      <c r="T975" s="40">
        <f>Long!T973-48.48</f>
        <v>-48.48</v>
      </c>
      <c r="U975" s="11">
        <f>Long!U973-50.364</f>
        <v>-50.363999999999997</v>
      </c>
      <c r="W975" s="15">
        <f>Long!X973</f>
        <v>0</v>
      </c>
      <c r="X975" s="8">
        <f>Long!Y973</f>
        <v>0</v>
      </c>
    </row>
    <row r="976" spans="1:24" x14ac:dyDescent="0.25">
      <c r="A976" s="3">
        <f>Long!A974</f>
        <v>0</v>
      </c>
      <c r="B976" s="41">
        <f>Long!B974-48.89</f>
        <v>-48.89</v>
      </c>
      <c r="C976" s="40">
        <f>Long!C974-53.31</f>
        <v>-53.31</v>
      </c>
      <c r="D976" s="40">
        <f>Long!D974-52.82</f>
        <v>-52.82</v>
      </c>
      <c r="E976" s="40">
        <f>Long!E974-48.5</f>
        <v>-48.5</v>
      </c>
      <c r="F976" s="40">
        <f>Long!F974-46.99</f>
        <v>-46.99</v>
      </c>
      <c r="G976" s="40">
        <f>Long!G974-40.45</f>
        <v>-40.450000000000003</v>
      </c>
      <c r="H976" s="40">
        <f>Long!H974-60.23</f>
        <v>-60.23</v>
      </c>
      <c r="I976" s="40">
        <f>Long!I974-44.06</f>
        <v>-44.06</v>
      </c>
      <c r="J976" s="40">
        <f>Long!J974-53.75</f>
        <v>-53.75</v>
      </c>
      <c r="K976" s="40">
        <f>Long!K974-54.35</f>
        <v>-54.35</v>
      </c>
      <c r="L976" s="40">
        <f>Long!L974-48.68</f>
        <v>-48.68</v>
      </c>
      <c r="M976" s="40">
        <f>Long!M974-53.03</f>
        <v>-53.03</v>
      </c>
      <c r="N976" s="40">
        <f>Long!N974-34.07</f>
        <v>-34.07</v>
      </c>
      <c r="O976" s="40">
        <f>Long!O974-52.52</f>
        <v>-52.52</v>
      </c>
      <c r="P976" s="40">
        <f>Long!P974-53.24</f>
        <v>-53.24</v>
      </c>
      <c r="Q976" s="40">
        <f>Long!Q974-57.71</f>
        <v>-57.71</v>
      </c>
      <c r="R976" s="40">
        <f>Long!R974-38.57</f>
        <v>-38.57</v>
      </c>
      <c r="S976" s="40">
        <f>Long!S974-64.97</f>
        <v>-64.97</v>
      </c>
      <c r="T976" s="40">
        <f>Long!T974-48.48</f>
        <v>-48.48</v>
      </c>
      <c r="U976" s="11">
        <f>Long!U974-50.364</f>
        <v>-50.363999999999997</v>
      </c>
      <c r="W976" s="15">
        <f>Long!X974</f>
        <v>0</v>
      </c>
      <c r="X976" s="8">
        <f>Long!Y974</f>
        <v>0</v>
      </c>
    </row>
    <row r="977" spans="1:24" x14ac:dyDescent="0.25">
      <c r="A977" s="3">
        <f>Long!A975</f>
        <v>0</v>
      </c>
      <c r="B977" s="41">
        <f>Long!B975-48.89</f>
        <v>-48.89</v>
      </c>
      <c r="C977" s="40">
        <f>Long!C975-53.31</f>
        <v>-53.31</v>
      </c>
      <c r="D977" s="40">
        <f>Long!D975-52.82</f>
        <v>-52.82</v>
      </c>
      <c r="E977" s="40">
        <f>Long!E975-48.5</f>
        <v>-48.5</v>
      </c>
      <c r="F977" s="40">
        <f>Long!F975-46.99</f>
        <v>-46.99</v>
      </c>
      <c r="G977" s="40">
        <f>Long!G975-40.45</f>
        <v>-40.450000000000003</v>
      </c>
      <c r="H977" s="40">
        <f>Long!H975-60.23</f>
        <v>-60.23</v>
      </c>
      <c r="I977" s="40">
        <f>Long!I975-44.06</f>
        <v>-44.06</v>
      </c>
      <c r="J977" s="40">
        <f>Long!J975-53.75</f>
        <v>-53.75</v>
      </c>
      <c r="K977" s="40">
        <f>Long!K975-54.35</f>
        <v>-54.35</v>
      </c>
      <c r="L977" s="40">
        <f>Long!L975-48.68</f>
        <v>-48.68</v>
      </c>
      <c r="M977" s="40">
        <f>Long!M975-53.03</f>
        <v>-53.03</v>
      </c>
      <c r="N977" s="40">
        <f>Long!N975-34.07</f>
        <v>-34.07</v>
      </c>
      <c r="O977" s="40">
        <f>Long!O975-52.52</f>
        <v>-52.52</v>
      </c>
      <c r="P977" s="40">
        <f>Long!P975-53.24</f>
        <v>-53.24</v>
      </c>
      <c r="Q977" s="40">
        <f>Long!Q975-57.71</f>
        <v>-57.71</v>
      </c>
      <c r="R977" s="40">
        <f>Long!R975-38.57</f>
        <v>-38.57</v>
      </c>
      <c r="S977" s="40">
        <f>Long!S975-64.97</f>
        <v>-64.97</v>
      </c>
      <c r="T977" s="40">
        <f>Long!T975-48.48</f>
        <v>-48.48</v>
      </c>
      <c r="U977" s="11">
        <f>Long!U975-50.364</f>
        <v>-50.363999999999997</v>
      </c>
      <c r="W977" s="15">
        <f>Long!X975</f>
        <v>0</v>
      </c>
      <c r="X977" s="8">
        <f>Long!Y975</f>
        <v>0</v>
      </c>
    </row>
    <row r="978" spans="1:24" x14ac:dyDescent="0.25">
      <c r="A978" s="3">
        <f>Long!A976</f>
        <v>0</v>
      </c>
      <c r="B978" s="41">
        <f>Long!B976-48.89</f>
        <v>-48.89</v>
      </c>
      <c r="C978" s="40">
        <f>Long!C976-53.31</f>
        <v>-53.31</v>
      </c>
      <c r="D978" s="40">
        <f>Long!D976-52.82</f>
        <v>-52.82</v>
      </c>
      <c r="E978" s="40">
        <f>Long!E976-48.5</f>
        <v>-48.5</v>
      </c>
      <c r="F978" s="40">
        <f>Long!F976-46.99</f>
        <v>-46.99</v>
      </c>
      <c r="G978" s="40">
        <f>Long!G976-40.45</f>
        <v>-40.450000000000003</v>
      </c>
      <c r="H978" s="40">
        <f>Long!H976-60.23</f>
        <v>-60.23</v>
      </c>
      <c r="I978" s="40">
        <f>Long!I976-44.06</f>
        <v>-44.06</v>
      </c>
      <c r="J978" s="40">
        <f>Long!J976-53.75</f>
        <v>-53.75</v>
      </c>
      <c r="K978" s="40">
        <f>Long!K976-54.35</f>
        <v>-54.35</v>
      </c>
      <c r="L978" s="40">
        <f>Long!L976-48.68</f>
        <v>-48.68</v>
      </c>
      <c r="M978" s="40">
        <f>Long!M976-53.03</f>
        <v>-53.03</v>
      </c>
      <c r="N978" s="40">
        <f>Long!N976-34.07</f>
        <v>-34.07</v>
      </c>
      <c r="O978" s="40">
        <f>Long!O976-52.52</f>
        <v>-52.52</v>
      </c>
      <c r="P978" s="40">
        <f>Long!P976-53.24</f>
        <v>-53.24</v>
      </c>
      <c r="Q978" s="40">
        <f>Long!Q976-57.71</f>
        <v>-57.71</v>
      </c>
      <c r="R978" s="40">
        <f>Long!R976-38.57</f>
        <v>-38.57</v>
      </c>
      <c r="S978" s="40">
        <f>Long!S976-64.97</f>
        <v>-64.97</v>
      </c>
      <c r="T978" s="40">
        <f>Long!T976-48.48</f>
        <v>-48.48</v>
      </c>
      <c r="U978" s="11">
        <f>Long!U976-50.364</f>
        <v>-50.363999999999997</v>
      </c>
      <c r="W978" s="15">
        <f>Long!X976</f>
        <v>0</v>
      </c>
      <c r="X978" s="8">
        <f>Long!Y976</f>
        <v>0</v>
      </c>
    </row>
    <row r="979" spans="1:24" x14ac:dyDescent="0.25">
      <c r="A979" s="3">
        <f>Long!A977</f>
        <v>0</v>
      </c>
      <c r="B979" s="41">
        <f>Long!B977-48.89</f>
        <v>-48.89</v>
      </c>
      <c r="C979" s="40">
        <f>Long!C977-53.31</f>
        <v>-53.31</v>
      </c>
      <c r="D979" s="40">
        <f>Long!D977-52.82</f>
        <v>-52.82</v>
      </c>
      <c r="E979" s="40">
        <f>Long!E977-48.5</f>
        <v>-48.5</v>
      </c>
      <c r="F979" s="40">
        <f>Long!F977-46.99</f>
        <v>-46.99</v>
      </c>
      <c r="G979" s="40">
        <f>Long!G977-40.45</f>
        <v>-40.450000000000003</v>
      </c>
      <c r="H979" s="40">
        <f>Long!H977-60.23</f>
        <v>-60.23</v>
      </c>
      <c r="I979" s="40">
        <f>Long!I977-44.06</f>
        <v>-44.06</v>
      </c>
      <c r="J979" s="40">
        <f>Long!J977-53.75</f>
        <v>-53.75</v>
      </c>
      <c r="K979" s="40">
        <f>Long!K977-54.35</f>
        <v>-54.35</v>
      </c>
      <c r="L979" s="40">
        <f>Long!L977-48.68</f>
        <v>-48.68</v>
      </c>
      <c r="M979" s="40">
        <f>Long!M977-53.03</f>
        <v>-53.03</v>
      </c>
      <c r="N979" s="40">
        <f>Long!N977-34.07</f>
        <v>-34.07</v>
      </c>
      <c r="O979" s="40">
        <f>Long!O977-52.52</f>
        <v>-52.52</v>
      </c>
      <c r="P979" s="40">
        <f>Long!P977-53.24</f>
        <v>-53.24</v>
      </c>
      <c r="Q979" s="40">
        <f>Long!Q977-57.71</f>
        <v>-57.71</v>
      </c>
      <c r="R979" s="40">
        <f>Long!R977-38.57</f>
        <v>-38.57</v>
      </c>
      <c r="S979" s="40">
        <f>Long!S977-64.97</f>
        <v>-64.97</v>
      </c>
      <c r="T979" s="40">
        <f>Long!T977-48.48</f>
        <v>-48.48</v>
      </c>
      <c r="U979" s="11">
        <f>Long!U977-50.364</f>
        <v>-50.363999999999997</v>
      </c>
      <c r="W979" s="15">
        <f>Long!X977</f>
        <v>0</v>
      </c>
      <c r="X979" s="8">
        <f>Long!Y977</f>
        <v>0</v>
      </c>
    </row>
    <row r="980" spans="1:24" x14ac:dyDescent="0.25">
      <c r="A980" s="3">
        <f>Long!A978</f>
        <v>0</v>
      </c>
      <c r="B980" s="41">
        <f>Long!B978-48.89</f>
        <v>-48.89</v>
      </c>
      <c r="C980" s="40">
        <f>Long!C978-53.31</f>
        <v>-53.31</v>
      </c>
      <c r="D980" s="40">
        <f>Long!D978-52.82</f>
        <v>-52.82</v>
      </c>
      <c r="E980" s="40">
        <f>Long!E978-48.5</f>
        <v>-48.5</v>
      </c>
      <c r="F980" s="40">
        <f>Long!F978-46.99</f>
        <v>-46.99</v>
      </c>
      <c r="G980" s="40">
        <f>Long!G978-40.45</f>
        <v>-40.450000000000003</v>
      </c>
      <c r="H980" s="40">
        <f>Long!H978-60.23</f>
        <v>-60.23</v>
      </c>
      <c r="I980" s="40">
        <f>Long!I978-44.06</f>
        <v>-44.06</v>
      </c>
      <c r="J980" s="40">
        <f>Long!J978-53.75</f>
        <v>-53.75</v>
      </c>
      <c r="K980" s="40">
        <f>Long!K978-54.35</f>
        <v>-54.35</v>
      </c>
      <c r="L980" s="40">
        <f>Long!L978-48.68</f>
        <v>-48.68</v>
      </c>
      <c r="M980" s="40">
        <f>Long!M978-53.03</f>
        <v>-53.03</v>
      </c>
      <c r="N980" s="40">
        <f>Long!N978-34.07</f>
        <v>-34.07</v>
      </c>
      <c r="O980" s="40">
        <f>Long!O978-52.52</f>
        <v>-52.52</v>
      </c>
      <c r="P980" s="40">
        <f>Long!P978-53.24</f>
        <v>-53.24</v>
      </c>
      <c r="Q980" s="40">
        <f>Long!Q978-57.71</f>
        <v>-57.71</v>
      </c>
      <c r="R980" s="40">
        <f>Long!R978-38.57</f>
        <v>-38.57</v>
      </c>
      <c r="S980" s="40">
        <f>Long!S978-64.97</f>
        <v>-64.97</v>
      </c>
      <c r="T980" s="40">
        <f>Long!T978-48.48</f>
        <v>-48.48</v>
      </c>
      <c r="U980" s="11">
        <f>Long!U978-50.364</f>
        <v>-50.363999999999997</v>
      </c>
      <c r="W980" s="15">
        <f>Long!X978</f>
        <v>0</v>
      </c>
      <c r="X980" s="8">
        <f>Long!Y978</f>
        <v>0</v>
      </c>
    </row>
    <row r="981" spans="1:24" x14ac:dyDescent="0.25">
      <c r="A981" s="3">
        <f>Long!A979</f>
        <v>0</v>
      </c>
      <c r="B981" s="41">
        <f>Long!B979-48.89</f>
        <v>-48.89</v>
      </c>
      <c r="C981" s="40">
        <f>Long!C979-53.31</f>
        <v>-53.31</v>
      </c>
      <c r="D981" s="40">
        <f>Long!D979-52.82</f>
        <v>-52.82</v>
      </c>
      <c r="E981" s="40">
        <f>Long!E979-48.5</f>
        <v>-48.5</v>
      </c>
      <c r="F981" s="40">
        <f>Long!F979-46.99</f>
        <v>-46.99</v>
      </c>
      <c r="G981" s="40">
        <f>Long!G979-40.45</f>
        <v>-40.450000000000003</v>
      </c>
      <c r="H981" s="40">
        <f>Long!H979-60.23</f>
        <v>-60.23</v>
      </c>
      <c r="I981" s="40">
        <f>Long!I979-44.06</f>
        <v>-44.06</v>
      </c>
      <c r="J981" s="40">
        <f>Long!J979-53.75</f>
        <v>-53.75</v>
      </c>
      <c r="K981" s="40">
        <f>Long!K979-54.35</f>
        <v>-54.35</v>
      </c>
      <c r="L981" s="40">
        <f>Long!L979-48.68</f>
        <v>-48.68</v>
      </c>
      <c r="M981" s="40">
        <f>Long!M979-53.03</f>
        <v>-53.03</v>
      </c>
      <c r="N981" s="40">
        <f>Long!N979-34.07</f>
        <v>-34.07</v>
      </c>
      <c r="O981" s="40">
        <f>Long!O979-52.52</f>
        <v>-52.52</v>
      </c>
      <c r="P981" s="40">
        <f>Long!P979-53.24</f>
        <v>-53.24</v>
      </c>
      <c r="Q981" s="40">
        <f>Long!Q979-57.71</f>
        <v>-57.71</v>
      </c>
      <c r="R981" s="40">
        <f>Long!R979-38.57</f>
        <v>-38.57</v>
      </c>
      <c r="S981" s="40">
        <f>Long!S979-64.97</f>
        <v>-64.97</v>
      </c>
      <c r="T981" s="40">
        <f>Long!T979-48.48</f>
        <v>-48.48</v>
      </c>
      <c r="U981" s="11">
        <f>Long!U979-50.364</f>
        <v>-50.363999999999997</v>
      </c>
      <c r="W981" s="15">
        <f>Long!X979</f>
        <v>0</v>
      </c>
      <c r="X981" s="8">
        <f>Long!Y979</f>
        <v>0</v>
      </c>
    </row>
    <row r="982" spans="1:24" x14ac:dyDescent="0.25">
      <c r="A982" s="3">
        <f>Long!A980</f>
        <v>0</v>
      </c>
      <c r="B982" s="41">
        <f>Long!B980-48.89</f>
        <v>-48.89</v>
      </c>
      <c r="C982" s="40">
        <f>Long!C980-53.31</f>
        <v>-53.31</v>
      </c>
      <c r="D982" s="40">
        <f>Long!D980-52.82</f>
        <v>-52.82</v>
      </c>
      <c r="E982" s="40">
        <f>Long!E980-48.5</f>
        <v>-48.5</v>
      </c>
      <c r="F982" s="40">
        <f>Long!F980-46.99</f>
        <v>-46.99</v>
      </c>
      <c r="G982" s="40">
        <f>Long!G980-40.45</f>
        <v>-40.450000000000003</v>
      </c>
      <c r="H982" s="40">
        <f>Long!H980-60.23</f>
        <v>-60.23</v>
      </c>
      <c r="I982" s="40">
        <f>Long!I980-44.06</f>
        <v>-44.06</v>
      </c>
      <c r="J982" s="40">
        <f>Long!J980-53.75</f>
        <v>-53.75</v>
      </c>
      <c r="K982" s="40">
        <f>Long!K980-54.35</f>
        <v>-54.35</v>
      </c>
      <c r="L982" s="40">
        <f>Long!L980-48.68</f>
        <v>-48.68</v>
      </c>
      <c r="M982" s="40">
        <f>Long!M980-53.03</f>
        <v>-53.03</v>
      </c>
      <c r="N982" s="40">
        <f>Long!N980-34.07</f>
        <v>-34.07</v>
      </c>
      <c r="O982" s="40">
        <f>Long!O980-52.52</f>
        <v>-52.52</v>
      </c>
      <c r="P982" s="40">
        <f>Long!P980-53.24</f>
        <v>-53.24</v>
      </c>
      <c r="Q982" s="40">
        <f>Long!Q980-57.71</f>
        <v>-57.71</v>
      </c>
      <c r="R982" s="40">
        <f>Long!R980-38.57</f>
        <v>-38.57</v>
      </c>
      <c r="S982" s="40">
        <f>Long!S980-64.97</f>
        <v>-64.97</v>
      </c>
      <c r="T982" s="40">
        <f>Long!T980-48.48</f>
        <v>-48.48</v>
      </c>
      <c r="U982" s="11">
        <f>Long!U980-50.364</f>
        <v>-50.363999999999997</v>
      </c>
      <c r="W982" s="15">
        <f>Long!X980</f>
        <v>0</v>
      </c>
      <c r="X982" s="8">
        <f>Long!Y980</f>
        <v>0</v>
      </c>
    </row>
    <row r="983" spans="1:24" x14ac:dyDescent="0.25">
      <c r="A983" s="3">
        <f>Long!A981</f>
        <v>0</v>
      </c>
      <c r="B983" s="41">
        <f>Long!B981-48.89</f>
        <v>-48.89</v>
      </c>
      <c r="C983" s="40">
        <f>Long!C981-53.31</f>
        <v>-53.31</v>
      </c>
      <c r="D983" s="40">
        <f>Long!D981-52.82</f>
        <v>-52.82</v>
      </c>
      <c r="E983" s="40">
        <f>Long!E981-48.5</f>
        <v>-48.5</v>
      </c>
      <c r="F983" s="40">
        <f>Long!F981-46.99</f>
        <v>-46.99</v>
      </c>
      <c r="G983" s="40">
        <f>Long!G981-40.45</f>
        <v>-40.450000000000003</v>
      </c>
      <c r="H983" s="40">
        <f>Long!H981-60.23</f>
        <v>-60.23</v>
      </c>
      <c r="I983" s="40">
        <f>Long!I981-44.06</f>
        <v>-44.06</v>
      </c>
      <c r="J983" s="40">
        <f>Long!J981-53.75</f>
        <v>-53.75</v>
      </c>
      <c r="K983" s="40">
        <f>Long!K981-54.35</f>
        <v>-54.35</v>
      </c>
      <c r="L983" s="40">
        <f>Long!L981-48.68</f>
        <v>-48.68</v>
      </c>
      <c r="M983" s="40">
        <f>Long!M981-53.03</f>
        <v>-53.03</v>
      </c>
      <c r="N983" s="40">
        <f>Long!N981-34.07</f>
        <v>-34.07</v>
      </c>
      <c r="O983" s="40">
        <f>Long!O981-52.52</f>
        <v>-52.52</v>
      </c>
      <c r="P983" s="40">
        <f>Long!P981-53.24</f>
        <v>-53.24</v>
      </c>
      <c r="Q983" s="40">
        <f>Long!Q981-57.71</f>
        <v>-57.71</v>
      </c>
      <c r="R983" s="40">
        <f>Long!R981-38.57</f>
        <v>-38.57</v>
      </c>
      <c r="S983" s="40">
        <f>Long!S981-64.97</f>
        <v>-64.97</v>
      </c>
      <c r="T983" s="40">
        <f>Long!T981-48.48</f>
        <v>-48.48</v>
      </c>
      <c r="U983" s="11">
        <f>Long!U981-50.364</f>
        <v>-50.363999999999997</v>
      </c>
      <c r="W983" s="15">
        <f>Long!X981</f>
        <v>0</v>
      </c>
      <c r="X983" s="8">
        <f>Long!Y981</f>
        <v>0</v>
      </c>
    </row>
    <row r="984" spans="1:24" x14ac:dyDescent="0.25">
      <c r="A984" s="3">
        <f>Long!A982</f>
        <v>0</v>
      </c>
      <c r="B984" s="41">
        <f>Long!B982-48.89</f>
        <v>-48.89</v>
      </c>
      <c r="C984" s="40">
        <f>Long!C982-53.31</f>
        <v>-53.31</v>
      </c>
      <c r="D984" s="40">
        <f>Long!D982-52.82</f>
        <v>-52.82</v>
      </c>
      <c r="E984" s="40">
        <f>Long!E982-48.5</f>
        <v>-48.5</v>
      </c>
      <c r="F984" s="40">
        <f>Long!F982-46.99</f>
        <v>-46.99</v>
      </c>
      <c r="G984" s="40">
        <f>Long!G982-40.45</f>
        <v>-40.450000000000003</v>
      </c>
      <c r="H984" s="40">
        <f>Long!H982-60.23</f>
        <v>-60.23</v>
      </c>
      <c r="I984" s="40">
        <f>Long!I982-44.06</f>
        <v>-44.06</v>
      </c>
      <c r="J984" s="40">
        <f>Long!J982-53.75</f>
        <v>-53.75</v>
      </c>
      <c r="K984" s="40">
        <f>Long!K982-54.35</f>
        <v>-54.35</v>
      </c>
      <c r="L984" s="40">
        <f>Long!L982-48.68</f>
        <v>-48.68</v>
      </c>
      <c r="M984" s="40">
        <f>Long!M982-53.03</f>
        <v>-53.03</v>
      </c>
      <c r="N984" s="40">
        <f>Long!N982-34.07</f>
        <v>-34.07</v>
      </c>
      <c r="O984" s="40">
        <f>Long!O982-52.52</f>
        <v>-52.52</v>
      </c>
      <c r="P984" s="40">
        <f>Long!P982-53.24</f>
        <v>-53.24</v>
      </c>
      <c r="Q984" s="40">
        <f>Long!Q982-57.71</f>
        <v>-57.71</v>
      </c>
      <c r="R984" s="40">
        <f>Long!R982-38.57</f>
        <v>-38.57</v>
      </c>
      <c r="S984" s="40">
        <f>Long!S982-64.97</f>
        <v>-64.97</v>
      </c>
      <c r="T984" s="40">
        <f>Long!T982-48.48</f>
        <v>-48.48</v>
      </c>
      <c r="U984" s="11">
        <f>Long!U982-50.364</f>
        <v>-50.363999999999997</v>
      </c>
      <c r="W984" s="15">
        <f>Long!X982</f>
        <v>0</v>
      </c>
      <c r="X984" s="8">
        <f>Long!Y982</f>
        <v>0</v>
      </c>
    </row>
    <row r="985" spans="1:24" x14ac:dyDescent="0.25">
      <c r="A985" s="3">
        <f>Long!A983</f>
        <v>0</v>
      </c>
      <c r="B985" s="41">
        <f>Long!B983-48.89</f>
        <v>-48.89</v>
      </c>
      <c r="C985" s="40">
        <f>Long!C983-53.31</f>
        <v>-53.31</v>
      </c>
      <c r="D985" s="40">
        <f>Long!D983-52.82</f>
        <v>-52.82</v>
      </c>
      <c r="E985" s="40">
        <f>Long!E983-48.5</f>
        <v>-48.5</v>
      </c>
      <c r="F985" s="40">
        <f>Long!F983-46.99</f>
        <v>-46.99</v>
      </c>
      <c r="G985" s="40">
        <f>Long!G983-40.45</f>
        <v>-40.450000000000003</v>
      </c>
      <c r="H985" s="40">
        <f>Long!H983-60.23</f>
        <v>-60.23</v>
      </c>
      <c r="I985" s="40">
        <f>Long!I983-44.06</f>
        <v>-44.06</v>
      </c>
      <c r="J985" s="40">
        <f>Long!J983-53.75</f>
        <v>-53.75</v>
      </c>
      <c r="K985" s="40">
        <f>Long!K983-54.35</f>
        <v>-54.35</v>
      </c>
      <c r="L985" s="40">
        <f>Long!L983-48.68</f>
        <v>-48.68</v>
      </c>
      <c r="M985" s="40">
        <f>Long!M983-53.03</f>
        <v>-53.03</v>
      </c>
      <c r="N985" s="40">
        <f>Long!N983-34.07</f>
        <v>-34.07</v>
      </c>
      <c r="O985" s="40">
        <f>Long!O983-52.52</f>
        <v>-52.52</v>
      </c>
      <c r="P985" s="40">
        <f>Long!P983-53.24</f>
        <v>-53.24</v>
      </c>
      <c r="Q985" s="40">
        <f>Long!Q983-57.71</f>
        <v>-57.71</v>
      </c>
      <c r="R985" s="40">
        <f>Long!R983-38.57</f>
        <v>-38.57</v>
      </c>
      <c r="S985" s="40">
        <f>Long!S983-64.97</f>
        <v>-64.97</v>
      </c>
      <c r="T985" s="40">
        <f>Long!T983-48.48</f>
        <v>-48.48</v>
      </c>
      <c r="U985" s="11">
        <f>Long!U983-50.364</f>
        <v>-50.363999999999997</v>
      </c>
      <c r="W985" s="15">
        <f>Long!X983</f>
        <v>0</v>
      </c>
      <c r="X985" s="8">
        <f>Long!Y983</f>
        <v>0</v>
      </c>
    </row>
    <row r="986" spans="1:24" x14ac:dyDescent="0.25">
      <c r="A986" s="3">
        <f>Long!A984</f>
        <v>0</v>
      </c>
      <c r="B986" s="41">
        <f>Long!B984-48.89</f>
        <v>-48.89</v>
      </c>
      <c r="C986" s="40">
        <f>Long!C984-53.31</f>
        <v>-53.31</v>
      </c>
      <c r="D986" s="40">
        <f>Long!D984-52.82</f>
        <v>-52.82</v>
      </c>
      <c r="E986" s="40">
        <f>Long!E984-48.5</f>
        <v>-48.5</v>
      </c>
      <c r="F986" s="40">
        <f>Long!F984-46.99</f>
        <v>-46.99</v>
      </c>
      <c r="G986" s="40">
        <f>Long!G984-40.45</f>
        <v>-40.450000000000003</v>
      </c>
      <c r="H986" s="40">
        <f>Long!H984-60.23</f>
        <v>-60.23</v>
      </c>
      <c r="I986" s="40">
        <f>Long!I984-44.06</f>
        <v>-44.06</v>
      </c>
      <c r="J986" s="40">
        <f>Long!J984-53.75</f>
        <v>-53.75</v>
      </c>
      <c r="K986" s="40">
        <f>Long!K984-54.35</f>
        <v>-54.35</v>
      </c>
      <c r="L986" s="40">
        <f>Long!L984-48.68</f>
        <v>-48.68</v>
      </c>
      <c r="M986" s="40">
        <f>Long!M984-53.03</f>
        <v>-53.03</v>
      </c>
      <c r="N986" s="40">
        <f>Long!N984-34.07</f>
        <v>-34.07</v>
      </c>
      <c r="O986" s="40">
        <f>Long!O984-52.52</f>
        <v>-52.52</v>
      </c>
      <c r="P986" s="40">
        <f>Long!P984-53.24</f>
        <v>-53.24</v>
      </c>
      <c r="Q986" s="40">
        <f>Long!Q984-57.71</f>
        <v>-57.71</v>
      </c>
      <c r="R986" s="40">
        <f>Long!R984-38.57</f>
        <v>-38.57</v>
      </c>
      <c r="S986" s="40">
        <f>Long!S984-64.97</f>
        <v>-64.97</v>
      </c>
      <c r="T986" s="40">
        <f>Long!T984-48.48</f>
        <v>-48.48</v>
      </c>
      <c r="U986" s="11">
        <f>Long!U984-50.364</f>
        <v>-50.363999999999997</v>
      </c>
      <c r="W986" s="15">
        <f>Long!X984</f>
        <v>0</v>
      </c>
      <c r="X986" s="8">
        <f>Long!Y984</f>
        <v>0</v>
      </c>
    </row>
    <row r="987" spans="1:24" x14ac:dyDescent="0.25">
      <c r="A987" s="3">
        <f>Long!A985</f>
        <v>0</v>
      </c>
      <c r="B987" s="41">
        <f>Long!B985-48.89</f>
        <v>-48.89</v>
      </c>
      <c r="C987" s="40">
        <f>Long!C985-53.31</f>
        <v>-53.31</v>
      </c>
      <c r="D987" s="40">
        <f>Long!D985-52.82</f>
        <v>-52.82</v>
      </c>
      <c r="E987" s="40">
        <f>Long!E985-48.5</f>
        <v>-48.5</v>
      </c>
      <c r="F987" s="40">
        <f>Long!F985-46.99</f>
        <v>-46.99</v>
      </c>
      <c r="G987" s="40">
        <f>Long!G985-40.45</f>
        <v>-40.450000000000003</v>
      </c>
      <c r="H987" s="40">
        <f>Long!H985-60.23</f>
        <v>-60.23</v>
      </c>
      <c r="I987" s="40">
        <f>Long!I985-44.06</f>
        <v>-44.06</v>
      </c>
      <c r="J987" s="40">
        <f>Long!J985-53.75</f>
        <v>-53.75</v>
      </c>
      <c r="K987" s="40">
        <f>Long!K985-54.35</f>
        <v>-54.35</v>
      </c>
      <c r="L987" s="40">
        <f>Long!L985-48.68</f>
        <v>-48.68</v>
      </c>
      <c r="M987" s="40">
        <f>Long!M985-53.03</f>
        <v>-53.03</v>
      </c>
      <c r="N987" s="40">
        <f>Long!N985-34.07</f>
        <v>-34.07</v>
      </c>
      <c r="O987" s="40">
        <f>Long!O985-52.52</f>
        <v>-52.52</v>
      </c>
      <c r="P987" s="40">
        <f>Long!P985-53.24</f>
        <v>-53.24</v>
      </c>
      <c r="Q987" s="40">
        <f>Long!Q985-57.71</f>
        <v>-57.71</v>
      </c>
      <c r="R987" s="40">
        <f>Long!R985-38.57</f>
        <v>-38.57</v>
      </c>
      <c r="S987" s="40">
        <f>Long!S985-64.97</f>
        <v>-64.97</v>
      </c>
      <c r="T987" s="40">
        <f>Long!T985-48.48</f>
        <v>-48.48</v>
      </c>
      <c r="U987" s="11">
        <f>Long!U985-50.364</f>
        <v>-50.363999999999997</v>
      </c>
      <c r="W987" s="15">
        <f>Long!X985</f>
        <v>0</v>
      </c>
      <c r="X987" s="8">
        <f>Long!Y985</f>
        <v>0</v>
      </c>
    </row>
    <row r="988" spans="1:24" x14ac:dyDescent="0.25">
      <c r="A988" s="3">
        <f>Long!A986</f>
        <v>0</v>
      </c>
      <c r="B988" s="41">
        <f>Long!B986-48.89</f>
        <v>-48.89</v>
      </c>
      <c r="C988" s="40">
        <f>Long!C986-53.31</f>
        <v>-53.31</v>
      </c>
      <c r="D988" s="40">
        <f>Long!D986-52.82</f>
        <v>-52.82</v>
      </c>
      <c r="E988" s="40">
        <f>Long!E986-48.5</f>
        <v>-48.5</v>
      </c>
      <c r="F988" s="40">
        <f>Long!F986-46.99</f>
        <v>-46.99</v>
      </c>
      <c r="G988" s="40">
        <f>Long!G986-40.45</f>
        <v>-40.450000000000003</v>
      </c>
      <c r="H988" s="40">
        <f>Long!H986-60.23</f>
        <v>-60.23</v>
      </c>
      <c r="I988" s="40">
        <f>Long!I986-44.06</f>
        <v>-44.06</v>
      </c>
      <c r="J988" s="40">
        <f>Long!J986-53.75</f>
        <v>-53.75</v>
      </c>
      <c r="K988" s="40">
        <f>Long!K986-54.35</f>
        <v>-54.35</v>
      </c>
      <c r="L988" s="40">
        <f>Long!L986-48.68</f>
        <v>-48.68</v>
      </c>
      <c r="M988" s="40">
        <f>Long!M986-53.03</f>
        <v>-53.03</v>
      </c>
      <c r="N988" s="40">
        <f>Long!N986-34.07</f>
        <v>-34.07</v>
      </c>
      <c r="O988" s="40">
        <f>Long!O986-52.52</f>
        <v>-52.52</v>
      </c>
      <c r="P988" s="40">
        <f>Long!P986-53.24</f>
        <v>-53.24</v>
      </c>
      <c r="Q988" s="40">
        <f>Long!Q986-57.71</f>
        <v>-57.71</v>
      </c>
      <c r="R988" s="40">
        <f>Long!R986-38.57</f>
        <v>-38.57</v>
      </c>
      <c r="S988" s="40">
        <f>Long!S986-64.97</f>
        <v>-64.97</v>
      </c>
      <c r="T988" s="40">
        <f>Long!T986-48.48</f>
        <v>-48.48</v>
      </c>
      <c r="U988" s="11">
        <f>Long!U986-50.364</f>
        <v>-50.363999999999997</v>
      </c>
      <c r="W988" s="15">
        <f>Long!X986</f>
        <v>0</v>
      </c>
      <c r="X988" s="8">
        <f>Long!Y986</f>
        <v>0</v>
      </c>
    </row>
    <row r="989" spans="1:24" x14ac:dyDescent="0.25">
      <c r="A989" s="3">
        <f>Long!A987</f>
        <v>0</v>
      </c>
      <c r="B989" s="41">
        <f>Long!B987-48.89</f>
        <v>-48.89</v>
      </c>
      <c r="C989" s="40">
        <f>Long!C987-53.31</f>
        <v>-53.31</v>
      </c>
      <c r="D989" s="40">
        <f>Long!D987-52.82</f>
        <v>-52.82</v>
      </c>
      <c r="E989" s="40">
        <f>Long!E987-48.5</f>
        <v>-48.5</v>
      </c>
      <c r="F989" s="40">
        <f>Long!F987-46.99</f>
        <v>-46.99</v>
      </c>
      <c r="G989" s="40">
        <f>Long!G987-40.45</f>
        <v>-40.450000000000003</v>
      </c>
      <c r="H989" s="40">
        <f>Long!H987-60.23</f>
        <v>-60.23</v>
      </c>
      <c r="I989" s="40">
        <f>Long!I987-44.06</f>
        <v>-44.06</v>
      </c>
      <c r="J989" s="40">
        <f>Long!J987-53.75</f>
        <v>-53.75</v>
      </c>
      <c r="K989" s="40">
        <f>Long!K987-54.35</f>
        <v>-54.35</v>
      </c>
      <c r="L989" s="40">
        <f>Long!L987-48.68</f>
        <v>-48.68</v>
      </c>
      <c r="M989" s="40">
        <f>Long!M987-53.03</f>
        <v>-53.03</v>
      </c>
      <c r="N989" s="40">
        <f>Long!N987-34.07</f>
        <v>-34.07</v>
      </c>
      <c r="O989" s="40">
        <f>Long!O987-52.52</f>
        <v>-52.52</v>
      </c>
      <c r="P989" s="40">
        <f>Long!P987-53.24</f>
        <v>-53.24</v>
      </c>
      <c r="Q989" s="40">
        <f>Long!Q987-57.71</f>
        <v>-57.71</v>
      </c>
      <c r="R989" s="40">
        <f>Long!R987-38.57</f>
        <v>-38.57</v>
      </c>
      <c r="S989" s="40">
        <f>Long!S987-64.97</f>
        <v>-64.97</v>
      </c>
      <c r="T989" s="40">
        <f>Long!T987-48.48</f>
        <v>-48.48</v>
      </c>
      <c r="U989" s="11">
        <f>Long!U987-50.364</f>
        <v>-50.363999999999997</v>
      </c>
      <c r="W989" s="15">
        <f>Long!X987</f>
        <v>0</v>
      </c>
      <c r="X989" s="8">
        <f>Long!Y987</f>
        <v>0</v>
      </c>
    </row>
    <row r="990" spans="1:24" x14ac:dyDescent="0.25">
      <c r="A990" s="3">
        <f>Long!A988</f>
        <v>0</v>
      </c>
      <c r="B990" s="41">
        <f>Long!B988-48.89</f>
        <v>-48.89</v>
      </c>
      <c r="C990" s="40">
        <f>Long!C988-53.31</f>
        <v>-53.31</v>
      </c>
      <c r="D990" s="40">
        <f>Long!D988-52.82</f>
        <v>-52.82</v>
      </c>
      <c r="E990" s="40">
        <f>Long!E988-48.5</f>
        <v>-48.5</v>
      </c>
      <c r="F990" s="40">
        <f>Long!F988-46.99</f>
        <v>-46.99</v>
      </c>
      <c r="G990" s="40">
        <f>Long!G988-40.45</f>
        <v>-40.450000000000003</v>
      </c>
      <c r="H990" s="40">
        <f>Long!H988-60.23</f>
        <v>-60.23</v>
      </c>
      <c r="I990" s="40">
        <f>Long!I988-44.06</f>
        <v>-44.06</v>
      </c>
      <c r="J990" s="40">
        <f>Long!J988-53.75</f>
        <v>-53.75</v>
      </c>
      <c r="K990" s="40">
        <f>Long!K988-54.35</f>
        <v>-54.35</v>
      </c>
      <c r="L990" s="40">
        <f>Long!L988-48.68</f>
        <v>-48.68</v>
      </c>
      <c r="M990" s="40">
        <f>Long!M988-53.03</f>
        <v>-53.03</v>
      </c>
      <c r="N990" s="40">
        <f>Long!N988-34.07</f>
        <v>-34.07</v>
      </c>
      <c r="O990" s="40">
        <f>Long!O988-52.52</f>
        <v>-52.52</v>
      </c>
      <c r="P990" s="40">
        <f>Long!P988-53.24</f>
        <v>-53.24</v>
      </c>
      <c r="Q990" s="40">
        <f>Long!Q988-57.71</f>
        <v>-57.71</v>
      </c>
      <c r="R990" s="40">
        <f>Long!R988-38.57</f>
        <v>-38.57</v>
      </c>
      <c r="S990" s="40">
        <f>Long!S988-64.97</f>
        <v>-64.97</v>
      </c>
      <c r="T990" s="40">
        <f>Long!T988-48.48</f>
        <v>-48.48</v>
      </c>
      <c r="U990" s="11">
        <f>Long!U988-50.364</f>
        <v>-50.363999999999997</v>
      </c>
      <c r="W990" s="15">
        <f>Long!X988</f>
        <v>0</v>
      </c>
      <c r="X990" s="8">
        <f>Long!Y988</f>
        <v>0</v>
      </c>
    </row>
    <row r="991" spans="1:24" x14ac:dyDescent="0.25">
      <c r="A991" s="3">
        <f>Long!A989</f>
        <v>0</v>
      </c>
      <c r="B991" s="41">
        <f>Long!B989-48.89</f>
        <v>-48.89</v>
      </c>
      <c r="C991" s="40">
        <f>Long!C989-53.31</f>
        <v>-53.31</v>
      </c>
      <c r="D991" s="40">
        <f>Long!D989-52.82</f>
        <v>-52.82</v>
      </c>
      <c r="E991" s="40">
        <f>Long!E989-48.5</f>
        <v>-48.5</v>
      </c>
      <c r="F991" s="40">
        <f>Long!F989-46.99</f>
        <v>-46.99</v>
      </c>
      <c r="G991" s="40">
        <f>Long!G989-40.45</f>
        <v>-40.450000000000003</v>
      </c>
      <c r="H991" s="40">
        <f>Long!H989-60.23</f>
        <v>-60.23</v>
      </c>
      <c r="I991" s="40">
        <f>Long!I989-44.06</f>
        <v>-44.06</v>
      </c>
      <c r="J991" s="40">
        <f>Long!J989-53.75</f>
        <v>-53.75</v>
      </c>
      <c r="K991" s="40">
        <f>Long!K989-54.35</f>
        <v>-54.35</v>
      </c>
      <c r="L991" s="40">
        <f>Long!L989-48.68</f>
        <v>-48.68</v>
      </c>
      <c r="M991" s="40">
        <f>Long!M989-53.03</f>
        <v>-53.03</v>
      </c>
      <c r="N991" s="40">
        <f>Long!N989-34.07</f>
        <v>-34.07</v>
      </c>
      <c r="O991" s="40">
        <f>Long!O989-52.52</f>
        <v>-52.52</v>
      </c>
      <c r="P991" s="40">
        <f>Long!P989-53.24</f>
        <v>-53.24</v>
      </c>
      <c r="Q991" s="40">
        <f>Long!Q989-57.71</f>
        <v>-57.71</v>
      </c>
      <c r="R991" s="40">
        <f>Long!R989-38.57</f>
        <v>-38.57</v>
      </c>
      <c r="S991" s="40">
        <f>Long!S989-64.97</f>
        <v>-64.97</v>
      </c>
      <c r="T991" s="40">
        <f>Long!T989-48.48</f>
        <v>-48.48</v>
      </c>
      <c r="U991" s="11">
        <f>Long!U989-50.364</f>
        <v>-50.363999999999997</v>
      </c>
      <c r="W991" s="15">
        <f>Long!X989</f>
        <v>0</v>
      </c>
      <c r="X991" s="8">
        <f>Long!Y989</f>
        <v>0</v>
      </c>
    </row>
    <row r="992" spans="1:24" x14ac:dyDescent="0.25">
      <c r="A992" s="3">
        <f>Long!A990</f>
        <v>0</v>
      </c>
      <c r="B992" s="41">
        <f>Long!B990-48.89</f>
        <v>-48.89</v>
      </c>
      <c r="C992" s="40">
        <f>Long!C990-53.31</f>
        <v>-53.31</v>
      </c>
      <c r="D992" s="40">
        <f>Long!D990-52.82</f>
        <v>-52.82</v>
      </c>
      <c r="E992" s="40">
        <f>Long!E990-48.5</f>
        <v>-48.5</v>
      </c>
      <c r="F992" s="40">
        <f>Long!F990-46.99</f>
        <v>-46.99</v>
      </c>
      <c r="G992" s="40">
        <f>Long!G990-40.45</f>
        <v>-40.450000000000003</v>
      </c>
      <c r="H992" s="40">
        <f>Long!H990-60.23</f>
        <v>-60.23</v>
      </c>
      <c r="I992" s="40">
        <f>Long!I990-44.06</f>
        <v>-44.06</v>
      </c>
      <c r="J992" s="40">
        <f>Long!J990-53.75</f>
        <v>-53.75</v>
      </c>
      <c r="K992" s="40">
        <f>Long!K990-54.35</f>
        <v>-54.35</v>
      </c>
      <c r="L992" s="40">
        <f>Long!L990-48.68</f>
        <v>-48.68</v>
      </c>
      <c r="M992" s="40">
        <f>Long!M990-53.03</f>
        <v>-53.03</v>
      </c>
      <c r="N992" s="40">
        <f>Long!N990-34.07</f>
        <v>-34.07</v>
      </c>
      <c r="O992" s="40">
        <f>Long!O990-52.52</f>
        <v>-52.52</v>
      </c>
      <c r="P992" s="40">
        <f>Long!P990-53.24</f>
        <v>-53.24</v>
      </c>
      <c r="Q992" s="40">
        <f>Long!Q990-57.71</f>
        <v>-57.71</v>
      </c>
      <c r="R992" s="40">
        <f>Long!R990-38.57</f>
        <v>-38.57</v>
      </c>
      <c r="S992" s="40">
        <f>Long!S990-64.97</f>
        <v>-64.97</v>
      </c>
      <c r="T992" s="40">
        <f>Long!T990-48.48</f>
        <v>-48.48</v>
      </c>
      <c r="U992" s="11">
        <f>Long!U990-50.364</f>
        <v>-50.363999999999997</v>
      </c>
      <c r="W992" s="15">
        <f>Long!X990</f>
        <v>0</v>
      </c>
      <c r="X992" s="8">
        <f>Long!Y990</f>
        <v>0</v>
      </c>
    </row>
    <row r="993" spans="1:24" x14ac:dyDescent="0.25">
      <c r="A993" s="3">
        <f>Long!A991</f>
        <v>0</v>
      </c>
      <c r="B993" s="41">
        <f>Long!B991-48.89</f>
        <v>-48.89</v>
      </c>
      <c r="C993" s="40">
        <f>Long!C991-53.31</f>
        <v>-53.31</v>
      </c>
      <c r="D993" s="40">
        <f>Long!D991-52.82</f>
        <v>-52.82</v>
      </c>
      <c r="E993" s="40">
        <f>Long!E991-48.5</f>
        <v>-48.5</v>
      </c>
      <c r="F993" s="40">
        <f>Long!F991-46.99</f>
        <v>-46.99</v>
      </c>
      <c r="G993" s="40">
        <f>Long!G991-40.45</f>
        <v>-40.450000000000003</v>
      </c>
      <c r="H993" s="40">
        <f>Long!H991-60.23</f>
        <v>-60.23</v>
      </c>
      <c r="I993" s="40">
        <f>Long!I991-44.06</f>
        <v>-44.06</v>
      </c>
      <c r="J993" s="40">
        <f>Long!J991-53.75</f>
        <v>-53.75</v>
      </c>
      <c r="K993" s="40">
        <f>Long!K991-54.35</f>
        <v>-54.35</v>
      </c>
      <c r="L993" s="40">
        <f>Long!L991-48.68</f>
        <v>-48.68</v>
      </c>
      <c r="M993" s="40">
        <f>Long!M991-53.03</f>
        <v>-53.03</v>
      </c>
      <c r="N993" s="40">
        <f>Long!N991-34.07</f>
        <v>-34.07</v>
      </c>
      <c r="O993" s="40">
        <f>Long!O991-52.52</f>
        <v>-52.52</v>
      </c>
      <c r="P993" s="40">
        <f>Long!P991-53.24</f>
        <v>-53.24</v>
      </c>
      <c r="Q993" s="40">
        <f>Long!Q991-57.71</f>
        <v>-57.71</v>
      </c>
      <c r="R993" s="40">
        <f>Long!R991-38.57</f>
        <v>-38.57</v>
      </c>
      <c r="S993" s="40">
        <f>Long!S991-64.97</f>
        <v>-64.97</v>
      </c>
      <c r="T993" s="40">
        <f>Long!T991-48.48</f>
        <v>-48.48</v>
      </c>
      <c r="U993" s="11">
        <f>Long!U991-50.364</f>
        <v>-50.363999999999997</v>
      </c>
      <c r="W993" s="15">
        <f>Long!X991</f>
        <v>0</v>
      </c>
      <c r="X993" s="8">
        <f>Long!Y991</f>
        <v>0</v>
      </c>
    </row>
    <row r="994" spans="1:24" x14ac:dyDescent="0.25">
      <c r="A994" s="3">
        <f>Long!A992</f>
        <v>0</v>
      </c>
      <c r="B994" s="41">
        <f>Long!B992-48.89</f>
        <v>-48.89</v>
      </c>
      <c r="C994" s="40">
        <f>Long!C992-53.31</f>
        <v>-53.31</v>
      </c>
      <c r="D994" s="40">
        <f>Long!D992-52.82</f>
        <v>-52.82</v>
      </c>
      <c r="E994" s="40">
        <f>Long!E992-48.5</f>
        <v>-48.5</v>
      </c>
      <c r="F994" s="40">
        <f>Long!F992-46.99</f>
        <v>-46.99</v>
      </c>
      <c r="G994" s="40">
        <f>Long!G992-40.45</f>
        <v>-40.450000000000003</v>
      </c>
      <c r="H994" s="40">
        <f>Long!H992-60.23</f>
        <v>-60.23</v>
      </c>
      <c r="I994" s="40">
        <f>Long!I992-44.06</f>
        <v>-44.06</v>
      </c>
      <c r="J994" s="40">
        <f>Long!J992-53.75</f>
        <v>-53.75</v>
      </c>
      <c r="K994" s="40">
        <f>Long!K992-54.35</f>
        <v>-54.35</v>
      </c>
      <c r="L994" s="40">
        <f>Long!L992-48.68</f>
        <v>-48.68</v>
      </c>
      <c r="M994" s="40">
        <f>Long!M992-53.03</f>
        <v>-53.03</v>
      </c>
      <c r="N994" s="40">
        <f>Long!N992-34.07</f>
        <v>-34.07</v>
      </c>
      <c r="O994" s="40">
        <f>Long!O992-52.52</f>
        <v>-52.52</v>
      </c>
      <c r="P994" s="40">
        <f>Long!P992-53.24</f>
        <v>-53.24</v>
      </c>
      <c r="Q994" s="40">
        <f>Long!Q992-57.71</f>
        <v>-57.71</v>
      </c>
      <c r="R994" s="40">
        <f>Long!R992-38.57</f>
        <v>-38.57</v>
      </c>
      <c r="S994" s="40">
        <f>Long!S992-64.97</f>
        <v>-64.97</v>
      </c>
      <c r="T994" s="40">
        <f>Long!T992-48.48</f>
        <v>-48.48</v>
      </c>
      <c r="U994" s="11">
        <f>Long!U992-50.364</f>
        <v>-50.363999999999997</v>
      </c>
      <c r="W994" s="15">
        <f>Long!X992</f>
        <v>0</v>
      </c>
      <c r="X994" s="8">
        <f>Long!Y992</f>
        <v>0</v>
      </c>
    </row>
    <row r="995" spans="1:24" x14ac:dyDescent="0.25">
      <c r="A995" s="3">
        <f>Long!A993</f>
        <v>0</v>
      </c>
      <c r="B995" s="41">
        <f>Long!B993-48.89</f>
        <v>-48.89</v>
      </c>
      <c r="C995" s="40">
        <f>Long!C993-53.31</f>
        <v>-53.31</v>
      </c>
      <c r="D995" s="40">
        <f>Long!D993-52.82</f>
        <v>-52.82</v>
      </c>
      <c r="E995" s="40">
        <f>Long!E993-48.5</f>
        <v>-48.5</v>
      </c>
      <c r="F995" s="40">
        <f>Long!F993-46.99</f>
        <v>-46.99</v>
      </c>
      <c r="G995" s="40">
        <f>Long!G993-40.45</f>
        <v>-40.450000000000003</v>
      </c>
      <c r="H995" s="40">
        <f>Long!H993-60.23</f>
        <v>-60.23</v>
      </c>
      <c r="I995" s="40">
        <f>Long!I993-44.06</f>
        <v>-44.06</v>
      </c>
      <c r="J995" s="40">
        <f>Long!J993-53.75</f>
        <v>-53.75</v>
      </c>
      <c r="K995" s="40">
        <f>Long!K993-54.35</f>
        <v>-54.35</v>
      </c>
      <c r="L995" s="40">
        <f>Long!L993-48.68</f>
        <v>-48.68</v>
      </c>
      <c r="M995" s="40">
        <f>Long!M993-53.03</f>
        <v>-53.03</v>
      </c>
      <c r="N995" s="40">
        <f>Long!N993-34.07</f>
        <v>-34.07</v>
      </c>
      <c r="O995" s="40">
        <f>Long!O993-52.52</f>
        <v>-52.52</v>
      </c>
      <c r="P995" s="40">
        <f>Long!P993-53.24</f>
        <v>-53.24</v>
      </c>
      <c r="Q995" s="40">
        <f>Long!Q993-57.71</f>
        <v>-57.71</v>
      </c>
      <c r="R995" s="40">
        <f>Long!R993-38.57</f>
        <v>-38.57</v>
      </c>
      <c r="S995" s="40">
        <f>Long!S993-64.97</f>
        <v>-64.97</v>
      </c>
      <c r="T995" s="40">
        <f>Long!T993-48.48</f>
        <v>-48.48</v>
      </c>
      <c r="U995" s="11">
        <f>Long!U993-50.364</f>
        <v>-50.363999999999997</v>
      </c>
      <c r="W995" s="15">
        <f>Long!X993</f>
        <v>0</v>
      </c>
      <c r="X995" s="8">
        <f>Long!Y993</f>
        <v>0</v>
      </c>
    </row>
    <row r="996" spans="1:24" x14ac:dyDescent="0.25">
      <c r="A996" s="3">
        <f>Long!A994</f>
        <v>0</v>
      </c>
      <c r="B996" s="41">
        <f>Long!B994-48.89</f>
        <v>-48.89</v>
      </c>
      <c r="C996" s="40">
        <f>Long!C994-53.31</f>
        <v>-53.31</v>
      </c>
      <c r="D996" s="40">
        <f>Long!D994-52.82</f>
        <v>-52.82</v>
      </c>
      <c r="E996" s="40">
        <f>Long!E994-48.5</f>
        <v>-48.5</v>
      </c>
      <c r="F996" s="40">
        <f>Long!F994-46.99</f>
        <v>-46.99</v>
      </c>
      <c r="G996" s="40">
        <f>Long!G994-40.45</f>
        <v>-40.450000000000003</v>
      </c>
      <c r="H996" s="40">
        <f>Long!H994-60.23</f>
        <v>-60.23</v>
      </c>
      <c r="I996" s="40">
        <f>Long!I994-44.06</f>
        <v>-44.06</v>
      </c>
      <c r="J996" s="40">
        <f>Long!J994-53.75</f>
        <v>-53.75</v>
      </c>
      <c r="K996" s="40">
        <f>Long!K994-54.35</f>
        <v>-54.35</v>
      </c>
      <c r="L996" s="40">
        <f>Long!L994-48.68</f>
        <v>-48.68</v>
      </c>
      <c r="M996" s="40">
        <f>Long!M994-53.03</f>
        <v>-53.03</v>
      </c>
      <c r="N996" s="40">
        <f>Long!N994-34.07</f>
        <v>-34.07</v>
      </c>
      <c r="O996" s="40">
        <f>Long!O994-52.52</f>
        <v>-52.52</v>
      </c>
      <c r="P996" s="40">
        <f>Long!P994-53.24</f>
        <v>-53.24</v>
      </c>
      <c r="Q996" s="40">
        <f>Long!Q994-57.71</f>
        <v>-57.71</v>
      </c>
      <c r="R996" s="40">
        <f>Long!R994-38.57</f>
        <v>-38.57</v>
      </c>
      <c r="S996" s="40">
        <f>Long!S994-64.97</f>
        <v>-64.97</v>
      </c>
      <c r="T996" s="40">
        <f>Long!T994-48.48</f>
        <v>-48.48</v>
      </c>
      <c r="U996" s="11">
        <f>Long!U994-50.364</f>
        <v>-50.363999999999997</v>
      </c>
      <c r="W996" s="15">
        <f>Long!X994</f>
        <v>0</v>
      </c>
      <c r="X996" s="8">
        <f>Long!Y994</f>
        <v>0</v>
      </c>
    </row>
    <row r="997" spans="1:24" x14ac:dyDescent="0.25">
      <c r="A997" s="3">
        <f>Long!A995</f>
        <v>0</v>
      </c>
      <c r="B997" s="41">
        <f>Long!B995-48.89</f>
        <v>-48.89</v>
      </c>
      <c r="C997" s="40">
        <f>Long!C995-53.31</f>
        <v>-53.31</v>
      </c>
      <c r="D997" s="40">
        <f>Long!D995-52.82</f>
        <v>-52.82</v>
      </c>
      <c r="E997" s="40">
        <f>Long!E995-48.5</f>
        <v>-48.5</v>
      </c>
      <c r="F997" s="40">
        <f>Long!F995-46.99</f>
        <v>-46.99</v>
      </c>
      <c r="G997" s="40">
        <f>Long!G995-40.45</f>
        <v>-40.450000000000003</v>
      </c>
      <c r="H997" s="40">
        <f>Long!H995-60.23</f>
        <v>-60.23</v>
      </c>
      <c r="I997" s="40">
        <f>Long!I995-44.06</f>
        <v>-44.06</v>
      </c>
      <c r="J997" s="40">
        <f>Long!J995-53.75</f>
        <v>-53.75</v>
      </c>
      <c r="K997" s="40">
        <f>Long!K995-54.35</f>
        <v>-54.35</v>
      </c>
      <c r="L997" s="40">
        <f>Long!L995-48.68</f>
        <v>-48.68</v>
      </c>
      <c r="M997" s="40">
        <f>Long!M995-53.03</f>
        <v>-53.03</v>
      </c>
      <c r="N997" s="40">
        <f>Long!N995-34.07</f>
        <v>-34.07</v>
      </c>
      <c r="O997" s="40">
        <f>Long!O995-52.52</f>
        <v>-52.52</v>
      </c>
      <c r="P997" s="40">
        <f>Long!P995-53.24</f>
        <v>-53.24</v>
      </c>
      <c r="Q997" s="40">
        <f>Long!Q995-57.71</f>
        <v>-57.71</v>
      </c>
      <c r="R997" s="40">
        <f>Long!R995-38.57</f>
        <v>-38.57</v>
      </c>
      <c r="S997" s="40">
        <f>Long!S995-64.97</f>
        <v>-64.97</v>
      </c>
      <c r="T997" s="40">
        <f>Long!T995-48.48</f>
        <v>-48.48</v>
      </c>
      <c r="U997" s="11">
        <f>Long!U995-50.364</f>
        <v>-50.363999999999997</v>
      </c>
      <c r="W997" s="15">
        <f>Long!X995</f>
        <v>0</v>
      </c>
      <c r="X997" s="8">
        <f>Long!Y995</f>
        <v>0</v>
      </c>
    </row>
    <row r="998" spans="1:24" x14ac:dyDescent="0.25">
      <c r="A998" s="3">
        <f>Long!A996</f>
        <v>0</v>
      </c>
      <c r="B998" s="41">
        <f>Long!B996-48.89</f>
        <v>-48.89</v>
      </c>
      <c r="C998" s="40">
        <f>Long!C996-53.31</f>
        <v>-53.31</v>
      </c>
      <c r="D998" s="40">
        <f>Long!D996-52.82</f>
        <v>-52.82</v>
      </c>
      <c r="E998" s="40">
        <f>Long!E996-48.5</f>
        <v>-48.5</v>
      </c>
      <c r="F998" s="40">
        <f>Long!F996-46.99</f>
        <v>-46.99</v>
      </c>
      <c r="G998" s="40">
        <f>Long!G996-40.45</f>
        <v>-40.450000000000003</v>
      </c>
      <c r="H998" s="40">
        <f>Long!H996-60.23</f>
        <v>-60.23</v>
      </c>
      <c r="I998" s="40">
        <f>Long!I996-44.06</f>
        <v>-44.06</v>
      </c>
      <c r="J998" s="40">
        <f>Long!J996-53.75</f>
        <v>-53.75</v>
      </c>
      <c r="K998" s="40">
        <f>Long!K996-54.35</f>
        <v>-54.35</v>
      </c>
      <c r="L998" s="40">
        <f>Long!L996-48.68</f>
        <v>-48.68</v>
      </c>
      <c r="M998" s="40">
        <f>Long!M996-53.03</f>
        <v>-53.03</v>
      </c>
      <c r="N998" s="40">
        <f>Long!N996-34.07</f>
        <v>-34.07</v>
      </c>
      <c r="O998" s="40">
        <f>Long!O996-52.52</f>
        <v>-52.52</v>
      </c>
      <c r="P998" s="40">
        <f>Long!P996-53.24</f>
        <v>-53.24</v>
      </c>
      <c r="Q998" s="40">
        <f>Long!Q996-57.71</f>
        <v>-57.71</v>
      </c>
      <c r="R998" s="40">
        <f>Long!R996-38.57</f>
        <v>-38.57</v>
      </c>
      <c r="S998" s="40">
        <f>Long!S996-64.97</f>
        <v>-64.97</v>
      </c>
      <c r="T998" s="40">
        <f>Long!T996-48.48</f>
        <v>-48.48</v>
      </c>
      <c r="U998" s="11">
        <f>Long!U996-50.364</f>
        <v>-50.363999999999997</v>
      </c>
      <c r="W998" s="15">
        <f>Long!X996</f>
        <v>0</v>
      </c>
      <c r="X998" s="8">
        <f>Long!Y996</f>
        <v>0</v>
      </c>
    </row>
    <row r="999" spans="1:24" x14ac:dyDescent="0.25">
      <c r="A999" s="3">
        <f>Long!A997</f>
        <v>0</v>
      </c>
      <c r="B999" s="41">
        <f>Long!B997-48.89</f>
        <v>-48.89</v>
      </c>
      <c r="C999" s="40">
        <f>Long!C997-53.31</f>
        <v>-53.31</v>
      </c>
      <c r="D999" s="40">
        <f>Long!D997-52.82</f>
        <v>-52.82</v>
      </c>
      <c r="E999" s="40">
        <f>Long!E997-48.5</f>
        <v>-48.5</v>
      </c>
      <c r="F999" s="40">
        <f>Long!F997-46.99</f>
        <v>-46.99</v>
      </c>
      <c r="G999" s="40">
        <f>Long!G997-40.45</f>
        <v>-40.450000000000003</v>
      </c>
      <c r="H999" s="40">
        <f>Long!H997-60.23</f>
        <v>-60.23</v>
      </c>
      <c r="I999" s="40">
        <f>Long!I997-44.06</f>
        <v>-44.06</v>
      </c>
      <c r="J999" s="40">
        <f>Long!J997-53.75</f>
        <v>-53.75</v>
      </c>
      <c r="K999" s="40">
        <f>Long!K997-54.35</f>
        <v>-54.35</v>
      </c>
      <c r="L999" s="40">
        <f>Long!L997-48.68</f>
        <v>-48.68</v>
      </c>
      <c r="M999" s="40">
        <f>Long!M997-53.03</f>
        <v>-53.03</v>
      </c>
      <c r="N999" s="40">
        <f>Long!N997-34.07</f>
        <v>-34.07</v>
      </c>
      <c r="O999" s="40">
        <f>Long!O997-52.52</f>
        <v>-52.52</v>
      </c>
      <c r="P999" s="40">
        <f>Long!P997-53.24</f>
        <v>-53.24</v>
      </c>
      <c r="Q999" s="40">
        <f>Long!Q997-57.71</f>
        <v>-57.71</v>
      </c>
      <c r="R999" s="40">
        <f>Long!R997-38.57</f>
        <v>-38.57</v>
      </c>
      <c r="S999" s="40">
        <f>Long!S997-64.97</f>
        <v>-64.97</v>
      </c>
      <c r="T999" s="40">
        <f>Long!T997-48.48</f>
        <v>-48.48</v>
      </c>
      <c r="U999" s="11">
        <f>Long!U997-50.364</f>
        <v>-50.363999999999997</v>
      </c>
      <c r="W999" s="15">
        <f>Long!X997</f>
        <v>0</v>
      </c>
      <c r="X999" s="8">
        <f>Long!Y997</f>
        <v>0</v>
      </c>
    </row>
    <row r="1000" spans="1:24" x14ac:dyDescent="0.25">
      <c r="A1000" s="3">
        <f>Long!A998</f>
        <v>0</v>
      </c>
      <c r="B1000" s="41">
        <f>Long!B998-48.89</f>
        <v>-48.89</v>
      </c>
      <c r="C1000" s="40">
        <f>Long!C998-53.31</f>
        <v>-53.31</v>
      </c>
      <c r="D1000" s="40">
        <f>Long!D998-52.82</f>
        <v>-52.82</v>
      </c>
      <c r="E1000" s="40">
        <f>Long!E998-48.5</f>
        <v>-48.5</v>
      </c>
      <c r="F1000" s="40">
        <f>Long!F998-46.99</f>
        <v>-46.99</v>
      </c>
      <c r="G1000" s="40">
        <f>Long!G998-40.45</f>
        <v>-40.450000000000003</v>
      </c>
      <c r="H1000" s="40">
        <f>Long!H998-60.23</f>
        <v>-60.23</v>
      </c>
      <c r="I1000" s="40">
        <f>Long!I998-44.06</f>
        <v>-44.06</v>
      </c>
      <c r="J1000" s="40">
        <f>Long!J998-53.75</f>
        <v>-53.75</v>
      </c>
      <c r="K1000" s="40">
        <f>Long!K998-54.35</f>
        <v>-54.35</v>
      </c>
      <c r="L1000" s="40">
        <f>Long!L998-48.68</f>
        <v>-48.68</v>
      </c>
      <c r="M1000" s="40">
        <f>Long!M998-53.03</f>
        <v>-53.03</v>
      </c>
      <c r="N1000" s="40">
        <f>Long!N998-34.07</f>
        <v>-34.07</v>
      </c>
      <c r="O1000" s="40">
        <f>Long!O998-52.52</f>
        <v>-52.52</v>
      </c>
      <c r="P1000" s="40">
        <f>Long!P998-53.24</f>
        <v>-53.24</v>
      </c>
      <c r="Q1000" s="40">
        <f>Long!Q998-57.71</f>
        <v>-57.71</v>
      </c>
      <c r="R1000" s="40">
        <f>Long!R998-38.57</f>
        <v>-38.57</v>
      </c>
      <c r="S1000" s="40">
        <f>Long!S998-64.97</f>
        <v>-64.97</v>
      </c>
      <c r="T1000" s="40">
        <f>Long!T998-48.48</f>
        <v>-48.48</v>
      </c>
      <c r="U1000" s="11">
        <f>Long!U998-50.364</f>
        <v>-50.363999999999997</v>
      </c>
      <c r="W1000" s="15">
        <f>Long!X998</f>
        <v>0</v>
      </c>
      <c r="X1000" s="8">
        <f>Long!Y998</f>
        <v>0</v>
      </c>
    </row>
    <row r="1001" spans="1:24" x14ac:dyDescent="0.25">
      <c r="A1001" s="3">
        <f>Long!A999</f>
        <v>0</v>
      </c>
      <c r="B1001" s="41">
        <f>Long!B999</f>
        <v>0</v>
      </c>
      <c r="C1001" s="40">
        <f>Long!C999</f>
        <v>0</v>
      </c>
      <c r="D1001" s="40">
        <f>Long!D999</f>
        <v>0</v>
      </c>
      <c r="E1001" s="40">
        <f>Long!E999</f>
        <v>0</v>
      </c>
      <c r="F1001" s="40">
        <f>Long!F999</f>
        <v>0</v>
      </c>
      <c r="G1001" s="40">
        <f>Long!G999</f>
        <v>0</v>
      </c>
      <c r="H1001" s="40">
        <f>Long!H999</f>
        <v>0</v>
      </c>
      <c r="I1001" s="40">
        <f>Long!I999</f>
        <v>0</v>
      </c>
      <c r="J1001" s="40">
        <f>Long!J999</f>
        <v>0</v>
      </c>
      <c r="K1001" s="40">
        <f>Long!K999</f>
        <v>0</v>
      </c>
      <c r="L1001" s="40">
        <f>Long!L999</f>
        <v>0</v>
      </c>
      <c r="M1001" s="40">
        <f>Long!M999</f>
        <v>0</v>
      </c>
      <c r="N1001" s="40">
        <f>Long!N999</f>
        <v>0</v>
      </c>
      <c r="O1001" s="40">
        <f>Long!O999</f>
        <v>0</v>
      </c>
      <c r="P1001" s="40">
        <f>Long!P999</f>
        <v>0</v>
      </c>
      <c r="Q1001" s="40">
        <f>Long!Q999</f>
        <v>0</v>
      </c>
      <c r="R1001" s="40">
        <f>Long!R999</f>
        <v>0</v>
      </c>
      <c r="S1001" s="40">
        <f>Long!S999</f>
        <v>0</v>
      </c>
      <c r="T1001" s="40">
        <f>Long!T999</f>
        <v>0</v>
      </c>
      <c r="U1001" s="11">
        <f>Long!U999</f>
        <v>0</v>
      </c>
      <c r="W1001" s="14">
        <f>Long!X999</f>
        <v>0</v>
      </c>
      <c r="X1001" s="7">
        <f>Long!Y999</f>
        <v>0</v>
      </c>
    </row>
    <row r="1002" spans="1:24" x14ac:dyDescent="0.25">
      <c r="A1002" s="3">
        <f>Long!A1000</f>
        <v>0</v>
      </c>
      <c r="B1002" s="41">
        <f>Long!B1000</f>
        <v>0</v>
      </c>
      <c r="C1002" s="40">
        <f>Long!C1000</f>
        <v>0</v>
      </c>
      <c r="D1002" s="40">
        <f>Long!D1000</f>
        <v>0</v>
      </c>
      <c r="E1002" s="40">
        <f>Long!E1000</f>
        <v>0</v>
      </c>
      <c r="F1002" s="40">
        <f>Long!F1000</f>
        <v>0</v>
      </c>
      <c r="G1002" s="40">
        <f>Long!G1000</f>
        <v>0</v>
      </c>
      <c r="H1002" s="40">
        <f>Long!H1000</f>
        <v>0</v>
      </c>
      <c r="I1002" s="40">
        <f>Long!I1000</f>
        <v>0</v>
      </c>
      <c r="J1002" s="40">
        <f>Long!J1000</f>
        <v>0</v>
      </c>
      <c r="K1002" s="40">
        <f>Long!K1000</f>
        <v>0</v>
      </c>
      <c r="L1002" s="40">
        <f>Long!L1000</f>
        <v>0</v>
      </c>
      <c r="M1002" s="40">
        <f>Long!M1000</f>
        <v>0</v>
      </c>
      <c r="N1002" s="40">
        <f>Long!N1000</f>
        <v>0</v>
      </c>
      <c r="O1002" s="40">
        <f>Long!O1000</f>
        <v>0</v>
      </c>
      <c r="P1002" s="40">
        <f>Long!P1000</f>
        <v>0</v>
      </c>
      <c r="Q1002" s="40">
        <f>Long!Q1000</f>
        <v>0</v>
      </c>
      <c r="R1002" s="40">
        <f>Long!R1000</f>
        <v>0</v>
      </c>
      <c r="S1002" s="40">
        <f>Long!S1000</f>
        <v>0</v>
      </c>
      <c r="T1002" s="40">
        <f>Long!T1000</f>
        <v>0</v>
      </c>
      <c r="U1002" s="11">
        <f>Long!U1000</f>
        <v>0</v>
      </c>
      <c r="W1002" s="14">
        <f>Long!X1000</f>
        <v>0</v>
      </c>
      <c r="X1002" s="7">
        <f>Long!Y1000</f>
        <v>0</v>
      </c>
    </row>
    <row r="1003" spans="1:24" x14ac:dyDescent="0.25">
      <c r="A1003" s="3">
        <f>Long!A1001</f>
        <v>0</v>
      </c>
      <c r="B1003" s="41">
        <f>Long!B1001</f>
        <v>0</v>
      </c>
      <c r="C1003" s="40">
        <f>Long!C1001</f>
        <v>0</v>
      </c>
      <c r="D1003" s="40">
        <f>Long!D1001</f>
        <v>0</v>
      </c>
      <c r="E1003" s="40">
        <f>Long!E1001</f>
        <v>0</v>
      </c>
      <c r="F1003" s="40">
        <f>Long!F1001</f>
        <v>0</v>
      </c>
      <c r="G1003" s="40">
        <f>Long!G1001</f>
        <v>0</v>
      </c>
      <c r="H1003" s="40">
        <f>Long!H1001</f>
        <v>0</v>
      </c>
      <c r="I1003" s="40">
        <f>Long!I1001</f>
        <v>0</v>
      </c>
      <c r="J1003" s="40">
        <f>Long!J1001</f>
        <v>0</v>
      </c>
      <c r="K1003" s="40">
        <f>Long!K1001</f>
        <v>0</v>
      </c>
      <c r="L1003" s="40">
        <f>Long!L1001</f>
        <v>0</v>
      </c>
      <c r="M1003" s="40">
        <f>Long!M1001</f>
        <v>0</v>
      </c>
      <c r="N1003" s="40">
        <f>Long!N1001</f>
        <v>0</v>
      </c>
      <c r="O1003" s="40">
        <f>Long!O1001</f>
        <v>0</v>
      </c>
      <c r="P1003" s="40">
        <f>Long!P1001</f>
        <v>0</v>
      </c>
      <c r="Q1003" s="40">
        <f>Long!Q1001</f>
        <v>0</v>
      </c>
      <c r="R1003" s="40">
        <f>Long!R1001</f>
        <v>0</v>
      </c>
      <c r="S1003" s="40">
        <f>Long!S1001</f>
        <v>0</v>
      </c>
      <c r="T1003" s="40">
        <f>Long!T1001</f>
        <v>0</v>
      </c>
      <c r="U1003" s="11">
        <f>Long!U1001</f>
        <v>0</v>
      </c>
      <c r="W1003" s="14">
        <f>Long!X1001</f>
        <v>0</v>
      </c>
      <c r="X1003" s="7">
        <f>Long!Y1001</f>
        <v>0</v>
      </c>
    </row>
    <row r="1004" spans="1:24" x14ac:dyDescent="0.25">
      <c r="A1004" s="3">
        <f>Long!A1002</f>
        <v>0</v>
      </c>
      <c r="B1004" s="41">
        <f>Long!B1002</f>
        <v>0</v>
      </c>
      <c r="C1004" s="40">
        <f>Long!C1002</f>
        <v>0</v>
      </c>
      <c r="D1004" s="40">
        <f>Long!D1002</f>
        <v>0</v>
      </c>
      <c r="E1004" s="40">
        <f>Long!E1002</f>
        <v>0</v>
      </c>
      <c r="F1004" s="40">
        <f>Long!F1002</f>
        <v>0</v>
      </c>
      <c r="G1004" s="40">
        <f>Long!G1002</f>
        <v>0</v>
      </c>
      <c r="H1004" s="40">
        <f>Long!H1002</f>
        <v>0</v>
      </c>
      <c r="I1004" s="40">
        <f>Long!I1002</f>
        <v>0</v>
      </c>
      <c r="J1004" s="40">
        <f>Long!J1002</f>
        <v>0</v>
      </c>
      <c r="K1004" s="40">
        <f>Long!K1002</f>
        <v>0</v>
      </c>
      <c r="L1004" s="40">
        <f>Long!L1002</f>
        <v>0</v>
      </c>
      <c r="M1004" s="40">
        <f>Long!M1002</f>
        <v>0</v>
      </c>
      <c r="N1004" s="40">
        <f>Long!N1002</f>
        <v>0</v>
      </c>
      <c r="O1004" s="40">
        <f>Long!O1002</f>
        <v>0</v>
      </c>
      <c r="P1004" s="40">
        <f>Long!P1002</f>
        <v>0</v>
      </c>
      <c r="Q1004" s="40">
        <f>Long!Q1002</f>
        <v>0</v>
      </c>
      <c r="R1004" s="40">
        <f>Long!R1002</f>
        <v>0</v>
      </c>
      <c r="S1004" s="40">
        <f>Long!S1002</f>
        <v>0</v>
      </c>
      <c r="T1004" s="40">
        <f>Long!T1002</f>
        <v>0</v>
      </c>
      <c r="U1004" s="11">
        <f>Long!U1002</f>
        <v>0</v>
      </c>
      <c r="W1004" s="14">
        <f>Long!X1002</f>
        <v>0</v>
      </c>
      <c r="X1004" s="7">
        <f>Long!Y1002</f>
        <v>0</v>
      </c>
    </row>
    <row r="1005" spans="1:24" x14ac:dyDescent="0.25">
      <c r="A1005" s="3">
        <f>Long!A1003</f>
        <v>0</v>
      </c>
      <c r="B1005" s="41">
        <f>Long!B1003</f>
        <v>0</v>
      </c>
      <c r="C1005" s="40">
        <f>Long!C1003</f>
        <v>0</v>
      </c>
      <c r="D1005" s="40">
        <f>Long!D1003</f>
        <v>0</v>
      </c>
      <c r="E1005" s="40">
        <f>Long!E1003</f>
        <v>0</v>
      </c>
      <c r="F1005" s="40">
        <f>Long!F1003</f>
        <v>0</v>
      </c>
      <c r="G1005" s="40">
        <f>Long!G1003</f>
        <v>0</v>
      </c>
      <c r="H1005" s="40">
        <f>Long!H1003</f>
        <v>0</v>
      </c>
      <c r="I1005" s="40">
        <f>Long!I1003</f>
        <v>0</v>
      </c>
      <c r="J1005" s="40">
        <f>Long!J1003</f>
        <v>0</v>
      </c>
      <c r="K1005" s="40">
        <f>Long!K1003</f>
        <v>0</v>
      </c>
      <c r="L1005" s="40">
        <f>Long!L1003</f>
        <v>0</v>
      </c>
      <c r="M1005" s="40">
        <f>Long!M1003</f>
        <v>0</v>
      </c>
      <c r="N1005" s="40">
        <f>Long!N1003</f>
        <v>0</v>
      </c>
      <c r="O1005" s="40">
        <f>Long!O1003</f>
        <v>0</v>
      </c>
      <c r="P1005" s="40">
        <f>Long!P1003</f>
        <v>0</v>
      </c>
      <c r="Q1005" s="40">
        <f>Long!Q1003</f>
        <v>0</v>
      </c>
      <c r="R1005" s="40">
        <f>Long!R1003</f>
        <v>0</v>
      </c>
      <c r="S1005" s="40">
        <f>Long!S1003</f>
        <v>0</v>
      </c>
      <c r="T1005" s="40">
        <f>Long!T1003</f>
        <v>0</v>
      </c>
      <c r="U1005" s="11">
        <f>Long!U1003</f>
        <v>0</v>
      </c>
      <c r="W1005" s="14">
        <f>Long!X1003</f>
        <v>0</v>
      </c>
      <c r="X1005" s="7">
        <f>Long!Y1003</f>
        <v>0</v>
      </c>
    </row>
    <row r="1006" spans="1:24" x14ac:dyDescent="0.25">
      <c r="A1006" s="3">
        <f>Long!A1004</f>
        <v>0</v>
      </c>
      <c r="B1006" s="41">
        <f>Long!B1004</f>
        <v>0</v>
      </c>
      <c r="C1006" s="40">
        <f>Long!C1004</f>
        <v>0</v>
      </c>
      <c r="D1006" s="40">
        <f>Long!D1004</f>
        <v>0</v>
      </c>
      <c r="E1006" s="40">
        <f>Long!E1004</f>
        <v>0</v>
      </c>
      <c r="F1006" s="40">
        <f>Long!F1004</f>
        <v>0</v>
      </c>
      <c r="G1006" s="40">
        <f>Long!G1004</f>
        <v>0</v>
      </c>
      <c r="H1006" s="40">
        <f>Long!H1004</f>
        <v>0</v>
      </c>
      <c r="I1006" s="40">
        <f>Long!I1004</f>
        <v>0</v>
      </c>
      <c r="J1006" s="40">
        <f>Long!J1004</f>
        <v>0</v>
      </c>
      <c r="K1006" s="40">
        <f>Long!K1004</f>
        <v>0</v>
      </c>
      <c r="L1006" s="40">
        <f>Long!L1004</f>
        <v>0</v>
      </c>
      <c r="M1006" s="40">
        <f>Long!M1004</f>
        <v>0</v>
      </c>
      <c r="N1006" s="40">
        <f>Long!N1004</f>
        <v>0</v>
      </c>
      <c r="O1006" s="40">
        <f>Long!O1004</f>
        <v>0</v>
      </c>
      <c r="P1006" s="40">
        <f>Long!P1004</f>
        <v>0</v>
      </c>
      <c r="Q1006" s="40">
        <f>Long!Q1004</f>
        <v>0</v>
      </c>
      <c r="R1006" s="40">
        <f>Long!R1004</f>
        <v>0</v>
      </c>
      <c r="S1006" s="40">
        <f>Long!S1004</f>
        <v>0</v>
      </c>
      <c r="T1006" s="40">
        <f>Long!T1004</f>
        <v>0</v>
      </c>
      <c r="U1006" s="11">
        <f>Long!U1004</f>
        <v>0</v>
      </c>
      <c r="W1006" s="14">
        <f>Long!X1004</f>
        <v>0</v>
      </c>
      <c r="X1006" s="7">
        <f>Long!Y1004</f>
        <v>0</v>
      </c>
    </row>
    <row r="1007" spans="1:24" x14ac:dyDescent="0.25">
      <c r="A1007" s="3">
        <f>Long!A1005</f>
        <v>0</v>
      </c>
      <c r="B1007" s="41">
        <f>Long!B1005</f>
        <v>0</v>
      </c>
      <c r="C1007" s="40">
        <f>Long!C1005</f>
        <v>0</v>
      </c>
      <c r="D1007" s="40">
        <f>Long!D1005</f>
        <v>0</v>
      </c>
      <c r="E1007" s="40">
        <f>Long!E1005</f>
        <v>0</v>
      </c>
      <c r="F1007" s="40">
        <f>Long!F1005</f>
        <v>0</v>
      </c>
      <c r="G1007" s="40">
        <f>Long!G1005</f>
        <v>0</v>
      </c>
      <c r="H1007" s="40">
        <f>Long!H1005</f>
        <v>0</v>
      </c>
      <c r="I1007" s="40">
        <f>Long!I1005</f>
        <v>0</v>
      </c>
      <c r="J1007" s="40">
        <f>Long!J1005</f>
        <v>0</v>
      </c>
      <c r="K1007" s="40">
        <f>Long!K1005</f>
        <v>0</v>
      </c>
      <c r="L1007" s="40">
        <f>Long!L1005</f>
        <v>0</v>
      </c>
      <c r="M1007" s="40">
        <f>Long!M1005</f>
        <v>0</v>
      </c>
      <c r="N1007" s="40">
        <f>Long!N1005</f>
        <v>0</v>
      </c>
      <c r="O1007" s="40">
        <f>Long!O1005</f>
        <v>0</v>
      </c>
      <c r="P1007" s="40">
        <f>Long!P1005</f>
        <v>0</v>
      </c>
      <c r="Q1007" s="40">
        <f>Long!Q1005</f>
        <v>0</v>
      </c>
      <c r="R1007" s="40">
        <f>Long!R1005</f>
        <v>0</v>
      </c>
      <c r="S1007" s="40">
        <f>Long!S1005</f>
        <v>0</v>
      </c>
      <c r="T1007" s="40">
        <f>Long!T1005</f>
        <v>0</v>
      </c>
      <c r="U1007" s="11">
        <f>Long!U1005</f>
        <v>0</v>
      </c>
      <c r="W1007" s="14">
        <f>Long!X1005</f>
        <v>0</v>
      </c>
      <c r="X1007" s="7">
        <f>Long!Y1005</f>
        <v>0</v>
      </c>
    </row>
    <row r="1008" spans="1:24" x14ac:dyDescent="0.25">
      <c r="A1008" s="3">
        <f>Long!A1006</f>
        <v>0</v>
      </c>
      <c r="B1008" s="41">
        <f>Long!B1006</f>
        <v>0</v>
      </c>
      <c r="C1008" s="40">
        <f>Long!C1006</f>
        <v>0</v>
      </c>
      <c r="D1008" s="40">
        <f>Long!D1006</f>
        <v>0</v>
      </c>
      <c r="E1008" s="40">
        <f>Long!E1006</f>
        <v>0</v>
      </c>
      <c r="F1008" s="40">
        <f>Long!F1006</f>
        <v>0</v>
      </c>
      <c r="G1008" s="40">
        <f>Long!G1006</f>
        <v>0</v>
      </c>
      <c r="H1008" s="40">
        <f>Long!H1006</f>
        <v>0</v>
      </c>
      <c r="I1008" s="40">
        <f>Long!I1006</f>
        <v>0</v>
      </c>
      <c r="J1008" s="40">
        <f>Long!J1006</f>
        <v>0</v>
      </c>
      <c r="K1008" s="40">
        <f>Long!K1006</f>
        <v>0</v>
      </c>
      <c r="L1008" s="40">
        <f>Long!L1006</f>
        <v>0</v>
      </c>
      <c r="M1008" s="40">
        <f>Long!M1006</f>
        <v>0</v>
      </c>
      <c r="N1008" s="40">
        <f>Long!N1006</f>
        <v>0</v>
      </c>
      <c r="O1008" s="40">
        <f>Long!O1006</f>
        <v>0</v>
      </c>
      <c r="P1008" s="40">
        <f>Long!P1006</f>
        <v>0</v>
      </c>
      <c r="Q1008" s="40">
        <f>Long!Q1006</f>
        <v>0</v>
      </c>
      <c r="R1008" s="40">
        <f>Long!R1006</f>
        <v>0</v>
      </c>
      <c r="S1008" s="40">
        <f>Long!S1006</f>
        <v>0</v>
      </c>
      <c r="T1008" s="40">
        <f>Long!T1006</f>
        <v>0</v>
      </c>
      <c r="U1008" s="11">
        <f>Long!U1006</f>
        <v>0</v>
      </c>
      <c r="W1008" s="14">
        <f>Long!X1006</f>
        <v>0</v>
      </c>
      <c r="X1008" s="7">
        <f>Long!Y1006</f>
        <v>0</v>
      </c>
    </row>
    <row r="1009" spans="1:24" x14ac:dyDescent="0.25">
      <c r="A1009" s="3">
        <f>Long!A1007</f>
        <v>0</v>
      </c>
      <c r="B1009" s="41">
        <f>Long!B1007</f>
        <v>0</v>
      </c>
      <c r="C1009" s="40">
        <f>Long!C1007</f>
        <v>0</v>
      </c>
      <c r="D1009" s="40">
        <f>Long!D1007</f>
        <v>0</v>
      </c>
      <c r="E1009" s="40">
        <f>Long!E1007</f>
        <v>0</v>
      </c>
      <c r="F1009" s="40">
        <f>Long!F1007</f>
        <v>0</v>
      </c>
      <c r="G1009" s="40">
        <f>Long!G1007</f>
        <v>0</v>
      </c>
      <c r="H1009" s="40">
        <f>Long!H1007</f>
        <v>0</v>
      </c>
      <c r="I1009" s="40">
        <f>Long!I1007</f>
        <v>0</v>
      </c>
      <c r="J1009" s="40">
        <f>Long!J1007</f>
        <v>0</v>
      </c>
      <c r="K1009" s="40">
        <f>Long!K1007</f>
        <v>0</v>
      </c>
      <c r="L1009" s="40">
        <f>Long!L1007</f>
        <v>0</v>
      </c>
      <c r="M1009" s="40">
        <f>Long!M1007</f>
        <v>0</v>
      </c>
      <c r="N1009" s="40">
        <f>Long!N1007</f>
        <v>0</v>
      </c>
      <c r="O1009" s="40">
        <f>Long!O1007</f>
        <v>0</v>
      </c>
      <c r="P1009" s="40">
        <f>Long!P1007</f>
        <v>0</v>
      </c>
      <c r="Q1009" s="40">
        <f>Long!Q1007</f>
        <v>0</v>
      </c>
      <c r="R1009" s="40">
        <f>Long!R1007</f>
        <v>0</v>
      </c>
      <c r="S1009" s="40">
        <f>Long!S1007</f>
        <v>0</v>
      </c>
      <c r="T1009" s="40">
        <f>Long!T1007</f>
        <v>0</v>
      </c>
      <c r="U1009" s="11">
        <f>Long!U1007</f>
        <v>0</v>
      </c>
      <c r="W1009" s="14">
        <f>Long!X1007</f>
        <v>0</v>
      </c>
      <c r="X1009" s="7">
        <f>Long!Y1007</f>
        <v>0</v>
      </c>
    </row>
    <row r="1010" spans="1:24" x14ac:dyDescent="0.25">
      <c r="A1010" s="3">
        <f>Long!A1008</f>
        <v>0</v>
      </c>
      <c r="B1010" s="41">
        <f>Long!B1008</f>
        <v>0</v>
      </c>
      <c r="C1010" s="40">
        <f>Long!C1008</f>
        <v>0</v>
      </c>
      <c r="D1010" s="40">
        <f>Long!D1008</f>
        <v>0</v>
      </c>
      <c r="E1010" s="40">
        <f>Long!E1008</f>
        <v>0</v>
      </c>
      <c r="F1010" s="40">
        <f>Long!F1008</f>
        <v>0</v>
      </c>
      <c r="G1010" s="40">
        <f>Long!G1008</f>
        <v>0</v>
      </c>
      <c r="H1010" s="40">
        <f>Long!H1008</f>
        <v>0</v>
      </c>
      <c r="I1010" s="40">
        <f>Long!I1008</f>
        <v>0</v>
      </c>
      <c r="J1010" s="40">
        <f>Long!J1008</f>
        <v>0</v>
      </c>
      <c r="K1010" s="40">
        <f>Long!K1008</f>
        <v>0</v>
      </c>
      <c r="L1010" s="40">
        <f>Long!L1008</f>
        <v>0</v>
      </c>
      <c r="M1010" s="40">
        <f>Long!M1008</f>
        <v>0</v>
      </c>
      <c r="N1010" s="40">
        <f>Long!N1008</f>
        <v>0</v>
      </c>
      <c r="O1010" s="40">
        <f>Long!O1008</f>
        <v>0</v>
      </c>
      <c r="P1010" s="40">
        <f>Long!P1008</f>
        <v>0</v>
      </c>
      <c r="Q1010" s="40">
        <f>Long!Q1008</f>
        <v>0</v>
      </c>
      <c r="R1010" s="40">
        <f>Long!R1008</f>
        <v>0</v>
      </c>
      <c r="S1010" s="40">
        <f>Long!S1008</f>
        <v>0</v>
      </c>
      <c r="T1010" s="40">
        <f>Long!T1008</f>
        <v>0</v>
      </c>
      <c r="U1010" s="11">
        <f>Long!U1008</f>
        <v>0</v>
      </c>
      <c r="W1010" s="14">
        <f>Long!X1008</f>
        <v>0</v>
      </c>
      <c r="X1010" s="7">
        <f>Long!Y1008</f>
        <v>0</v>
      </c>
    </row>
    <row r="1011" spans="1:24" x14ac:dyDescent="0.25">
      <c r="A1011" s="3">
        <f>Long!A1009</f>
        <v>0</v>
      </c>
      <c r="B1011" s="41">
        <f>Long!B1009</f>
        <v>0</v>
      </c>
      <c r="C1011" s="40">
        <f>Long!C1009</f>
        <v>0</v>
      </c>
      <c r="D1011" s="40">
        <f>Long!D1009</f>
        <v>0</v>
      </c>
      <c r="E1011" s="40">
        <f>Long!E1009</f>
        <v>0</v>
      </c>
      <c r="F1011" s="40">
        <f>Long!F1009</f>
        <v>0</v>
      </c>
      <c r="G1011" s="40">
        <f>Long!G1009</f>
        <v>0</v>
      </c>
      <c r="H1011" s="40">
        <f>Long!H1009</f>
        <v>0</v>
      </c>
      <c r="I1011" s="40">
        <f>Long!I1009</f>
        <v>0</v>
      </c>
      <c r="J1011" s="40">
        <f>Long!J1009</f>
        <v>0</v>
      </c>
      <c r="K1011" s="40">
        <f>Long!K1009</f>
        <v>0</v>
      </c>
      <c r="L1011" s="40">
        <f>Long!L1009</f>
        <v>0</v>
      </c>
      <c r="M1011" s="40">
        <f>Long!M1009</f>
        <v>0</v>
      </c>
      <c r="N1011" s="40">
        <f>Long!N1009</f>
        <v>0</v>
      </c>
      <c r="O1011" s="40">
        <f>Long!O1009</f>
        <v>0</v>
      </c>
      <c r="P1011" s="40">
        <f>Long!P1009</f>
        <v>0</v>
      </c>
      <c r="Q1011" s="40">
        <f>Long!Q1009</f>
        <v>0</v>
      </c>
      <c r="R1011" s="40">
        <f>Long!R1009</f>
        <v>0</v>
      </c>
      <c r="S1011" s="40">
        <f>Long!S1009</f>
        <v>0</v>
      </c>
      <c r="T1011" s="40">
        <f>Long!T1009</f>
        <v>0</v>
      </c>
      <c r="U1011" s="11">
        <f>Long!U1009</f>
        <v>0</v>
      </c>
      <c r="W1011" s="14">
        <f>Long!X1009</f>
        <v>0</v>
      </c>
      <c r="X1011" s="7">
        <f>Long!Y1009</f>
        <v>0</v>
      </c>
    </row>
    <row r="1012" spans="1:24" x14ac:dyDescent="0.25">
      <c r="A1012" s="3">
        <f>Long!A1010</f>
        <v>0</v>
      </c>
      <c r="B1012" s="41">
        <f>Long!B1010</f>
        <v>0</v>
      </c>
      <c r="C1012" s="40">
        <f>Long!C1010</f>
        <v>0</v>
      </c>
      <c r="D1012" s="40">
        <f>Long!D1010</f>
        <v>0</v>
      </c>
      <c r="E1012" s="40">
        <f>Long!E1010</f>
        <v>0</v>
      </c>
      <c r="F1012" s="40">
        <f>Long!F1010</f>
        <v>0</v>
      </c>
      <c r="G1012" s="40">
        <f>Long!G1010</f>
        <v>0</v>
      </c>
      <c r="H1012" s="40">
        <f>Long!H1010</f>
        <v>0</v>
      </c>
      <c r="I1012" s="40">
        <f>Long!I1010</f>
        <v>0</v>
      </c>
      <c r="J1012" s="40">
        <f>Long!J1010</f>
        <v>0</v>
      </c>
      <c r="K1012" s="40">
        <f>Long!K1010</f>
        <v>0</v>
      </c>
      <c r="L1012" s="40">
        <f>Long!L1010</f>
        <v>0</v>
      </c>
      <c r="M1012" s="40">
        <f>Long!M1010</f>
        <v>0</v>
      </c>
      <c r="N1012" s="40">
        <f>Long!N1010</f>
        <v>0</v>
      </c>
      <c r="O1012" s="40">
        <f>Long!O1010</f>
        <v>0</v>
      </c>
      <c r="P1012" s="40">
        <f>Long!P1010</f>
        <v>0</v>
      </c>
      <c r="Q1012" s="40">
        <f>Long!Q1010</f>
        <v>0</v>
      </c>
      <c r="R1012" s="40">
        <f>Long!R1010</f>
        <v>0</v>
      </c>
      <c r="S1012" s="40">
        <f>Long!S1010</f>
        <v>0</v>
      </c>
      <c r="T1012" s="40">
        <f>Long!T1010</f>
        <v>0</v>
      </c>
      <c r="U1012" s="11">
        <f>Long!U1010</f>
        <v>0</v>
      </c>
      <c r="W1012" s="14">
        <f>Long!X1010</f>
        <v>0</v>
      </c>
      <c r="X1012" s="7">
        <f>Long!Y1010</f>
        <v>0</v>
      </c>
    </row>
    <row r="1013" spans="1:24" x14ac:dyDescent="0.25">
      <c r="A1013" s="3">
        <f>Long!A1011</f>
        <v>0</v>
      </c>
      <c r="B1013" s="41">
        <f>Long!B1011</f>
        <v>0</v>
      </c>
      <c r="C1013" s="40">
        <f>Long!C1011</f>
        <v>0</v>
      </c>
      <c r="D1013" s="40">
        <f>Long!D1011</f>
        <v>0</v>
      </c>
      <c r="E1013" s="40">
        <f>Long!E1011</f>
        <v>0</v>
      </c>
      <c r="F1013" s="40">
        <f>Long!F1011</f>
        <v>0</v>
      </c>
      <c r="G1013" s="40">
        <f>Long!G1011</f>
        <v>0</v>
      </c>
      <c r="H1013" s="40">
        <f>Long!H1011</f>
        <v>0</v>
      </c>
      <c r="I1013" s="40">
        <f>Long!I1011</f>
        <v>0</v>
      </c>
      <c r="J1013" s="40">
        <f>Long!J1011</f>
        <v>0</v>
      </c>
      <c r="K1013" s="40">
        <f>Long!K1011</f>
        <v>0</v>
      </c>
      <c r="L1013" s="40">
        <f>Long!L1011</f>
        <v>0</v>
      </c>
      <c r="M1013" s="40">
        <f>Long!M1011</f>
        <v>0</v>
      </c>
      <c r="N1013" s="40">
        <f>Long!N1011</f>
        <v>0</v>
      </c>
      <c r="O1013" s="40">
        <f>Long!O1011</f>
        <v>0</v>
      </c>
      <c r="P1013" s="40">
        <f>Long!P1011</f>
        <v>0</v>
      </c>
      <c r="Q1013" s="40">
        <f>Long!Q1011</f>
        <v>0</v>
      </c>
      <c r="R1013" s="40">
        <f>Long!R1011</f>
        <v>0</v>
      </c>
      <c r="S1013" s="40">
        <f>Long!S1011</f>
        <v>0</v>
      </c>
      <c r="T1013" s="40">
        <f>Long!T1011</f>
        <v>0</v>
      </c>
      <c r="U1013" s="11">
        <f>Long!U1011</f>
        <v>0</v>
      </c>
      <c r="W1013" s="14">
        <f>Long!X1011</f>
        <v>0</v>
      </c>
      <c r="X1013" s="7">
        <f>Long!Y1011</f>
        <v>0</v>
      </c>
    </row>
    <row r="1014" spans="1:24" x14ac:dyDescent="0.25">
      <c r="A1014" s="3">
        <f>Long!A1012</f>
        <v>0</v>
      </c>
      <c r="B1014" s="41">
        <f>Long!B1012</f>
        <v>0</v>
      </c>
      <c r="C1014" s="40">
        <f>Long!C1012</f>
        <v>0</v>
      </c>
      <c r="D1014" s="40">
        <f>Long!D1012</f>
        <v>0</v>
      </c>
      <c r="E1014" s="40">
        <f>Long!E1012</f>
        <v>0</v>
      </c>
      <c r="F1014" s="40">
        <f>Long!F1012</f>
        <v>0</v>
      </c>
      <c r="G1014" s="40">
        <f>Long!G1012</f>
        <v>0</v>
      </c>
      <c r="H1014" s="40">
        <f>Long!H1012</f>
        <v>0</v>
      </c>
      <c r="I1014" s="40">
        <f>Long!I1012</f>
        <v>0</v>
      </c>
      <c r="J1014" s="40">
        <f>Long!J1012</f>
        <v>0</v>
      </c>
      <c r="K1014" s="40">
        <f>Long!K1012</f>
        <v>0</v>
      </c>
      <c r="L1014" s="40">
        <f>Long!L1012</f>
        <v>0</v>
      </c>
      <c r="M1014" s="40">
        <f>Long!M1012</f>
        <v>0</v>
      </c>
      <c r="N1014" s="40">
        <f>Long!N1012</f>
        <v>0</v>
      </c>
      <c r="O1014" s="40">
        <f>Long!O1012</f>
        <v>0</v>
      </c>
      <c r="P1014" s="40">
        <f>Long!P1012</f>
        <v>0</v>
      </c>
      <c r="Q1014" s="40">
        <f>Long!Q1012</f>
        <v>0</v>
      </c>
      <c r="R1014" s="40">
        <f>Long!R1012</f>
        <v>0</v>
      </c>
      <c r="S1014" s="40">
        <f>Long!S1012</f>
        <v>0</v>
      </c>
      <c r="T1014" s="40">
        <f>Long!T1012</f>
        <v>0</v>
      </c>
      <c r="U1014" s="11">
        <f>Long!U1012</f>
        <v>0</v>
      </c>
      <c r="W1014" s="14">
        <f>Long!X1012</f>
        <v>0</v>
      </c>
      <c r="X1014" s="7">
        <f>Long!Y1012</f>
        <v>0</v>
      </c>
    </row>
    <row r="1015" spans="1:24" x14ac:dyDescent="0.25">
      <c r="A1015" s="3">
        <f>Long!A1013</f>
        <v>0</v>
      </c>
      <c r="B1015" s="41">
        <f>Long!B1013</f>
        <v>0</v>
      </c>
      <c r="C1015" s="40">
        <f>Long!C1013</f>
        <v>0</v>
      </c>
      <c r="D1015" s="40">
        <f>Long!D1013</f>
        <v>0</v>
      </c>
      <c r="E1015" s="40">
        <f>Long!E1013</f>
        <v>0</v>
      </c>
      <c r="F1015" s="40">
        <f>Long!F1013</f>
        <v>0</v>
      </c>
      <c r="G1015" s="40">
        <f>Long!G1013</f>
        <v>0</v>
      </c>
      <c r="H1015" s="40">
        <f>Long!H1013</f>
        <v>0</v>
      </c>
      <c r="I1015" s="40">
        <f>Long!I1013</f>
        <v>0</v>
      </c>
      <c r="J1015" s="40">
        <f>Long!J1013</f>
        <v>0</v>
      </c>
      <c r="K1015" s="40">
        <f>Long!K1013</f>
        <v>0</v>
      </c>
      <c r="L1015" s="40">
        <f>Long!L1013</f>
        <v>0</v>
      </c>
      <c r="M1015" s="40">
        <f>Long!M1013</f>
        <v>0</v>
      </c>
      <c r="N1015" s="40">
        <f>Long!N1013</f>
        <v>0</v>
      </c>
      <c r="O1015" s="40">
        <f>Long!O1013</f>
        <v>0</v>
      </c>
      <c r="P1015" s="40">
        <f>Long!P1013</f>
        <v>0</v>
      </c>
      <c r="Q1015" s="40">
        <f>Long!Q1013</f>
        <v>0</v>
      </c>
      <c r="R1015" s="40">
        <f>Long!R1013</f>
        <v>0</v>
      </c>
      <c r="S1015" s="40">
        <f>Long!S1013</f>
        <v>0</v>
      </c>
      <c r="T1015" s="40">
        <f>Long!T1013</f>
        <v>0</v>
      </c>
      <c r="U1015" s="11">
        <f>Long!U1013</f>
        <v>0</v>
      </c>
      <c r="W1015" s="14">
        <f>Long!X1013</f>
        <v>0</v>
      </c>
      <c r="X1015" s="7">
        <f>Long!Y1013</f>
        <v>0</v>
      </c>
    </row>
    <row r="1016" spans="1:24" x14ac:dyDescent="0.25">
      <c r="A1016" s="3">
        <f>Long!A1014</f>
        <v>0</v>
      </c>
      <c r="B1016" s="41">
        <f>Long!B1014</f>
        <v>0</v>
      </c>
      <c r="C1016" s="40">
        <f>Long!C1014</f>
        <v>0</v>
      </c>
      <c r="D1016" s="40">
        <f>Long!D1014</f>
        <v>0</v>
      </c>
      <c r="E1016" s="40">
        <f>Long!E1014</f>
        <v>0</v>
      </c>
      <c r="F1016" s="40">
        <f>Long!F1014</f>
        <v>0</v>
      </c>
      <c r="G1016" s="40">
        <f>Long!G1014</f>
        <v>0</v>
      </c>
      <c r="H1016" s="40">
        <f>Long!H1014</f>
        <v>0</v>
      </c>
      <c r="I1016" s="40">
        <f>Long!I1014</f>
        <v>0</v>
      </c>
      <c r="J1016" s="40">
        <f>Long!J1014</f>
        <v>0</v>
      </c>
      <c r="K1016" s="40">
        <f>Long!K1014</f>
        <v>0</v>
      </c>
      <c r="L1016" s="40">
        <f>Long!L1014</f>
        <v>0</v>
      </c>
      <c r="M1016" s="40">
        <f>Long!M1014</f>
        <v>0</v>
      </c>
      <c r="N1016" s="40">
        <f>Long!N1014</f>
        <v>0</v>
      </c>
      <c r="O1016" s="40">
        <f>Long!O1014</f>
        <v>0</v>
      </c>
      <c r="P1016" s="40">
        <f>Long!P1014</f>
        <v>0</v>
      </c>
      <c r="Q1016" s="40">
        <f>Long!Q1014</f>
        <v>0</v>
      </c>
      <c r="R1016" s="40">
        <f>Long!R1014</f>
        <v>0</v>
      </c>
      <c r="S1016" s="40">
        <f>Long!S1014</f>
        <v>0</v>
      </c>
      <c r="T1016" s="40">
        <f>Long!T1014</f>
        <v>0</v>
      </c>
      <c r="U1016" s="11">
        <f>Long!U1014</f>
        <v>0</v>
      </c>
      <c r="W1016" s="14">
        <f>Long!X1014</f>
        <v>0</v>
      </c>
      <c r="X1016" s="7">
        <f>Long!Y1014</f>
        <v>0</v>
      </c>
    </row>
    <row r="1017" spans="1:24" x14ac:dyDescent="0.25">
      <c r="A1017" s="3">
        <f>Long!A1015</f>
        <v>0</v>
      </c>
      <c r="B1017" s="41">
        <f>Long!B1015</f>
        <v>0</v>
      </c>
      <c r="C1017" s="40">
        <f>Long!C1015</f>
        <v>0</v>
      </c>
      <c r="D1017" s="40">
        <f>Long!D1015</f>
        <v>0</v>
      </c>
      <c r="E1017" s="40">
        <f>Long!E1015</f>
        <v>0</v>
      </c>
      <c r="F1017" s="40">
        <f>Long!F1015</f>
        <v>0</v>
      </c>
      <c r="G1017" s="40">
        <f>Long!G1015</f>
        <v>0</v>
      </c>
      <c r="H1017" s="40">
        <f>Long!H1015</f>
        <v>0</v>
      </c>
      <c r="I1017" s="40">
        <f>Long!I1015</f>
        <v>0</v>
      </c>
      <c r="J1017" s="40">
        <f>Long!J1015</f>
        <v>0</v>
      </c>
      <c r="K1017" s="40">
        <f>Long!K1015</f>
        <v>0</v>
      </c>
      <c r="L1017" s="40">
        <f>Long!L1015</f>
        <v>0</v>
      </c>
      <c r="M1017" s="40">
        <f>Long!M1015</f>
        <v>0</v>
      </c>
      <c r="N1017" s="40">
        <f>Long!N1015</f>
        <v>0</v>
      </c>
      <c r="O1017" s="40">
        <f>Long!O1015</f>
        <v>0</v>
      </c>
      <c r="P1017" s="40">
        <f>Long!P1015</f>
        <v>0</v>
      </c>
      <c r="Q1017" s="40">
        <f>Long!Q1015</f>
        <v>0</v>
      </c>
      <c r="R1017" s="40">
        <f>Long!R1015</f>
        <v>0</v>
      </c>
      <c r="S1017" s="40">
        <f>Long!S1015</f>
        <v>0</v>
      </c>
      <c r="T1017" s="40">
        <f>Long!T1015</f>
        <v>0</v>
      </c>
      <c r="U1017" s="11">
        <f>Long!U1015</f>
        <v>0</v>
      </c>
      <c r="W1017" s="14">
        <f>Long!X1015</f>
        <v>0</v>
      </c>
      <c r="X1017" s="7">
        <f>Long!Y1015</f>
        <v>0</v>
      </c>
    </row>
    <row r="1018" spans="1:24" x14ac:dyDescent="0.25">
      <c r="A1018" s="3">
        <f>Long!A1016</f>
        <v>0</v>
      </c>
      <c r="B1018" s="41">
        <f>Long!B1016</f>
        <v>0</v>
      </c>
      <c r="C1018" s="40">
        <f>Long!C1016</f>
        <v>0</v>
      </c>
      <c r="D1018" s="40">
        <f>Long!D1016</f>
        <v>0</v>
      </c>
      <c r="E1018" s="40">
        <f>Long!E1016</f>
        <v>0</v>
      </c>
      <c r="F1018" s="40">
        <f>Long!F1016</f>
        <v>0</v>
      </c>
      <c r="G1018" s="40">
        <f>Long!G1016</f>
        <v>0</v>
      </c>
      <c r="H1018" s="40">
        <f>Long!H1016</f>
        <v>0</v>
      </c>
      <c r="I1018" s="40">
        <f>Long!I1016</f>
        <v>0</v>
      </c>
      <c r="J1018" s="40">
        <f>Long!J1016</f>
        <v>0</v>
      </c>
      <c r="K1018" s="40">
        <f>Long!K1016</f>
        <v>0</v>
      </c>
      <c r="L1018" s="40">
        <f>Long!L1016</f>
        <v>0</v>
      </c>
      <c r="M1018" s="40">
        <f>Long!M1016</f>
        <v>0</v>
      </c>
      <c r="N1018" s="40">
        <f>Long!N1016</f>
        <v>0</v>
      </c>
      <c r="O1018" s="40">
        <f>Long!O1016</f>
        <v>0</v>
      </c>
      <c r="P1018" s="40">
        <f>Long!P1016</f>
        <v>0</v>
      </c>
      <c r="Q1018" s="40">
        <f>Long!Q1016</f>
        <v>0</v>
      </c>
      <c r="R1018" s="40">
        <f>Long!R1016</f>
        <v>0</v>
      </c>
      <c r="S1018" s="40">
        <f>Long!S1016</f>
        <v>0</v>
      </c>
      <c r="T1018" s="40">
        <f>Long!T1016</f>
        <v>0</v>
      </c>
      <c r="U1018" s="11">
        <f>Long!U1016</f>
        <v>0</v>
      </c>
      <c r="W1018" s="14">
        <f>Long!X1016</f>
        <v>0</v>
      </c>
      <c r="X1018" s="7">
        <f>Long!Y1016</f>
        <v>0</v>
      </c>
    </row>
    <row r="1019" spans="1:24" x14ac:dyDescent="0.25">
      <c r="A1019" s="3">
        <f>Long!A1017</f>
        <v>0</v>
      </c>
      <c r="B1019" s="41">
        <f>Long!B1017</f>
        <v>0</v>
      </c>
      <c r="C1019" s="40">
        <f>Long!C1017</f>
        <v>0</v>
      </c>
      <c r="D1019" s="40">
        <f>Long!D1017</f>
        <v>0</v>
      </c>
      <c r="E1019" s="40">
        <f>Long!E1017</f>
        <v>0</v>
      </c>
      <c r="F1019" s="40">
        <f>Long!F1017</f>
        <v>0</v>
      </c>
      <c r="G1019" s="40">
        <f>Long!G1017</f>
        <v>0</v>
      </c>
      <c r="H1019" s="40">
        <f>Long!H1017</f>
        <v>0</v>
      </c>
      <c r="I1019" s="40">
        <f>Long!I1017</f>
        <v>0</v>
      </c>
      <c r="J1019" s="40">
        <f>Long!J1017</f>
        <v>0</v>
      </c>
      <c r="K1019" s="40">
        <f>Long!K1017</f>
        <v>0</v>
      </c>
      <c r="L1019" s="40">
        <f>Long!L1017</f>
        <v>0</v>
      </c>
      <c r="M1019" s="40">
        <f>Long!M1017</f>
        <v>0</v>
      </c>
      <c r="N1019" s="40">
        <f>Long!N1017</f>
        <v>0</v>
      </c>
      <c r="O1019" s="40">
        <f>Long!O1017</f>
        <v>0</v>
      </c>
      <c r="P1019" s="40">
        <f>Long!P1017</f>
        <v>0</v>
      </c>
      <c r="Q1019" s="40">
        <f>Long!Q1017</f>
        <v>0</v>
      </c>
      <c r="R1019" s="40">
        <f>Long!R1017</f>
        <v>0</v>
      </c>
      <c r="S1019" s="40">
        <f>Long!S1017</f>
        <v>0</v>
      </c>
      <c r="T1019" s="40">
        <f>Long!T1017</f>
        <v>0</v>
      </c>
      <c r="U1019" s="11">
        <f>Long!U1017</f>
        <v>0</v>
      </c>
      <c r="W1019" s="14">
        <f>Long!X1017</f>
        <v>0</v>
      </c>
      <c r="X1019" s="7">
        <f>Long!Y1017</f>
        <v>0</v>
      </c>
    </row>
    <row r="1020" spans="1:24" x14ac:dyDescent="0.25">
      <c r="A1020" s="3">
        <f>Long!A1018</f>
        <v>0</v>
      </c>
      <c r="B1020" s="41">
        <f>Long!B1018</f>
        <v>0</v>
      </c>
      <c r="C1020" s="40">
        <f>Long!C1018</f>
        <v>0</v>
      </c>
      <c r="D1020" s="40">
        <f>Long!D1018</f>
        <v>0</v>
      </c>
      <c r="E1020" s="40">
        <f>Long!E1018</f>
        <v>0</v>
      </c>
      <c r="F1020" s="40">
        <f>Long!F1018</f>
        <v>0</v>
      </c>
      <c r="G1020" s="40">
        <f>Long!G1018</f>
        <v>0</v>
      </c>
      <c r="H1020" s="40">
        <f>Long!H1018</f>
        <v>0</v>
      </c>
      <c r="I1020" s="40">
        <f>Long!I1018</f>
        <v>0</v>
      </c>
      <c r="J1020" s="40">
        <f>Long!J1018</f>
        <v>0</v>
      </c>
      <c r="K1020" s="40">
        <f>Long!K1018</f>
        <v>0</v>
      </c>
      <c r="L1020" s="40">
        <f>Long!L1018</f>
        <v>0</v>
      </c>
      <c r="M1020" s="40">
        <f>Long!M1018</f>
        <v>0</v>
      </c>
      <c r="N1020" s="40">
        <f>Long!N1018</f>
        <v>0</v>
      </c>
      <c r="O1020" s="40">
        <f>Long!O1018</f>
        <v>0</v>
      </c>
      <c r="P1020" s="40">
        <f>Long!P1018</f>
        <v>0</v>
      </c>
      <c r="Q1020" s="40">
        <f>Long!Q1018</f>
        <v>0</v>
      </c>
      <c r="R1020" s="40">
        <f>Long!R1018</f>
        <v>0</v>
      </c>
      <c r="S1020" s="40">
        <f>Long!S1018</f>
        <v>0</v>
      </c>
      <c r="T1020" s="40">
        <f>Long!T1018</f>
        <v>0</v>
      </c>
      <c r="U1020" s="11">
        <f>Long!U1018</f>
        <v>0</v>
      </c>
      <c r="W1020" s="14">
        <f>Long!X1018</f>
        <v>0</v>
      </c>
      <c r="X1020" s="7">
        <f>Long!Y1018</f>
        <v>0</v>
      </c>
    </row>
    <row r="1021" spans="1:24" x14ac:dyDescent="0.25">
      <c r="A1021" s="3">
        <f>Long!A1019</f>
        <v>0</v>
      </c>
      <c r="B1021" s="41">
        <f>Long!B1019</f>
        <v>0</v>
      </c>
      <c r="C1021" s="40">
        <f>Long!C1019</f>
        <v>0</v>
      </c>
      <c r="D1021" s="40">
        <f>Long!D1019</f>
        <v>0</v>
      </c>
      <c r="E1021" s="40">
        <f>Long!E1019</f>
        <v>0</v>
      </c>
      <c r="F1021" s="40">
        <f>Long!F1019</f>
        <v>0</v>
      </c>
      <c r="G1021" s="40">
        <f>Long!G1019</f>
        <v>0</v>
      </c>
      <c r="H1021" s="40">
        <f>Long!H1019</f>
        <v>0</v>
      </c>
      <c r="I1021" s="40">
        <f>Long!I1019</f>
        <v>0</v>
      </c>
      <c r="J1021" s="40">
        <f>Long!J1019</f>
        <v>0</v>
      </c>
      <c r="K1021" s="40">
        <f>Long!K1019</f>
        <v>0</v>
      </c>
      <c r="L1021" s="40">
        <f>Long!L1019</f>
        <v>0</v>
      </c>
      <c r="M1021" s="40">
        <f>Long!M1019</f>
        <v>0</v>
      </c>
      <c r="N1021" s="40">
        <f>Long!N1019</f>
        <v>0</v>
      </c>
      <c r="O1021" s="40">
        <f>Long!O1019</f>
        <v>0</v>
      </c>
      <c r="P1021" s="40">
        <f>Long!P1019</f>
        <v>0</v>
      </c>
      <c r="Q1021" s="40">
        <f>Long!Q1019</f>
        <v>0</v>
      </c>
      <c r="R1021" s="40">
        <f>Long!R1019</f>
        <v>0</v>
      </c>
      <c r="S1021" s="40">
        <f>Long!S1019</f>
        <v>0</v>
      </c>
      <c r="T1021" s="40">
        <f>Long!T1019</f>
        <v>0</v>
      </c>
      <c r="U1021" s="11">
        <f>Long!U1019</f>
        <v>0</v>
      </c>
      <c r="W1021" s="14">
        <f>Long!X1019</f>
        <v>0</v>
      </c>
      <c r="X1021" s="7">
        <f>Long!Y1019</f>
        <v>0</v>
      </c>
    </row>
    <row r="1022" spans="1:24" x14ac:dyDescent="0.25">
      <c r="A1022" s="3">
        <f>Long!A1020</f>
        <v>0</v>
      </c>
      <c r="B1022" s="41">
        <f>Long!B1020</f>
        <v>0</v>
      </c>
      <c r="C1022" s="40">
        <f>Long!C1020</f>
        <v>0</v>
      </c>
      <c r="D1022" s="40">
        <f>Long!D1020</f>
        <v>0</v>
      </c>
      <c r="E1022" s="40">
        <f>Long!E1020</f>
        <v>0</v>
      </c>
      <c r="F1022" s="40">
        <f>Long!F1020</f>
        <v>0</v>
      </c>
      <c r="G1022" s="40">
        <f>Long!G1020</f>
        <v>0</v>
      </c>
      <c r="H1022" s="40">
        <f>Long!H1020</f>
        <v>0</v>
      </c>
      <c r="I1022" s="40">
        <f>Long!I1020</f>
        <v>0</v>
      </c>
      <c r="J1022" s="40">
        <f>Long!J1020</f>
        <v>0</v>
      </c>
      <c r="K1022" s="40">
        <f>Long!K1020</f>
        <v>0</v>
      </c>
      <c r="L1022" s="40">
        <f>Long!L1020</f>
        <v>0</v>
      </c>
      <c r="M1022" s="40">
        <f>Long!M1020</f>
        <v>0</v>
      </c>
      <c r="N1022" s="40">
        <f>Long!N1020</f>
        <v>0</v>
      </c>
      <c r="O1022" s="40">
        <f>Long!O1020</f>
        <v>0</v>
      </c>
      <c r="P1022" s="40">
        <f>Long!P1020</f>
        <v>0</v>
      </c>
      <c r="Q1022" s="40">
        <f>Long!Q1020</f>
        <v>0</v>
      </c>
      <c r="R1022" s="40">
        <f>Long!R1020</f>
        <v>0</v>
      </c>
      <c r="S1022" s="40">
        <f>Long!S1020</f>
        <v>0</v>
      </c>
      <c r="T1022" s="40">
        <f>Long!T1020</f>
        <v>0</v>
      </c>
      <c r="U1022" s="11">
        <f>Long!U1020</f>
        <v>0</v>
      </c>
      <c r="W1022" s="14">
        <f>Long!X1020</f>
        <v>0</v>
      </c>
      <c r="X1022" s="7">
        <f>Long!Y1020</f>
        <v>0</v>
      </c>
    </row>
    <row r="1023" spans="1:24" x14ac:dyDescent="0.25">
      <c r="A1023" s="3">
        <f>Long!A1021</f>
        <v>0</v>
      </c>
      <c r="B1023" s="41">
        <f>Long!B1021</f>
        <v>0</v>
      </c>
      <c r="C1023" s="40">
        <f>Long!C1021</f>
        <v>0</v>
      </c>
      <c r="D1023" s="40">
        <f>Long!D1021</f>
        <v>0</v>
      </c>
      <c r="E1023" s="40">
        <f>Long!E1021</f>
        <v>0</v>
      </c>
      <c r="F1023" s="40">
        <f>Long!F1021</f>
        <v>0</v>
      </c>
      <c r="G1023" s="40">
        <f>Long!G1021</f>
        <v>0</v>
      </c>
      <c r="H1023" s="40">
        <f>Long!H1021</f>
        <v>0</v>
      </c>
      <c r="I1023" s="40">
        <f>Long!I1021</f>
        <v>0</v>
      </c>
      <c r="J1023" s="40">
        <f>Long!J1021</f>
        <v>0</v>
      </c>
      <c r="K1023" s="40">
        <f>Long!K1021</f>
        <v>0</v>
      </c>
      <c r="L1023" s="40">
        <f>Long!L1021</f>
        <v>0</v>
      </c>
      <c r="M1023" s="40">
        <f>Long!M1021</f>
        <v>0</v>
      </c>
      <c r="N1023" s="40">
        <f>Long!N1021</f>
        <v>0</v>
      </c>
      <c r="O1023" s="40">
        <f>Long!O1021</f>
        <v>0</v>
      </c>
      <c r="P1023" s="40">
        <f>Long!P1021</f>
        <v>0</v>
      </c>
      <c r="Q1023" s="40">
        <f>Long!Q1021</f>
        <v>0</v>
      </c>
      <c r="R1023" s="40">
        <f>Long!R1021</f>
        <v>0</v>
      </c>
      <c r="S1023" s="40">
        <f>Long!S1021</f>
        <v>0</v>
      </c>
      <c r="T1023" s="40">
        <f>Long!T1021</f>
        <v>0</v>
      </c>
      <c r="U1023" s="11">
        <f>Long!U1021</f>
        <v>0</v>
      </c>
      <c r="W1023" s="14">
        <f>Long!X1021</f>
        <v>0</v>
      </c>
      <c r="X1023" s="7">
        <f>Long!Y1021</f>
        <v>0</v>
      </c>
    </row>
    <row r="1024" spans="1:24" x14ac:dyDescent="0.25">
      <c r="A1024" s="3">
        <f>Long!A1022</f>
        <v>0</v>
      </c>
      <c r="B1024" s="41">
        <f>Long!B1022</f>
        <v>0</v>
      </c>
      <c r="C1024" s="40">
        <f>Long!C1022</f>
        <v>0</v>
      </c>
      <c r="D1024" s="40">
        <f>Long!D1022</f>
        <v>0</v>
      </c>
      <c r="E1024" s="40">
        <f>Long!E1022</f>
        <v>0</v>
      </c>
      <c r="F1024" s="40">
        <f>Long!F1022</f>
        <v>0</v>
      </c>
      <c r="G1024" s="40">
        <f>Long!G1022</f>
        <v>0</v>
      </c>
      <c r="H1024" s="40">
        <f>Long!H1022</f>
        <v>0</v>
      </c>
      <c r="I1024" s="40">
        <f>Long!I1022</f>
        <v>0</v>
      </c>
      <c r="J1024" s="40">
        <f>Long!J1022</f>
        <v>0</v>
      </c>
      <c r="K1024" s="40">
        <f>Long!K1022</f>
        <v>0</v>
      </c>
      <c r="L1024" s="40">
        <f>Long!L1022</f>
        <v>0</v>
      </c>
      <c r="M1024" s="40">
        <f>Long!M1022</f>
        <v>0</v>
      </c>
      <c r="N1024" s="40">
        <f>Long!N1022</f>
        <v>0</v>
      </c>
      <c r="O1024" s="40">
        <f>Long!O1022</f>
        <v>0</v>
      </c>
      <c r="P1024" s="40">
        <f>Long!P1022</f>
        <v>0</v>
      </c>
      <c r="Q1024" s="40">
        <f>Long!Q1022</f>
        <v>0</v>
      </c>
      <c r="R1024" s="40">
        <f>Long!R1022</f>
        <v>0</v>
      </c>
      <c r="S1024" s="40">
        <f>Long!S1022</f>
        <v>0</v>
      </c>
      <c r="T1024" s="40">
        <f>Long!T1022</f>
        <v>0</v>
      </c>
      <c r="U1024" s="11">
        <f>Long!U1022</f>
        <v>0</v>
      </c>
      <c r="W1024" s="14">
        <f>Long!X1022</f>
        <v>0</v>
      </c>
      <c r="X1024" s="7">
        <f>Long!Y1022</f>
        <v>0</v>
      </c>
    </row>
    <row r="1025" spans="1:24" x14ac:dyDescent="0.25">
      <c r="A1025" s="3">
        <f>Long!A1023</f>
        <v>0</v>
      </c>
      <c r="B1025" s="41">
        <f>Long!B1023</f>
        <v>0</v>
      </c>
      <c r="C1025" s="40">
        <f>Long!C1023</f>
        <v>0</v>
      </c>
      <c r="D1025" s="40">
        <f>Long!D1023</f>
        <v>0</v>
      </c>
      <c r="E1025" s="40">
        <f>Long!E1023</f>
        <v>0</v>
      </c>
      <c r="F1025" s="40">
        <f>Long!F1023</f>
        <v>0</v>
      </c>
      <c r="G1025" s="40">
        <f>Long!G1023</f>
        <v>0</v>
      </c>
      <c r="H1025" s="40">
        <f>Long!H1023</f>
        <v>0</v>
      </c>
      <c r="I1025" s="40">
        <f>Long!I1023</f>
        <v>0</v>
      </c>
      <c r="J1025" s="40">
        <f>Long!J1023</f>
        <v>0</v>
      </c>
      <c r="K1025" s="40">
        <f>Long!K1023</f>
        <v>0</v>
      </c>
      <c r="L1025" s="40">
        <f>Long!L1023</f>
        <v>0</v>
      </c>
      <c r="M1025" s="40">
        <f>Long!M1023</f>
        <v>0</v>
      </c>
      <c r="N1025" s="40">
        <f>Long!N1023</f>
        <v>0</v>
      </c>
      <c r="O1025" s="40">
        <f>Long!O1023</f>
        <v>0</v>
      </c>
      <c r="P1025" s="40">
        <f>Long!P1023</f>
        <v>0</v>
      </c>
      <c r="Q1025" s="40">
        <f>Long!Q1023</f>
        <v>0</v>
      </c>
      <c r="R1025" s="40">
        <f>Long!R1023</f>
        <v>0</v>
      </c>
      <c r="S1025" s="40">
        <f>Long!S1023</f>
        <v>0</v>
      </c>
      <c r="T1025" s="40">
        <f>Long!T1023</f>
        <v>0</v>
      </c>
      <c r="U1025" s="11">
        <f>Long!U1023</f>
        <v>0</v>
      </c>
      <c r="W1025" s="14">
        <f>Long!X1023</f>
        <v>0</v>
      </c>
      <c r="X1025" s="7">
        <f>Long!Y1023</f>
        <v>0</v>
      </c>
    </row>
    <row r="1026" spans="1:24" x14ac:dyDescent="0.25">
      <c r="A1026" s="3">
        <f>Long!A1024</f>
        <v>0</v>
      </c>
      <c r="B1026" s="41">
        <f>Long!B1024</f>
        <v>0</v>
      </c>
      <c r="C1026" s="40">
        <f>Long!C1024</f>
        <v>0</v>
      </c>
      <c r="D1026" s="40">
        <f>Long!D1024</f>
        <v>0</v>
      </c>
      <c r="E1026" s="40">
        <f>Long!E1024</f>
        <v>0</v>
      </c>
      <c r="F1026" s="40">
        <f>Long!F1024</f>
        <v>0</v>
      </c>
      <c r="G1026" s="40">
        <f>Long!G1024</f>
        <v>0</v>
      </c>
      <c r="H1026" s="40">
        <f>Long!H1024</f>
        <v>0</v>
      </c>
      <c r="I1026" s="40">
        <f>Long!I1024</f>
        <v>0</v>
      </c>
      <c r="J1026" s="40">
        <f>Long!J1024</f>
        <v>0</v>
      </c>
      <c r="K1026" s="40">
        <f>Long!K1024</f>
        <v>0</v>
      </c>
      <c r="L1026" s="40">
        <f>Long!L1024</f>
        <v>0</v>
      </c>
      <c r="M1026" s="40">
        <f>Long!M1024</f>
        <v>0</v>
      </c>
      <c r="N1026" s="40">
        <f>Long!N1024</f>
        <v>0</v>
      </c>
      <c r="O1026" s="40">
        <f>Long!O1024</f>
        <v>0</v>
      </c>
      <c r="P1026" s="40">
        <f>Long!P1024</f>
        <v>0</v>
      </c>
      <c r="Q1026" s="40">
        <f>Long!Q1024</f>
        <v>0</v>
      </c>
      <c r="R1026" s="40">
        <f>Long!R1024</f>
        <v>0</v>
      </c>
      <c r="S1026" s="40">
        <f>Long!S1024</f>
        <v>0</v>
      </c>
      <c r="T1026" s="40">
        <f>Long!T1024</f>
        <v>0</v>
      </c>
      <c r="U1026" s="11">
        <f>Long!U1024</f>
        <v>0</v>
      </c>
      <c r="W1026" s="14">
        <f>Long!X1024</f>
        <v>0</v>
      </c>
      <c r="X1026" s="7">
        <f>Long!Y1024</f>
        <v>0</v>
      </c>
    </row>
    <row r="1027" spans="1:24" x14ac:dyDescent="0.25">
      <c r="A1027" s="3">
        <f>Long!A1025</f>
        <v>0</v>
      </c>
      <c r="B1027" s="41">
        <f>Long!B1025</f>
        <v>0</v>
      </c>
      <c r="C1027" s="40">
        <f>Long!C1025</f>
        <v>0</v>
      </c>
      <c r="D1027" s="40">
        <f>Long!D1025</f>
        <v>0</v>
      </c>
      <c r="E1027" s="40">
        <f>Long!E1025</f>
        <v>0</v>
      </c>
      <c r="F1027" s="40">
        <f>Long!F1025</f>
        <v>0</v>
      </c>
      <c r="G1027" s="40">
        <f>Long!G1025</f>
        <v>0</v>
      </c>
      <c r="H1027" s="40">
        <f>Long!H1025</f>
        <v>0</v>
      </c>
      <c r="I1027" s="40">
        <f>Long!I1025</f>
        <v>0</v>
      </c>
      <c r="J1027" s="40">
        <f>Long!J1025</f>
        <v>0</v>
      </c>
      <c r="K1027" s="40">
        <f>Long!K1025</f>
        <v>0</v>
      </c>
      <c r="L1027" s="40">
        <f>Long!L1025</f>
        <v>0</v>
      </c>
      <c r="M1027" s="40">
        <f>Long!M1025</f>
        <v>0</v>
      </c>
      <c r="N1027" s="40">
        <f>Long!N1025</f>
        <v>0</v>
      </c>
      <c r="O1027" s="40">
        <f>Long!O1025</f>
        <v>0</v>
      </c>
      <c r="P1027" s="40">
        <f>Long!P1025</f>
        <v>0</v>
      </c>
      <c r="Q1027" s="40">
        <f>Long!Q1025</f>
        <v>0</v>
      </c>
      <c r="R1027" s="40">
        <f>Long!R1025</f>
        <v>0</v>
      </c>
      <c r="S1027" s="40">
        <f>Long!S1025</f>
        <v>0</v>
      </c>
      <c r="T1027" s="40">
        <f>Long!T1025</f>
        <v>0</v>
      </c>
      <c r="U1027" s="11">
        <f>Long!U1025</f>
        <v>0</v>
      </c>
      <c r="W1027" s="14">
        <f>Long!X1025</f>
        <v>0</v>
      </c>
      <c r="X1027" s="7">
        <f>Long!Y1025</f>
        <v>0</v>
      </c>
    </row>
    <row r="1028" spans="1:24" x14ac:dyDescent="0.25">
      <c r="A1028" s="3">
        <f>Long!A1026</f>
        <v>0</v>
      </c>
      <c r="B1028" s="41">
        <f>Long!B1026</f>
        <v>0</v>
      </c>
      <c r="C1028" s="40">
        <f>Long!C1026</f>
        <v>0</v>
      </c>
      <c r="D1028" s="40">
        <f>Long!D1026</f>
        <v>0</v>
      </c>
      <c r="E1028" s="40">
        <f>Long!E1026</f>
        <v>0</v>
      </c>
      <c r="F1028" s="40">
        <f>Long!F1026</f>
        <v>0</v>
      </c>
      <c r="G1028" s="40">
        <f>Long!G1026</f>
        <v>0</v>
      </c>
      <c r="H1028" s="40">
        <f>Long!H1026</f>
        <v>0</v>
      </c>
      <c r="I1028" s="40">
        <f>Long!I1026</f>
        <v>0</v>
      </c>
      <c r="J1028" s="40">
        <f>Long!J1026</f>
        <v>0</v>
      </c>
      <c r="K1028" s="40">
        <f>Long!K1026</f>
        <v>0</v>
      </c>
      <c r="L1028" s="40">
        <f>Long!L1026</f>
        <v>0</v>
      </c>
      <c r="M1028" s="40">
        <f>Long!M1026</f>
        <v>0</v>
      </c>
      <c r="N1028" s="40">
        <f>Long!N1026</f>
        <v>0</v>
      </c>
      <c r="O1028" s="40">
        <f>Long!O1026</f>
        <v>0</v>
      </c>
      <c r="P1028" s="40">
        <f>Long!P1026</f>
        <v>0</v>
      </c>
      <c r="Q1028" s="40">
        <f>Long!Q1026</f>
        <v>0</v>
      </c>
      <c r="R1028" s="40">
        <f>Long!R1026</f>
        <v>0</v>
      </c>
      <c r="S1028" s="40">
        <f>Long!S1026</f>
        <v>0</v>
      </c>
      <c r="T1028" s="40">
        <f>Long!T1026</f>
        <v>0</v>
      </c>
      <c r="U1028" s="11">
        <f>Long!U1026</f>
        <v>0</v>
      </c>
      <c r="W1028" s="14">
        <f>Long!X1026</f>
        <v>0</v>
      </c>
      <c r="X1028" s="7">
        <f>Long!Y1026</f>
        <v>0</v>
      </c>
    </row>
    <row r="1029" spans="1:24" x14ac:dyDescent="0.25">
      <c r="A1029" s="3">
        <f>Long!A1027</f>
        <v>0</v>
      </c>
      <c r="B1029" s="41">
        <f>Long!B1027</f>
        <v>0</v>
      </c>
      <c r="C1029" s="40">
        <f>Long!C1027</f>
        <v>0</v>
      </c>
      <c r="D1029" s="40">
        <f>Long!D1027</f>
        <v>0</v>
      </c>
      <c r="E1029" s="40">
        <f>Long!E1027</f>
        <v>0</v>
      </c>
      <c r="F1029" s="40">
        <f>Long!F1027</f>
        <v>0</v>
      </c>
      <c r="G1029" s="40">
        <f>Long!G1027</f>
        <v>0</v>
      </c>
      <c r="H1029" s="40">
        <f>Long!H1027</f>
        <v>0</v>
      </c>
      <c r="I1029" s="40">
        <f>Long!I1027</f>
        <v>0</v>
      </c>
      <c r="J1029" s="40">
        <f>Long!J1027</f>
        <v>0</v>
      </c>
      <c r="K1029" s="40">
        <f>Long!K1027</f>
        <v>0</v>
      </c>
      <c r="L1029" s="40">
        <f>Long!L1027</f>
        <v>0</v>
      </c>
      <c r="M1029" s="40">
        <f>Long!M1027</f>
        <v>0</v>
      </c>
      <c r="N1029" s="40">
        <f>Long!N1027</f>
        <v>0</v>
      </c>
      <c r="O1029" s="40">
        <f>Long!O1027</f>
        <v>0</v>
      </c>
      <c r="P1029" s="40">
        <f>Long!P1027</f>
        <v>0</v>
      </c>
      <c r="Q1029" s="40">
        <f>Long!Q1027</f>
        <v>0</v>
      </c>
      <c r="R1029" s="40">
        <f>Long!R1027</f>
        <v>0</v>
      </c>
      <c r="S1029" s="40">
        <f>Long!S1027</f>
        <v>0</v>
      </c>
      <c r="T1029" s="40">
        <f>Long!T1027</f>
        <v>0</v>
      </c>
      <c r="U1029" s="11">
        <f>Long!U1027</f>
        <v>0</v>
      </c>
      <c r="W1029" s="14">
        <f>Long!X1027</f>
        <v>0</v>
      </c>
      <c r="X1029" s="7">
        <f>Long!Y1027</f>
        <v>0</v>
      </c>
    </row>
    <row r="1030" spans="1:24" x14ac:dyDescent="0.25">
      <c r="A1030" s="3">
        <f>Long!A1028</f>
        <v>0</v>
      </c>
      <c r="B1030" s="41">
        <f>Long!B1028</f>
        <v>0</v>
      </c>
      <c r="C1030" s="40">
        <f>Long!C1028</f>
        <v>0</v>
      </c>
      <c r="D1030" s="40">
        <f>Long!D1028</f>
        <v>0</v>
      </c>
      <c r="E1030" s="40">
        <f>Long!E1028</f>
        <v>0</v>
      </c>
      <c r="F1030" s="40">
        <f>Long!F1028</f>
        <v>0</v>
      </c>
      <c r="G1030" s="40">
        <f>Long!G1028</f>
        <v>0</v>
      </c>
      <c r="H1030" s="40">
        <f>Long!H1028</f>
        <v>0</v>
      </c>
      <c r="I1030" s="40">
        <f>Long!I1028</f>
        <v>0</v>
      </c>
      <c r="J1030" s="40">
        <f>Long!J1028</f>
        <v>0</v>
      </c>
      <c r="K1030" s="40">
        <f>Long!K1028</f>
        <v>0</v>
      </c>
      <c r="L1030" s="40">
        <f>Long!L1028</f>
        <v>0</v>
      </c>
      <c r="M1030" s="40">
        <f>Long!M1028</f>
        <v>0</v>
      </c>
      <c r="N1030" s="40">
        <f>Long!N1028</f>
        <v>0</v>
      </c>
      <c r="O1030" s="40">
        <f>Long!O1028</f>
        <v>0</v>
      </c>
      <c r="P1030" s="40">
        <f>Long!P1028</f>
        <v>0</v>
      </c>
      <c r="Q1030" s="40">
        <f>Long!Q1028</f>
        <v>0</v>
      </c>
      <c r="R1030" s="40">
        <f>Long!R1028</f>
        <v>0</v>
      </c>
      <c r="S1030" s="40">
        <f>Long!S1028</f>
        <v>0</v>
      </c>
      <c r="T1030" s="40">
        <f>Long!T1028</f>
        <v>0</v>
      </c>
      <c r="U1030" s="11">
        <f>Long!U1028</f>
        <v>0</v>
      </c>
      <c r="W1030" s="14">
        <f>Long!X1028</f>
        <v>0</v>
      </c>
      <c r="X1030" s="7">
        <f>Long!Y1028</f>
        <v>0</v>
      </c>
    </row>
    <row r="1031" spans="1:24" x14ac:dyDescent="0.25">
      <c r="A1031" s="3">
        <f>Long!A1029</f>
        <v>0</v>
      </c>
      <c r="B1031" s="41">
        <f>Long!B1029</f>
        <v>0</v>
      </c>
      <c r="C1031" s="40">
        <f>Long!C1029</f>
        <v>0</v>
      </c>
      <c r="D1031" s="40">
        <f>Long!D1029</f>
        <v>0</v>
      </c>
      <c r="E1031" s="40">
        <f>Long!E1029</f>
        <v>0</v>
      </c>
      <c r="F1031" s="40">
        <f>Long!F1029</f>
        <v>0</v>
      </c>
      <c r="G1031" s="40">
        <f>Long!G1029</f>
        <v>0</v>
      </c>
      <c r="H1031" s="40">
        <f>Long!H1029</f>
        <v>0</v>
      </c>
      <c r="I1031" s="40">
        <f>Long!I1029</f>
        <v>0</v>
      </c>
      <c r="J1031" s="40">
        <f>Long!J1029</f>
        <v>0</v>
      </c>
      <c r="K1031" s="40">
        <f>Long!K1029</f>
        <v>0</v>
      </c>
      <c r="L1031" s="40">
        <f>Long!L1029</f>
        <v>0</v>
      </c>
      <c r="M1031" s="40">
        <f>Long!M1029</f>
        <v>0</v>
      </c>
      <c r="N1031" s="40">
        <f>Long!N1029</f>
        <v>0</v>
      </c>
      <c r="O1031" s="40">
        <f>Long!O1029</f>
        <v>0</v>
      </c>
      <c r="P1031" s="40">
        <f>Long!P1029</f>
        <v>0</v>
      </c>
      <c r="Q1031" s="40">
        <f>Long!Q1029</f>
        <v>0</v>
      </c>
      <c r="R1031" s="40">
        <f>Long!R1029</f>
        <v>0</v>
      </c>
      <c r="S1031" s="40">
        <f>Long!S1029</f>
        <v>0</v>
      </c>
      <c r="T1031" s="40">
        <f>Long!T1029</f>
        <v>0</v>
      </c>
      <c r="U1031" s="11">
        <f>Long!U1029</f>
        <v>0</v>
      </c>
      <c r="W1031" s="14">
        <f>Long!X1029</f>
        <v>0</v>
      </c>
      <c r="X1031" s="7">
        <f>Long!Y1029</f>
        <v>0</v>
      </c>
    </row>
    <row r="1032" spans="1:24" x14ac:dyDescent="0.25">
      <c r="A1032" s="3">
        <f>Long!A1030</f>
        <v>0</v>
      </c>
      <c r="B1032" s="41">
        <f>Long!B1030</f>
        <v>0</v>
      </c>
      <c r="C1032" s="40">
        <f>Long!C1030</f>
        <v>0</v>
      </c>
      <c r="D1032" s="40">
        <f>Long!D1030</f>
        <v>0</v>
      </c>
      <c r="E1032" s="40">
        <f>Long!E1030</f>
        <v>0</v>
      </c>
      <c r="F1032" s="40">
        <f>Long!F1030</f>
        <v>0</v>
      </c>
      <c r="G1032" s="40">
        <f>Long!G1030</f>
        <v>0</v>
      </c>
      <c r="H1032" s="40">
        <f>Long!H1030</f>
        <v>0</v>
      </c>
      <c r="I1032" s="40">
        <f>Long!I1030</f>
        <v>0</v>
      </c>
      <c r="J1032" s="40">
        <f>Long!J1030</f>
        <v>0</v>
      </c>
      <c r="K1032" s="40">
        <f>Long!K1030</f>
        <v>0</v>
      </c>
      <c r="L1032" s="40">
        <f>Long!L1030</f>
        <v>0</v>
      </c>
      <c r="M1032" s="40">
        <f>Long!M1030</f>
        <v>0</v>
      </c>
      <c r="N1032" s="40">
        <f>Long!N1030</f>
        <v>0</v>
      </c>
      <c r="O1032" s="40">
        <f>Long!O1030</f>
        <v>0</v>
      </c>
      <c r="P1032" s="40">
        <f>Long!P1030</f>
        <v>0</v>
      </c>
      <c r="Q1032" s="40">
        <f>Long!Q1030</f>
        <v>0</v>
      </c>
      <c r="R1032" s="40">
        <f>Long!R1030</f>
        <v>0</v>
      </c>
      <c r="S1032" s="40">
        <f>Long!S1030</f>
        <v>0</v>
      </c>
      <c r="T1032" s="40">
        <f>Long!T1030</f>
        <v>0</v>
      </c>
      <c r="U1032" s="11">
        <f>Long!U1030</f>
        <v>0</v>
      </c>
      <c r="W1032" s="14">
        <f>Long!X1030</f>
        <v>0</v>
      </c>
      <c r="X1032" s="7">
        <f>Long!Y1030</f>
        <v>0</v>
      </c>
    </row>
    <row r="1033" spans="1:24" x14ac:dyDescent="0.25">
      <c r="A1033" s="3">
        <f>Long!A1031</f>
        <v>0</v>
      </c>
      <c r="B1033" s="41">
        <f>Long!B1031</f>
        <v>0</v>
      </c>
      <c r="C1033" s="40">
        <f>Long!C1031</f>
        <v>0</v>
      </c>
      <c r="D1033" s="40">
        <f>Long!D1031</f>
        <v>0</v>
      </c>
      <c r="E1033" s="40">
        <f>Long!E1031</f>
        <v>0</v>
      </c>
      <c r="F1033" s="40">
        <f>Long!F1031</f>
        <v>0</v>
      </c>
      <c r="G1033" s="40">
        <f>Long!G1031</f>
        <v>0</v>
      </c>
      <c r="H1033" s="40">
        <f>Long!H1031</f>
        <v>0</v>
      </c>
      <c r="I1033" s="40">
        <f>Long!I1031</f>
        <v>0</v>
      </c>
      <c r="J1033" s="40">
        <f>Long!J1031</f>
        <v>0</v>
      </c>
      <c r="K1033" s="40">
        <f>Long!K1031</f>
        <v>0</v>
      </c>
      <c r="L1033" s="40">
        <f>Long!L1031</f>
        <v>0</v>
      </c>
      <c r="M1033" s="40">
        <f>Long!M1031</f>
        <v>0</v>
      </c>
      <c r="N1033" s="40">
        <f>Long!N1031</f>
        <v>0</v>
      </c>
      <c r="O1033" s="40">
        <f>Long!O1031</f>
        <v>0</v>
      </c>
      <c r="P1033" s="40">
        <f>Long!P1031</f>
        <v>0</v>
      </c>
      <c r="Q1033" s="40">
        <f>Long!Q1031</f>
        <v>0</v>
      </c>
      <c r="R1033" s="40">
        <f>Long!R1031</f>
        <v>0</v>
      </c>
      <c r="S1033" s="40">
        <f>Long!S1031</f>
        <v>0</v>
      </c>
      <c r="T1033" s="40">
        <f>Long!T1031</f>
        <v>0</v>
      </c>
      <c r="U1033" s="11">
        <f>Long!U1031</f>
        <v>0</v>
      </c>
      <c r="W1033" s="14">
        <f>Long!X1031</f>
        <v>0</v>
      </c>
      <c r="X1033" s="7">
        <f>Long!Y1031</f>
        <v>0</v>
      </c>
    </row>
    <row r="1034" spans="1:24" x14ac:dyDescent="0.25">
      <c r="A1034" s="3">
        <f>Long!A1032</f>
        <v>0</v>
      </c>
      <c r="B1034" s="41">
        <f>Long!B1032</f>
        <v>0</v>
      </c>
      <c r="C1034" s="40">
        <f>Long!C1032</f>
        <v>0</v>
      </c>
      <c r="D1034" s="40">
        <f>Long!D1032</f>
        <v>0</v>
      </c>
      <c r="E1034" s="40">
        <f>Long!E1032</f>
        <v>0</v>
      </c>
      <c r="F1034" s="40">
        <f>Long!F1032</f>
        <v>0</v>
      </c>
      <c r="G1034" s="40">
        <f>Long!G1032</f>
        <v>0</v>
      </c>
      <c r="H1034" s="40">
        <f>Long!H1032</f>
        <v>0</v>
      </c>
      <c r="I1034" s="40">
        <f>Long!I1032</f>
        <v>0</v>
      </c>
      <c r="J1034" s="40">
        <f>Long!J1032</f>
        <v>0</v>
      </c>
      <c r="K1034" s="40">
        <f>Long!K1032</f>
        <v>0</v>
      </c>
      <c r="L1034" s="40">
        <f>Long!L1032</f>
        <v>0</v>
      </c>
      <c r="M1034" s="40">
        <f>Long!M1032</f>
        <v>0</v>
      </c>
      <c r="N1034" s="40">
        <f>Long!N1032</f>
        <v>0</v>
      </c>
      <c r="O1034" s="40">
        <f>Long!O1032</f>
        <v>0</v>
      </c>
      <c r="P1034" s="40">
        <f>Long!P1032</f>
        <v>0</v>
      </c>
      <c r="Q1034" s="40">
        <f>Long!Q1032</f>
        <v>0</v>
      </c>
      <c r="R1034" s="40">
        <f>Long!R1032</f>
        <v>0</v>
      </c>
      <c r="S1034" s="40">
        <f>Long!S1032</f>
        <v>0</v>
      </c>
      <c r="T1034" s="40">
        <f>Long!T1032</f>
        <v>0</v>
      </c>
      <c r="U1034" s="11">
        <f>Long!U1032</f>
        <v>0</v>
      </c>
      <c r="W1034" s="14">
        <f>Long!X1032</f>
        <v>0</v>
      </c>
      <c r="X1034" s="7">
        <f>Long!Y1032</f>
        <v>0</v>
      </c>
    </row>
    <row r="1035" spans="1:24" x14ac:dyDescent="0.25">
      <c r="A1035" s="3">
        <f>Long!A1033</f>
        <v>0</v>
      </c>
      <c r="B1035" s="41">
        <f>Long!B1033</f>
        <v>0</v>
      </c>
      <c r="C1035" s="40">
        <f>Long!C1033</f>
        <v>0</v>
      </c>
      <c r="D1035" s="40">
        <f>Long!D1033</f>
        <v>0</v>
      </c>
      <c r="E1035" s="40">
        <f>Long!E1033</f>
        <v>0</v>
      </c>
      <c r="F1035" s="40">
        <f>Long!F1033</f>
        <v>0</v>
      </c>
      <c r="G1035" s="40">
        <f>Long!G1033</f>
        <v>0</v>
      </c>
      <c r="H1035" s="40">
        <f>Long!H1033</f>
        <v>0</v>
      </c>
      <c r="I1035" s="40">
        <f>Long!I1033</f>
        <v>0</v>
      </c>
      <c r="J1035" s="40">
        <f>Long!J1033</f>
        <v>0</v>
      </c>
      <c r="K1035" s="40">
        <f>Long!K1033</f>
        <v>0</v>
      </c>
      <c r="L1035" s="40">
        <f>Long!L1033</f>
        <v>0</v>
      </c>
      <c r="M1035" s="40">
        <f>Long!M1033</f>
        <v>0</v>
      </c>
      <c r="N1035" s="40">
        <f>Long!N1033</f>
        <v>0</v>
      </c>
      <c r="O1035" s="40">
        <f>Long!O1033</f>
        <v>0</v>
      </c>
      <c r="P1035" s="40">
        <f>Long!P1033</f>
        <v>0</v>
      </c>
      <c r="Q1035" s="40">
        <f>Long!Q1033</f>
        <v>0</v>
      </c>
      <c r="R1035" s="40">
        <f>Long!R1033</f>
        <v>0</v>
      </c>
      <c r="S1035" s="40">
        <f>Long!S1033</f>
        <v>0</v>
      </c>
      <c r="T1035" s="40">
        <f>Long!T1033</f>
        <v>0</v>
      </c>
      <c r="U1035" s="11">
        <f>Long!U1033</f>
        <v>0</v>
      </c>
      <c r="W1035" s="14">
        <f>Long!X1033</f>
        <v>0</v>
      </c>
      <c r="X1035" s="7">
        <f>Long!Y1033</f>
        <v>0</v>
      </c>
    </row>
    <row r="1036" spans="1:24" x14ac:dyDescent="0.25">
      <c r="A1036" s="3">
        <f>Long!A1034</f>
        <v>0</v>
      </c>
      <c r="B1036" s="41">
        <f>Long!B1034</f>
        <v>0</v>
      </c>
      <c r="C1036" s="40">
        <f>Long!C1034</f>
        <v>0</v>
      </c>
      <c r="D1036" s="40">
        <f>Long!D1034</f>
        <v>0</v>
      </c>
      <c r="E1036" s="40">
        <f>Long!E1034</f>
        <v>0</v>
      </c>
      <c r="F1036" s="40">
        <f>Long!F1034</f>
        <v>0</v>
      </c>
      <c r="G1036" s="40">
        <f>Long!G1034</f>
        <v>0</v>
      </c>
      <c r="H1036" s="40">
        <f>Long!H1034</f>
        <v>0</v>
      </c>
      <c r="I1036" s="40">
        <f>Long!I1034</f>
        <v>0</v>
      </c>
      <c r="J1036" s="40">
        <f>Long!J1034</f>
        <v>0</v>
      </c>
      <c r="K1036" s="40">
        <f>Long!K1034</f>
        <v>0</v>
      </c>
      <c r="L1036" s="40">
        <f>Long!L1034</f>
        <v>0</v>
      </c>
      <c r="M1036" s="40">
        <f>Long!M1034</f>
        <v>0</v>
      </c>
      <c r="N1036" s="40">
        <f>Long!N1034</f>
        <v>0</v>
      </c>
      <c r="O1036" s="40">
        <f>Long!O1034</f>
        <v>0</v>
      </c>
      <c r="P1036" s="40">
        <f>Long!P1034</f>
        <v>0</v>
      </c>
      <c r="Q1036" s="40">
        <f>Long!Q1034</f>
        <v>0</v>
      </c>
      <c r="R1036" s="40">
        <f>Long!R1034</f>
        <v>0</v>
      </c>
      <c r="S1036" s="40">
        <f>Long!S1034</f>
        <v>0</v>
      </c>
      <c r="T1036" s="40">
        <f>Long!T1034</f>
        <v>0</v>
      </c>
      <c r="U1036" s="11">
        <f>Long!U1034</f>
        <v>0</v>
      </c>
      <c r="W1036" s="14">
        <f>Long!X1034</f>
        <v>0</v>
      </c>
      <c r="X1036" s="7">
        <f>Long!Y1034</f>
        <v>0</v>
      </c>
    </row>
    <row r="1037" spans="1:24" x14ac:dyDescent="0.25">
      <c r="A1037" s="3">
        <f>Long!A1035</f>
        <v>0</v>
      </c>
      <c r="B1037" s="41">
        <f>Long!B1035</f>
        <v>0</v>
      </c>
      <c r="C1037" s="40">
        <f>Long!C1035</f>
        <v>0</v>
      </c>
      <c r="D1037" s="40">
        <f>Long!D1035</f>
        <v>0</v>
      </c>
      <c r="E1037" s="40">
        <f>Long!E1035</f>
        <v>0</v>
      </c>
      <c r="F1037" s="40">
        <f>Long!F1035</f>
        <v>0</v>
      </c>
      <c r="G1037" s="40">
        <f>Long!G1035</f>
        <v>0</v>
      </c>
      <c r="H1037" s="40">
        <f>Long!H1035</f>
        <v>0</v>
      </c>
      <c r="I1037" s="40">
        <f>Long!I1035</f>
        <v>0</v>
      </c>
      <c r="J1037" s="40">
        <f>Long!J1035</f>
        <v>0</v>
      </c>
      <c r="K1037" s="40">
        <f>Long!K1035</f>
        <v>0</v>
      </c>
      <c r="L1037" s="40">
        <f>Long!L1035</f>
        <v>0</v>
      </c>
      <c r="M1037" s="40">
        <f>Long!M1035</f>
        <v>0</v>
      </c>
      <c r="N1037" s="40">
        <f>Long!N1035</f>
        <v>0</v>
      </c>
      <c r="O1037" s="40">
        <f>Long!O1035</f>
        <v>0</v>
      </c>
      <c r="P1037" s="40">
        <f>Long!P1035</f>
        <v>0</v>
      </c>
      <c r="Q1037" s="40">
        <f>Long!Q1035</f>
        <v>0</v>
      </c>
      <c r="R1037" s="40">
        <f>Long!R1035</f>
        <v>0</v>
      </c>
      <c r="S1037" s="40">
        <f>Long!S1035</f>
        <v>0</v>
      </c>
      <c r="T1037" s="40">
        <f>Long!T1035</f>
        <v>0</v>
      </c>
      <c r="U1037" s="11">
        <f>Long!U1035</f>
        <v>0</v>
      </c>
      <c r="W1037" s="14">
        <f>Long!X1035</f>
        <v>0</v>
      </c>
      <c r="X1037" s="7">
        <f>Long!Y1035</f>
        <v>0</v>
      </c>
    </row>
    <row r="1038" spans="1:24" x14ac:dyDescent="0.25">
      <c r="A1038" s="3">
        <f>Long!A1036</f>
        <v>0</v>
      </c>
      <c r="B1038" s="41">
        <f>Long!B1036</f>
        <v>0</v>
      </c>
      <c r="C1038" s="40">
        <f>Long!C1036</f>
        <v>0</v>
      </c>
      <c r="D1038" s="40">
        <f>Long!D1036</f>
        <v>0</v>
      </c>
      <c r="E1038" s="40">
        <f>Long!E1036</f>
        <v>0</v>
      </c>
      <c r="F1038" s="40">
        <f>Long!F1036</f>
        <v>0</v>
      </c>
      <c r="G1038" s="40">
        <f>Long!G1036</f>
        <v>0</v>
      </c>
      <c r="H1038" s="40">
        <f>Long!H1036</f>
        <v>0</v>
      </c>
      <c r="I1038" s="40">
        <f>Long!I1036</f>
        <v>0</v>
      </c>
      <c r="J1038" s="40">
        <f>Long!J1036</f>
        <v>0</v>
      </c>
      <c r="K1038" s="40">
        <f>Long!K1036</f>
        <v>0</v>
      </c>
      <c r="L1038" s="40">
        <f>Long!L1036</f>
        <v>0</v>
      </c>
      <c r="M1038" s="40">
        <f>Long!M1036</f>
        <v>0</v>
      </c>
      <c r="N1038" s="40">
        <f>Long!N1036</f>
        <v>0</v>
      </c>
      <c r="O1038" s="40">
        <f>Long!O1036</f>
        <v>0</v>
      </c>
      <c r="P1038" s="40">
        <f>Long!P1036</f>
        <v>0</v>
      </c>
      <c r="Q1038" s="40">
        <f>Long!Q1036</f>
        <v>0</v>
      </c>
      <c r="R1038" s="40">
        <f>Long!R1036</f>
        <v>0</v>
      </c>
      <c r="S1038" s="40">
        <f>Long!S1036</f>
        <v>0</v>
      </c>
      <c r="T1038" s="40">
        <f>Long!T1036</f>
        <v>0</v>
      </c>
      <c r="U1038" s="11">
        <f>Long!U1036</f>
        <v>0</v>
      </c>
      <c r="W1038" s="14">
        <f>Long!X1036</f>
        <v>0</v>
      </c>
      <c r="X1038" s="7">
        <f>Long!Y1036</f>
        <v>0</v>
      </c>
    </row>
    <row r="1039" spans="1:24" x14ac:dyDescent="0.25">
      <c r="A1039" s="3">
        <f>Long!A1037</f>
        <v>0</v>
      </c>
      <c r="B1039" s="41">
        <f>Long!B1037</f>
        <v>0</v>
      </c>
      <c r="C1039" s="40">
        <f>Long!C1037</f>
        <v>0</v>
      </c>
      <c r="D1039" s="40">
        <f>Long!D1037</f>
        <v>0</v>
      </c>
      <c r="E1039" s="40">
        <f>Long!E1037</f>
        <v>0</v>
      </c>
      <c r="F1039" s="40">
        <f>Long!F1037</f>
        <v>0</v>
      </c>
      <c r="G1039" s="40">
        <f>Long!G1037</f>
        <v>0</v>
      </c>
      <c r="H1039" s="40">
        <f>Long!H1037</f>
        <v>0</v>
      </c>
      <c r="I1039" s="40">
        <f>Long!I1037</f>
        <v>0</v>
      </c>
      <c r="J1039" s="40">
        <f>Long!J1037</f>
        <v>0</v>
      </c>
      <c r="K1039" s="40">
        <f>Long!K1037</f>
        <v>0</v>
      </c>
      <c r="L1039" s="40">
        <f>Long!L1037</f>
        <v>0</v>
      </c>
      <c r="M1039" s="40">
        <f>Long!M1037</f>
        <v>0</v>
      </c>
      <c r="N1039" s="40">
        <f>Long!N1037</f>
        <v>0</v>
      </c>
      <c r="O1039" s="40">
        <f>Long!O1037</f>
        <v>0</v>
      </c>
      <c r="P1039" s="40">
        <f>Long!P1037</f>
        <v>0</v>
      </c>
      <c r="Q1039" s="40">
        <f>Long!Q1037</f>
        <v>0</v>
      </c>
      <c r="R1039" s="40">
        <f>Long!R1037</f>
        <v>0</v>
      </c>
      <c r="S1039" s="40">
        <f>Long!S1037</f>
        <v>0</v>
      </c>
      <c r="T1039" s="40">
        <f>Long!T1037</f>
        <v>0</v>
      </c>
      <c r="U1039" s="11">
        <f>Long!U1037</f>
        <v>0</v>
      </c>
      <c r="W1039" s="14">
        <f>Long!X1037</f>
        <v>0</v>
      </c>
      <c r="X1039" s="7">
        <f>Long!Y1037</f>
        <v>0</v>
      </c>
    </row>
    <row r="1040" spans="1:24" x14ac:dyDescent="0.25">
      <c r="A1040" s="3">
        <f>Long!A1038</f>
        <v>0</v>
      </c>
      <c r="B1040" s="41">
        <f>Long!B1038</f>
        <v>0</v>
      </c>
      <c r="C1040" s="40">
        <f>Long!C1038</f>
        <v>0</v>
      </c>
      <c r="D1040" s="40">
        <f>Long!D1038</f>
        <v>0</v>
      </c>
      <c r="E1040" s="40">
        <f>Long!E1038</f>
        <v>0</v>
      </c>
      <c r="F1040" s="40">
        <f>Long!F1038</f>
        <v>0</v>
      </c>
      <c r="G1040" s="40">
        <f>Long!G1038</f>
        <v>0</v>
      </c>
      <c r="H1040" s="40">
        <f>Long!H1038</f>
        <v>0</v>
      </c>
      <c r="I1040" s="40">
        <f>Long!I1038</f>
        <v>0</v>
      </c>
      <c r="J1040" s="40">
        <f>Long!J1038</f>
        <v>0</v>
      </c>
      <c r="K1040" s="40">
        <f>Long!K1038</f>
        <v>0</v>
      </c>
      <c r="L1040" s="40">
        <f>Long!L1038</f>
        <v>0</v>
      </c>
      <c r="M1040" s="40">
        <f>Long!M1038</f>
        <v>0</v>
      </c>
      <c r="N1040" s="40">
        <f>Long!N1038</f>
        <v>0</v>
      </c>
      <c r="O1040" s="40">
        <f>Long!O1038</f>
        <v>0</v>
      </c>
      <c r="P1040" s="40">
        <f>Long!P1038</f>
        <v>0</v>
      </c>
      <c r="Q1040" s="40">
        <f>Long!Q1038</f>
        <v>0</v>
      </c>
      <c r="R1040" s="40">
        <f>Long!R1038</f>
        <v>0</v>
      </c>
      <c r="S1040" s="40">
        <f>Long!S1038</f>
        <v>0</v>
      </c>
      <c r="T1040" s="40">
        <f>Long!T1038</f>
        <v>0</v>
      </c>
      <c r="U1040" s="11">
        <f>Long!U1038</f>
        <v>0</v>
      </c>
      <c r="W1040" s="14">
        <f>Long!X1038</f>
        <v>0</v>
      </c>
      <c r="X1040" s="7">
        <f>Long!Y1038</f>
        <v>0</v>
      </c>
    </row>
    <row r="1041" spans="1:24" x14ac:dyDescent="0.25">
      <c r="A1041" s="3">
        <f>Long!A1039</f>
        <v>0</v>
      </c>
      <c r="B1041" s="41">
        <f>Long!B1039</f>
        <v>0</v>
      </c>
      <c r="C1041" s="40">
        <f>Long!C1039</f>
        <v>0</v>
      </c>
      <c r="D1041" s="40">
        <f>Long!D1039</f>
        <v>0</v>
      </c>
      <c r="E1041" s="40">
        <f>Long!E1039</f>
        <v>0</v>
      </c>
      <c r="F1041" s="40">
        <f>Long!F1039</f>
        <v>0</v>
      </c>
      <c r="G1041" s="40">
        <f>Long!G1039</f>
        <v>0</v>
      </c>
      <c r="H1041" s="40">
        <f>Long!H1039</f>
        <v>0</v>
      </c>
      <c r="I1041" s="40">
        <f>Long!I1039</f>
        <v>0</v>
      </c>
      <c r="J1041" s="40">
        <f>Long!J1039</f>
        <v>0</v>
      </c>
      <c r="K1041" s="40">
        <f>Long!K1039</f>
        <v>0</v>
      </c>
      <c r="L1041" s="40">
        <f>Long!L1039</f>
        <v>0</v>
      </c>
      <c r="M1041" s="40">
        <f>Long!M1039</f>
        <v>0</v>
      </c>
      <c r="N1041" s="40">
        <f>Long!N1039</f>
        <v>0</v>
      </c>
      <c r="O1041" s="40">
        <f>Long!O1039</f>
        <v>0</v>
      </c>
      <c r="P1041" s="40">
        <f>Long!P1039</f>
        <v>0</v>
      </c>
      <c r="Q1041" s="40">
        <f>Long!Q1039</f>
        <v>0</v>
      </c>
      <c r="R1041" s="40">
        <f>Long!R1039</f>
        <v>0</v>
      </c>
      <c r="S1041" s="40">
        <f>Long!S1039</f>
        <v>0</v>
      </c>
      <c r="T1041" s="40">
        <f>Long!T1039</f>
        <v>0</v>
      </c>
      <c r="U1041" s="11">
        <f>Long!U1039</f>
        <v>0</v>
      </c>
      <c r="W1041" s="14">
        <f>Long!X1039</f>
        <v>0</v>
      </c>
      <c r="X1041" s="7">
        <f>Long!Y1039</f>
        <v>0</v>
      </c>
    </row>
    <row r="1042" spans="1:24" x14ac:dyDescent="0.25">
      <c r="A1042" s="3">
        <f>Long!A1040</f>
        <v>0</v>
      </c>
      <c r="B1042" s="41">
        <f>Long!B1040</f>
        <v>0</v>
      </c>
      <c r="C1042" s="40">
        <f>Long!C1040</f>
        <v>0</v>
      </c>
      <c r="D1042" s="40">
        <f>Long!D1040</f>
        <v>0</v>
      </c>
      <c r="E1042" s="40">
        <f>Long!E1040</f>
        <v>0</v>
      </c>
      <c r="F1042" s="40">
        <f>Long!F1040</f>
        <v>0</v>
      </c>
      <c r="G1042" s="40">
        <f>Long!G1040</f>
        <v>0</v>
      </c>
      <c r="H1042" s="40">
        <f>Long!H1040</f>
        <v>0</v>
      </c>
      <c r="I1042" s="40">
        <f>Long!I1040</f>
        <v>0</v>
      </c>
      <c r="J1042" s="40">
        <f>Long!J1040</f>
        <v>0</v>
      </c>
      <c r="K1042" s="40">
        <f>Long!K1040</f>
        <v>0</v>
      </c>
      <c r="L1042" s="40">
        <f>Long!L1040</f>
        <v>0</v>
      </c>
      <c r="M1042" s="40">
        <f>Long!M1040</f>
        <v>0</v>
      </c>
      <c r="N1042" s="40">
        <f>Long!N1040</f>
        <v>0</v>
      </c>
      <c r="O1042" s="40">
        <f>Long!O1040</f>
        <v>0</v>
      </c>
      <c r="P1042" s="40">
        <f>Long!P1040</f>
        <v>0</v>
      </c>
      <c r="Q1042" s="40">
        <f>Long!Q1040</f>
        <v>0</v>
      </c>
      <c r="R1042" s="40">
        <f>Long!R1040</f>
        <v>0</v>
      </c>
      <c r="S1042" s="40">
        <f>Long!S1040</f>
        <v>0</v>
      </c>
      <c r="T1042" s="40">
        <f>Long!T1040</f>
        <v>0</v>
      </c>
      <c r="U1042" s="11">
        <f>Long!U1040</f>
        <v>0</v>
      </c>
      <c r="W1042" s="14">
        <f>Long!X1040</f>
        <v>0</v>
      </c>
      <c r="X1042" s="7">
        <f>Long!Y1040</f>
        <v>0</v>
      </c>
    </row>
    <row r="1043" spans="1:24" x14ac:dyDescent="0.25">
      <c r="A1043" s="3">
        <f>Long!A1041</f>
        <v>0</v>
      </c>
      <c r="B1043" s="41">
        <f>Long!B1041</f>
        <v>0</v>
      </c>
      <c r="C1043" s="40">
        <f>Long!C1041</f>
        <v>0</v>
      </c>
      <c r="D1043" s="40">
        <f>Long!D1041</f>
        <v>0</v>
      </c>
      <c r="E1043" s="40">
        <f>Long!E1041</f>
        <v>0</v>
      </c>
      <c r="F1043" s="40">
        <f>Long!F1041</f>
        <v>0</v>
      </c>
      <c r="G1043" s="40">
        <f>Long!G1041</f>
        <v>0</v>
      </c>
      <c r="H1043" s="40">
        <f>Long!H1041</f>
        <v>0</v>
      </c>
      <c r="I1043" s="40">
        <f>Long!I1041</f>
        <v>0</v>
      </c>
      <c r="J1043" s="40">
        <f>Long!J1041</f>
        <v>0</v>
      </c>
      <c r="K1043" s="40">
        <f>Long!K1041</f>
        <v>0</v>
      </c>
      <c r="L1043" s="40">
        <f>Long!L1041</f>
        <v>0</v>
      </c>
      <c r="M1043" s="40">
        <f>Long!M1041</f>
        <v>0</v>
      </c>
      <c r="N1043" s="40">
        <f>Long!N1041</f>
        <v>0</v>
      </c>
      <c r="O1043" s="40">
        <f>Long!O1041</f>
        <v>0</v>
      </c>
      <c r="P1043" s="40">
        <f>Long!P1041</f>
        <v>0</v>
      </c>
      <c r="Q1043" s="40">
        <f>Long!Q1041</f>
        <v>0</v>
      </c>
      <c r="R1043" s="40">
        <f>Long!R1041</f>
        <v>0</v>
      </c>
      <c r="S1043" s="40">
        <f>Long!S1041</f>
        <v>0</v>
      </c>
      <c r="T1043" s="40">
        <f>Long!T1041</f>
        <v>0</v>
      </c>
      <c r="U1043" s="11">
        <f>Long!U1041</f>
        <v>0</v>
      </c>
      <c r="W1043" s="14">
        <f>Long!X1041</f>
        <v>0</v>
      </c>
      <c r="X1043" s="7">
        <f>Long!Y1041</f>
        <v>0</v>
      </c>
    </row>
    <row r="1044" spans="1:24" x14ac:dyDescent="0.25">
      <c r="A1044" s="3">
        <f>Long!A1042</f>
        <v>0</v>
      </c>
      <c r="B1044" s="41">
        <f>Long!B1042</f>
        <v>0</v>
      </c>
      <c r="C1044" s="40">
        <f>Long!C1042</f>
        <v>0</v>
      </c>
      <c r="D1044" s="40">
        <f>Long!D1042</f>
        <v>0</v>
      </c>
      <c r="E1044" s="40">
        <f>Long!E1042</f>
        <v>0</v>
      </c>
      <c r="F1044" s="40">
        <f>Long!F1042</f>
        <v>0</v>
      </c>
      <c r="G1044" s="40">
        <f>Long!G1042</f>
        <v>0</v>
      </c>
      <c r="H1044" s="40">
        <f>Long!H1042</f>
        <v>0</v>
      </c>
      <c r="I1044" s="40">
        <f>Long!I1042</f>
        <v>0</v>
      </c>
      <c r="J1044" s="40">
        <f>Long!J1042</f>
        <v>0</v>
      </c>
      <c r="K1044" s="40">
        <f>Long!K1042</f>
        <v>0</v>
      </c>
      <c r="L1044" s="40">
        <f>Long!L1042</f>
        <v>0</v>
      </c>
      <c r="M1044" s="40">
        <f>Long!M1042</f>
        <v>0</v>
      </c>
      <c r="N1044" s="40">
        <f>Long!N1042</f>
        <v>0</v>
      </c>
      <c r="O1044" s="40">
        <f>Long!O1042</f>
        <v>0</v>
      </c>
      <c r="P1044" s="40">
        <f>Long!P1042</f>
        <v>0</v>
      </c>
      <c r="Q1044" s="40">
        <f>Long!Q1042</f>
        <v>0</v>
      </c>
      <c r="R1044" s="40">
        <f>Long!R1042</f>
        <v>0</v>
      </c>
      <c r="S1044" s="40">
        <f>Long!S1042</f>
        <v>0</v>
      </c>
      <c r="T1044" s="40">
        <f>Long!T1042</f>
        <v>0</v>
      </c>
      <c r="U1044" s="11">
        <f>Long!U1042</f>
        <v>0</v>
      </c>
      <c r="W1044" s="14">
        <f>Long!X1042</f>
        <v>0</v>
      </c>
      <c r="X1044" s="7">
        <f>Long!Y1042</f>
        <v>0</v>
      </c>
    </row>
    <row r="1045" spans="1:24" x14ac:dyDescent="0.25">
      <c r="A1045" s="3">
        <f>Long!A1043</f>
        <v>0</v>
      </c>
      <c r="B1045" s="41">
        <f>Long!B1043</f>
        <v>0</v>
      </c>
      <c r="C1045" s="40">
        <f>Long!C1043</f>
        <v>0</v>
      </c>
      <c r="D1045" s="40">
        <f>Long!D1043</f>
        <v>0</v>
      </c>
      <c r="E1045" s="40">
        <f>Long!E1043</f>
        <v>0</v>
      </c>
      <c r="F1045" s="40">
        <f>Long!F1043</f>
        <v>0</v>
      </c>
      <c r="G1045" s="40">
        <f>Long!G1043</f>
        <v>0</v>
      </c>
      <c r="H1045" s="40">
        <f>Long!H1043</f>
        <v>0</v>
      </c>
      <c r="I1045" s="40">
        <f>Long!I1043</f>
        <v>0</v>
      </c>
      <c r="J1045" s="40">
        <f>Long!J1043</f>
        <v>0</v>
      </c>
      <c r="K1045" s="40">
        <f>Long!K1043</f>
        <v>0</v>
      </c>
      <c r="L1045" s="40">
        <f>Long!L1043</f>
        <v>0</v>
      </c>
      <c r="M1045" s="40">
        <f>Long!M1043</f>
        <v>0</v>
      </c>
      <c r="N1045" s="40">
        <f>Long!N1043</f>
        <v>0</v>
      </c>
      <c r="O1045" s="40">
        <f>Long!O1043</f>
        <v>0</v>
      </c>
      <c r="P1045" s="40">
        <f>Long!P1043</f>
        <v>0</v>
      </c>
      <c r="Q1045" s="40">
        <f>Long!Q1043</f>
        <v>0</v>
      </c>
      <c r="R1045" s="40">
        <f>Long!R1043</f>
        <v>0</v>
      </c>
      <c r="S1045" s="40">
        <f>Long!S1043</f>
        <v>0</v>
      </c>
      <c r="T1045" s="40">
        <f>Long!T1043</f>
        <v>0</v>
      </c>
      <c r="U1045" s="11">
        <f>Long!U1043</f>
        <v>0</v>
      </c>
      <c r="W1045" s="14">
        <f>Long!X1043</f>
        <v>0</v>
      </c>
      <c r="X1045" s="7">
        <f>Long!Y1043</f>
        <v>0</v>
      </c>
    </row>
    <row r="1046" spans="1:24" x14ac:dyDescent="0.25">
      <c r="A1046" s="3">
        <f>Long!A1044</f>
        <v>0</v>
      </c>
      <c r="B1046" s="41">
        <f>Long!B1044</f>
        <v>0</v>
      </c>
      <c r="C1046" s="40">
        <f>Long!C1044</f>
        <v>0</v>
      </c>
      <c r="D1046" s="40">
        <f>Long!D1044</f>
        <v>0</v>
      </c>
      <c r="E1046" s="40">
        <f>Long!E1044</f>
        <v>0</v>
      </c>
      <c r="F1046" s="40">
        <f>Long!F1044</f>
        <v>0</v>
      </c>
      <c r="G1046" s="40">
        <f>Long!G1044</f>
        <v>0</v>
      </c>
      <c r="H1046" s="40">
        <f>Long!H1044</f>
        <v>0</v>
      </c>
      <c r="I1046" s="40">
        <f>Long!I1044</f>
        <v>0</v>
      </c>
      <c r="J1046" s="40">
        <f>Long!J1044</f>
        <v>0</v>
      </c>
      <c r="K1046" s="40">
        <f>Long!K1044</f>
        <v>0</v>
      </c>
      <c r="L1046" s="40">
        <f>Long!L1044</f>
        <v>0</v>
      </c>
      <c r="M1046" s="40">
        <f>Long!M1044</f>
        <v>0</v>
      </c>
      <c r="N1046" s="40">
        <f>Long!N1044</f>
        <v>0</v>
      </c>
      <c r="O1046" s="40">
        <f>Long!O1044</f>
        <v>0</v>
      </c>
      <c r="P1046" s="40">
        <f>Long!P1044</f>
        <v>0</v>
      </c>
      <c r="Q1046" s="40">
        <f>Long!Q1044</f>
        <v>0</v>
      </c>
      <c r="R1046" s="40">
        <f>Long!R1044</f>
        <v>0</v>
      </c>
      <c r="S1046" s="40">
        <f>Long!S1044</f>
        <v>0</v>
      </c>
      <c r="T1046" s="40">
        <f>Long!T1044</f>
        <v>0</v>
      </c>
      <c r="U1046" s="11">
        <f>Long!U1044</f>
        <v>0</v>
      </c>
      <c r="W1046" s="14">
        <f>Long!X1044</f>
        <v>0</v>
      </c>
      <c r="X1046" s="7">
        <f>Long!Y1044</f>
        <v>0</v>
      </c>
    </row>
    <row r="1047" spans="1:24" x14ac:dyDescent="0.25">
      <c r="A1047" s="3">
        <f>Long!A1045</f>
        <v>0</v>
      </c>
      <c r="B1047" s="41">
        <f>Long!B1045</f>
        <v>0</v>
      </c>
      <c r="C1047" s="40">
        <f>Long!C1045</f>
        <v>0</v>
      </c>
      <c r="D1047" s="40">
        <f>Long!D1045</f>
        <v>0</v>
      </c>
      <c r="E1047" s="40">
        <f>Long!E1045</f>
        <v>0</v>
      </c>
      <c r="F1047" s="40">
        <f>Long!F1045</f>
        <v>0</v>
      </c>
      <c r="G1047" s="40">
        <f>Long!G1045</f>
        <v>0</v>
      </c>
      <c r="H1047" s="40">
        <f>Long!H1045</f>
        <v>0</v>
      </c>
      <c r="I1047" s="40">
        <f>Long!I1045</f>
        <v>0</v>
      </c>
      <c r="J1047" s="40">
        <f>Long!J1045</f>
        <v>0</v>
      </c>
      <c r="K1047" s="40">
        <f>Long!K1045</f>
        <v>0</v>
      </c>
      <c r="L1047" s="40">
        <f>Long!L1045</f>
        <v>0</v>
      </c>
      <c r="M1047" s="40">
        <f>Long!M1045</f>
        <v>0</v>
      </c>
      <c r="N1047" s="40">
        <f>Long!N1045</f>
        <v>0</v>
      </c>
      <c r="O1047" s="40">
        <f>Long!O1045</f>
        <v>0</v>
      </c>
      <c r="P1047" s="40">
        <f>Long!P1045</f>
        <v>0</v>
      </c>
      <c r="Q1047" s="40">
        <f>Long!Q1045</f>
        <v>0</v>
      </c>
      <c r="R1047" s="40">
        <f>Long!R1045</f>
        <v>0</v>
      </c>
      <c r="S1047" s="40">
        <f>Long!S1045</f>
        <v>0</v>
      </c>
      <c r="T1047" s="40">
        <f>Long!T1045</f>
        <v>0</v>
      </c>
      <c r="U1047" s="11">
        <f>Long!U1045</f>
        <v>0</v>
      </c>
      <c r="W1047" s="14">
        <f>Long!X1045</f>
        <v>0</v>
      </c>
      <c r="X1047" s="7">
        <f>Long!Y1045</f>
        <v>0</v>
      </c>
    </row>
    <row r="1048" spans="1:24" x14ac:dyDescent="0.25">
      <c r="A1048" s="3">
        <f>Long!A1046</f>
        <v>0</v>
      </c>
      <c r="B1048" s="41">
        <f>Long!B1046</f>
        <v>0</v>
      </c>
      <c r="C1048" s="40">
        <f>Long!C1046</f>
        <v>0</v>
      </c>
      <c r="D1048" s="40">
        <f>Long!D1046</f>
        <v>0</v>
      </c>
      <c r="E1048" s="40">
        <f>Long!E1046</f>
        <v>0</v>
      </c>
      <c r="F1048" s="40">
        <f>Long!F1046</f>
        <v>0</v>
      </c>
      <c r="G1048" s="40">
        <f>Long!G1046</f>
        <v>0</v>
      </c>
      <c r="H1048" s="40">
        <f>Long!H1046</f>
        <v>0</v>
      </c>
      <c r="I1048" s="40">
        <f>Long!I1046</f>
        <v>0</v>
      </c>
      <c r="J1048" s="40">
        <f>Long!J1046</f>
        <v>0</v>
      </c>
      <c r="K1048" s="40">
        <f>Long!K1046</f>
        <v>0</v>
      </c>
      <c r="L1048" s="40">
        <f>Long!L1046</f>
        <v>0</v>
      </c>
      <c r="M1048" s="40">
        <f>Long!M1046</f>
        <v>0</v>
      </c>
      <c r="N1048" s="40">
        <f>Long!N1046</f>
        <v>0</v>
      </c>
      <c r="O1048" s="40">
        <f>Long!O1046</f>
        <v>0</v>
      </c>
      <c r="P1048" s="40">
        <f>Long!P1046</f>
        <v>0</v>
      </c>
      <c r="Q1048" s="40">
        <f>Long!Q1046</f>
        <v>0</v>
      </c>
      <c r="R1048" s="40">
        <f>Long!R1046</f>
        <v>0</v>
      </c>
      <c r="S1048" s="40">
        <f>Long!S1046</f>
        <v>0</v>
      </c>
      <c r="T1048" s="40">
        <f>Long!T1046</f>
        <v>0</v>
      </c>
      <c r="U1048" s="11">
        <f>Long!U1046</f>
        <v>0</v>
      </c>
      <c r="W1048" s="14">
        <f>Long!X1046</f>
        <v>0</v>
      </c>
      <c r="X1048" s="7">
        <f>Long!Y1046</f>
        <v>0</v>
      </c>
    </row>
    <row r="1049" spans="1:24" x14ac:dyDescent="0.25">
      <c r="A1049" s="3">
        <f>Long!A1047</f>
        <v>0</v>
      </c>
      <c r="B1049" s="41">
        <f>Long!B1047</f>
        <v>0</v>
      </c>
      <c r="C1049" s="40">
        <f>Long!C1047</f>
        <v>0</v>
      </c>
      <c r="D1049" s="40">
        <f>Long!D1047</f>
        <v>0</v>
      </c>
      <c r="E1049" s="40">
        <f>Long!E1047</f>
        <v>0</v>
      </c>
      <c r="F1049" s="40">
        <f>Long!F1047</f>
        <v>0</v>
      </c>
      <c r="G1049" s="40">
        <f>Long!G1047</f>
        <v>0</v>
      </c>
      <c r="H1049" s="40">
        <f>Long!H1047</f>
        <v>0</v>
      </c>
      <c r="I1049" s="40">
        <f>Long!I1047</f>
        <v>0</v>
      </c>
      <c r="J1049" s="40">
        <f>Long!J1047</f>
        <v>0</v>
      </c>
      <c r="K1049" s="40">
        <f>Long!K1047</f>
        <v>0</v>
      </c>
      <c r="L1049" s="40">
        <f>Long!L1047</f>
        <v>0</v>
      </c>
      <c r="M1049" s="40">
        <f>Long!M1047</f>
        <v>0</v>
      </c>
      <c r="N1049" s="40">
        <f>Long!N1047</f>
        <v>0</v>
      </c>
      <c r="O1049" s="40">
        <f>Long!O1047</f>
        <v>0</v>
      </c>
      <c r="P1049" s="40">
        <f>Long!P1047</f>
        <v>0</v>
      </c>
      <c r="Q1049" s="40">
        <f>Long!Q1047</f>
        <v>0</v>
      </c>
      <c r="R1049" s="40">
        <f>Long!R1047</f>
        <v>0</v>
      </c>
      <c r="S1049" s="40">
        <f>Long!S1047</f>
        <v>0</v>
      </c>
      <c r="T1049" s="40">
        <f>Long!T1047</f>
        <v>0</v>
      </c>
      <c r="U1049" s="11">
        <f>Long!U1047</f>
        <v>0</v>
      </c>
      <c r="W1049" s="14">
        <f>Long!X1047</f>
        <v>0</v>
      </c>
      <c r="X1049" s="7">
        <f>Long!Y1047</f>
        <v>0</v>
      </c>
    </row>
    <row r="1050" spans="1:24" x14ac:dyDescent="0.25">
      <c r="A1050" s="3">
        <f>Long!A1048</f>
        <v>0</v>
      </c>
      <c r="B1050" s="41">
        <f>Long!B1048</f>
        <v>0</v>
      </c>
      <c r="C1050" s="40">
        <f>Long!C1048</f>
        <v>0</v>
      </c>
      <c r="D1050" s="40">
        <f>Long!D1048</f>
        <v>0</v>
      </c>
      <c r="E1050" s="40">
        <f>Long!E1048</f>
        <v>0</v>
      </c>
      <c r="F1050" s="40">
        <f>Long!F1048</f>
        <v>0</v>
      </c>
      <c r="G1050" s="40">
        <f>Long!G1048</f>
        <v>0</v>
      </c>
      <c r="H1050" s="40">
        <f>Long!H1048</f>
        <v>0</v>
      </c>
      <c r="I1050" s="40">
        <f>Long!I1048</f>
        <v>0</v>
      </c>
      <c r="J1050" s="40">
        <f>Long!J1048</f>
        <v>0</v>
      </c>
      <c r="K1050" s="40">
        <f>Long!K1048</f>
        <v>0</v>
      </c>
      <c r="L1050" s="40">
        <f>Long!L1048</f>
        <v>0</v>
      </c>
      <c r="M1050" s="40">
        <f>Long!M1048</f>
        <v>0</v>
      </c>
      <c r="N1050" s="40">
        <f>Long!N1048</f>
        <v>0</v>
      </c>
      <c r="O1050" s="40">
        <f>Long!O1048</f>
        <v>0</v>
      </c>
      <c r="P1050" s="40">
        <f>Long!P1048</f>
        <v>0</v>
      </c>
      <c r="Q1050" s="40">
        <f>Long!Q1048</f>
        <v>0</v>
      </c>
      <c r="R1050" s="40">
        <f>Long!R1048</f>
        <v>0</v>
      </c>
      <c r="S1050" s="40">
        <f>Long!S1048</f>
        <v>0</v>
      </c>
      <c r="T1050" s="40">
        <f>Long!T1048</f>
        <v>0</v>
      </c>
      <c r="U1050" s="11">
        <f>Long!U1048</f>
        <v>0</v>
      </c>
      <c r="W1050" s="14">
        <f>Long!X1048</f>
        <v>0</v>
      </c>
      <c r="X1050" s="7">
        <f>Long!Y1048</f>
        <v>0</v>
      </c>
    </row>
    <row r="1051" spans="1:24" x14ac:dyDescent="0.25">
      <c r="A1051" s="3">
        <f>Long!A1049</f>
        <v>0</v>
      </c>
      <c r="B1051" s="41">
        <f>Long!B1049</f>
        <v>0</v>
      </c>
      <c r="C1051" s="40">
        <f>Long!C1049</f>
        <v>0</v>
      </c>
      <c r="D1051" s="40">
        <f>Long!D1049</f>
        <v>0</v>
      </c>
      <c r="E1051" s="40">
        <f>Long!E1049</f>
        <v>0</v>
      </c>
      <c r="F1051" s="40">
        <f>Long!F1049</f>
        <v>0</v>
      </c>
      <c r="G1051" s="40">
        <f>Long!G1049</f>
        <v>0</v>
      </c>
      <c r="H1051" s="40">
        <f>Long!H1049</f>
        <v>0</v>
      </c>
      <c r="I1051" s="40">
        <f>Long!I1049</f>
        <v>0</v>
      </c>
      <c r="J1051" s="40">
        <f>Long!J1049</f>
        <v>0</v>
      </c>
      <c r="K1051" s="40">
        <f>Long!K1049</f>
        <v>0</v>
      </c>
      <c r="L1051" s="40">
        <f>Long!L1049</f>
        <v>0</v>
      </c>
      <c r="M1051" s="40">
        <f>Long!M1049</f>
        <v>0</v>
      </c>
      <c r="N1051" s="40">
        <f>Long!N1049</f>
        <v>0</v>
      </c>
      <c r="O1051" s="40">
        <f>Long!O1049</f>
        <v>0</v>
      </c>
      <c r="P1051" s="40">
        <f>Long!P1049</f>
        <v>0</v>
      </c>
      <c r="Q1051" s="40">
        <f>Long!Q1049</f>
        <v>0</v>
      </c>
      <c r="R1051" s="40">
        <f>Long!R1049</f>
        <v>0</v>
      </c>
      <c r="S1051" s="40">
        <f>Long!S1049</f>
        <v>0</v>
      </c>
      <c r="T1051" s="40">
        <f>Long!T1049</f>
        <v>0</v>
      </c>
      <c r="U1051" s="11">
        <f>Long!U1049</f>
        <v>0</v>
      </c>
      <c r="W1051" s="14">
        <f>Long!X1049</f>
        <v>0</v>
      </c>
      <c r="X1051" s="7">
        <f>Long!Y1049</f>
        <v>0</v>
      </c>
    </row>
    <row r="1052" spans="1:24" x14ac:dyDescent="0.25">
      <c r="A1052" s="3">
        <f>Long!A1050</f>
        <v>0</v>
      </c>
      <c r="B1052" s="41">
        <f>Long!B1050</f>
        <v>0</v>
      </c>
      <c r="C1052" s="40">
        <f>Long!C1050</f>
        <v>0</v>
      </c>
      <c r="D1052" s="40">
        <f>Long!D1050</f>
        <v>0</v>
      </c>
      <c r="E1052" s="40">
        <f>Long!E1050</f>
        <v>0</v>
      </c>
      <c r="F1052" s="40">
        <f>Long!F1050</f>
        <v>0</v>
      </c>
      <c r="G1052" s="40">
        <f>Long!G1050</f>
        <v>0</v>
      </c>
      <c r="H1052" s="40">
        <f>Long!H1050</f>
        <v>0</v>
      </c>
      <c r="I1052" s="40">
        <f>Long!I1050</f>
        <v>0</v>
      </c>
      <c r="J1052" s="40">
        <f>Long!J1050</f>
        <v>0</v>
      </c>
      <c r="K1052" s="40">
        <f>Long!K1050</f>
        <v>0</v>
      </c>
      <c r="L1052" s="40">
        <f>Long!L1050</f>
        <v>0</v>
      </c>
      <c r="M1052" s="40">
        <f>Long!M1050</f>
        <v>0</v>
      </c>
      <c r="N1052" s="40">
        <f>Long!N1050</f>
        <v>0</v>
      </c>
      <c r="O1052" s="40">
        <f>Long!O1050</f>
        <v>0</v>
      </c>
      <c r="P1052" s="40">
        <f>Long!P1050</f>
        <v>0</v>
      </c>
      <c r="Q1052" s="40">
        <f>Long!Q1050</f>
        <v>0</v>
      </c>
      <c r="R1052" s="40">
        <f>Long!R1050</f>
        <v>0</v>
      </c>
      <c r="S1052" s="40">
        <f>Long!S1050</f>
        <v>0</v>
      </c>
      <c r="T1052" s="40">
        <f>Long!T1050</f>
        <v>0</v>
      </c>
      <c r="U1052" s="11">
        <f>Long!U1050</f>
        <v>0</v>
      </c>
      <c r="W1052" s="14">
        <f>Long!X1050</f>
        <v>0</v>
      </c>
      <c r="X1052" s="7">
        <f>Long!Y1050</f>
        <v>0</v>
      </c>
    </row>
    <row r="1053" spans="1:24" x14ac:dyDescent="0.25">
      <c r="A1053" s="3">
        <f>Long!A1051</f>
        <v>0</v>
      </c>
      <c r="B1053" s="41">
        <f>Long!B1051</f>
        <v>0</v>
      </c>
      <c r="C1053" s="40">
        <f>Long!C1051</f>
        <v>0</v>
      </c>
      <c r="D1053" s="40">
        <f>Long!D1051</f>
        <v>0</v>
      </c>
      <c r="E1053" s="40">
        <f>Long!E1051</f>
        <v>0</v>
      </c>
      <c r="F1053" s="40">
        <f>Long!F1051</f>
        <v>0</v>
      </c>
      <c r="G1053" s="40">
        <f>Long!G1051</f>
        <v>0</v>
      </c>
      <c r="H1053" s="40">
        <f>Long!H1051</f>
        <v>0</v>
      </c>
      <c r="I1053" s="40">
        <f>Long!I1051</f>
        <v>0</v>
      </c>
      <c r="J1053" s="40">
        <f>Long!J1051</f>
        <v>0</v>
      </c>
      <c r="K1053" s="40">
        <f>Long!K1051</f>
        <v>0</v>
      </c>
      <c r="L1053" s="40">
        <f>Long!L1051</f>
        <v>0</v>
      </c>
      <c r="M1053" s="40">
        <f>Long!M1051</f>
        <v>0</v>
      </c>
      <c r="N1053" s="40">
        <f>Long!N1051</f>
        <v>0</v>
      </c>
      <c r="O1053" s="40">
        <f>Long!O1051</f>
        <v>0</v>
      </c>
      <c r="P1053" s="40">
        <f>Long!P1051</f>
        <v>0</v>
      </c>
      <c r="Q1053" s="40">
        <f>Long!Q1051</f>
        <v>0</v>
      </c>
      <c r="R1053" s="40">
        <f>Long!R1051</f>
        <v>0</v>
      </c>
      <c r="S1053" s="40">
        <f>Long!S1051</f>
        <v>0</v>
      </c>
      <c r="T1053" s="40">
        <f>Long!T1051</f>
        <v>0</v>
      </c>
      <c r="U1053" s="11">
        <f>Long!U1051</f>
        <v>0</v>
      </c>
      <c r="W1053" s="14">
        <f>Long!X1051</f>
        <v>0</v>
      </c>
      <c r="X1053" s="7">
        <f>Long!Y1051</f>
        <v>0</v>
      </c>
    </row>
    <row r="1054" spans="1:24" x14ac:dyDescent="0.25">
      <c r="A1054" s="3">
        <f>Long!A1052</f>
        <v>0</v>
      </c>
      <c r="B1054" s="41">
        <f>Long!B1052</f>
        <v>0</v>
      </c>
      <c r="C1054" s="40">
        <f>Long!C1052</f>
        <v>0</v>
      </c>
      <c r="D1054" s="40">
        <f>Long!D1052</f>
        <v>0</v>
      </c>
      <c r="E1054" s="40">
        <f>Long!E1052</f>
        <v>0</v>
      </c>
      <c r="F1054" s="40">
        <f>Long!F1052</f>
        <v>0</v>
      </c>
      <c r="G1054" s="40">
        <f>Long!G1052</f>
        <v>0</v>
      </c>
      <c r="H1054" s="40">
        <f>Long!H1052</f>
        <v>0</v>
      </c>
      <c r="I1054" s="40">
        <f>Long!I1052</f>
        <v>0</v>
      </c>
      <c r="J1054" s="40">
        <f>Long!J1052</f>
        <v>0</v>
      </c>
      <c r="K1054" s="40">
        <f>Long!K1052</f>
        <v>0</v>
      </c>
      <c r="L1054" s="40">
        <f>Long!L1052</f>
        <v>0</v>
      </c>
      <c r="M1054" s="40">
        <f>Long!M1052</f>
        <v>0</v>
      </c>
      <c r="N1054" s="40">
        <f>Long!N1052</f>
        <v>0</v>
      </c>
      <c r="O1054" s="40">
        <f>Long!O1052</f>
        <v>0</v>
      </c>
      <c r="P1054" s="40">
        <f>Long!P1052</f>
        <v>0</v>
      </c>
      <c r="Q1054" s="40">
        <f>Long!Q1052</f>
        <v>0</v>
      </c>
      <c r="R1054" s="40">
        <f>Long!R1052</f>
        <v>0</v>
      </c>
      <c r="S1054" s="40">
        <f>Long!S1052</f>
        <v>0</v>
      </c>
      <c r="T1054" s="40">
        <f>Long!T1052</f>
        <v>0</v>
      </c>
      <c r="U1054" s="11">
        <f>Long!U1052</f>
        <v>0</v>
      </c>
      <c r="W1054" s="14">
        <f>Long!X1052</f>
        <v>0</v>
      </c>
      <c r="X1054" s="7">
        <f>Long!Y1052</f>
        <v>0</v>
      </c>
    </row>
    <row r="1055" spans="1:24" x14ac:dyDescent="0.25">
      <c r="A1055" s="3">
        <f>Long!A1053</f>
        <v>0</v>
      </c>
      <c r="B1055" s="41">
        <f>Long!B1053</f>
        <v>0</v>
      </c>
      <c r="C1055" s="40">
        <f>Long!C1053</f>
        <v>0</v>
      </c>
      <c r="D1055" s="40">
        <f>Long!D1053</f>
        <v>0</v>
      </c>
      <c r="E1055" s="40">
        <f>Long!E1053</f>
        <v>0</v>
      </c>
      <c r="F1055" s="40">
        <f>Long!F1053</f>
        <v>0</v>
      </c>
      <c r="G1055" s="40">
        <f>Long!G1053</f>
        <v>0</v>
      </c>
      <c r="H1055" s="40">
        <f>Long!H1053</f>
        <v>0</v>
      </c>
      <c r="I1055" s="40">
        <f>Long!I1053</f>
        <v>0</v>
      </c>
      <c r="J1055" s="40">
        <f>Long!J1053</f>
        <v>0</v>
      </c>
      <c r="K1055" s="40">
        <f>Long!K1053</f>
        <v>0</v>
      </c>
      <c r="L1055" s="40">
        <f>Long!L1053</f>
        <v>0</v>
      </c>
      <c r="M1055" s="40">
        <f>Long!M1053</f>
        <v>0</v>
      </c>
      <c r="N1055" s="40">
        <f>Long!N1053</f>
        <v>0</v>
      </c>
      <c r="O1055" s="40">
        <f>Long!O1053</f>
        <v>0</v>
      </c>
      <c r="P1055" s="40">
        <f>Long!P1053</f>
        <v>0</v>
      </c>
      <c r="Q1055" s="40">
        <f>Long!Q1053</f>
        <v>0</v>
      </c>
      <c r="R1055" s="40">
        <f>Long!R1053</f>
        <v>0</v>
      </c>
      <c r="S1055" s="40">
        <f>Long!S1053</f>
        <v>0</v>
      </c>
      <c r="T1055" s="40">
        <f>Long!T1053</f>
        <v>0</v>
      </c>
      <c r="U1055" s="11">
        <f>Long!U1053</f>
        <v>0</v>
      </c>
      <c r="W1055" s="14">
        <f>Long!X1053</f>
        <v>0</v>
      </c>
      <c r="X1055" s="7">
        <f>Long!Y1053</f>
        <v>0</v>
      </c>
    </row>
    <row r="1056" spans="1:24" x14ac:dyDescent="0.25">
      <c r="A1056" s="3">
        <f>Long!A1054</f>
        <v>0</v>
      </c>
      <c r="B1056" s="41">
        <f>Long!B1054</f>
        <v>0</v>
      </c>
      <c r="C1056" s="40">
        <f>Long!C1054</f>
        <v>0</v>
      </c>
      <c r="D1056" s="40">
        <f>Long!D1054</f>
        <v>0</v>
      </c>
      <c r="E1056" s="40">
        <f>Long!E1054</f>
        <v>0</v>
      </c>
      <c r="F1056" s="40">
        <f>Long!F1054</f>
        <v>0</v>
      </c>
      <c r="G1056" s="40">
        <f>Long!G1054</f>
        <v>0</v>
      </c>
      <c r="H1056" s="40">
        <f>Long!H1054</f>
        <v>0</v>
      </c>
      <c r="I1056" s="40">
        <f>Long!I1054</f>
        <v>0</v>
      </c>
      <c r="J1056" s="40">
        <f>Long!J1054</f>
        <v>0</v>
      </c>
      <c r="K1056" s="40">
        <f>Long!K1054</f>
        <v>0</v>
      </c>
      <c r="L1056" s="40">
        <f>Long!L1054</f>
        <v>0</v>
      </c>
      <c r="M1056" s="40">
        <f>Long!M1054</f>
        <v>0</v>
      </c>
      <c r="N1056" s="40">
        <f>Long!N1054</f>
        <v>0</v>
      </c>
      <c r="O1056" s="40">
        <f>Long!O1054</f>
        <v>0</v>
      </c>
      <c r="P1056" s="40">
        <f>Long!P1054</f>
        <v>0</v>
      </c>
      <c r="Q1056" s="40">
        <f>Long!Q1054</f>
        <v>0</v>
      </c>
      <c r="R1056" s="40">
        <f>Long!R1054</f>
        <v>0</v>
      </c>
      <c r="S1056" s="40">
        <f>Long!S1054</f>
        <v>0</v>
      </c>
      <c r="T1056" s="40">
        <f>Long!T1054</f>
        <v>0</v>
      </c>
      <c r="U1056" s="11">
        <f>Long!U1054</f>
        <v>0</v>
      </c>
      <c r="W1056" s="14">
        <f>Long!X1054</f>
        <v>0</v>
      </c>
      <c r="X1056" s="7">
        <f>Long!Y1054</f>
        <v>0</v>
      </c>
    </row>
    <row r="1057" spans="1:24" x14ac:dyDescent="0.25">
      <c r="A1057" s="3">
        <f>Long!A1055</f>
        <v>0</v>
      </c>
      <c r="B1057" s="41">
        <f>Long!B1055</f>
        <v>0</v>
      </c>
      <c r="C1057" s="40">
        <f>Long!C1055</f>
        <v>0</v>
      </c>
      <c r="D1057" s="40">
        <f>Long!D1055</f>
        <v>0</v>
      </c>
      <c r="E1057" s="40">
        <f>Long!E1055</f>
        <v>0</v>
      </c>
      <c r="F1057" s="40">
        <f>Long!F1055</f>
        <v>0</v>
      </c>
      <c r="G1057" s="40">
        <f>Long!G1055</f>
        <v>0</v>
      </c>
      <c r="H1057" s="40">
        <f>Long!H1055</f>
        <v>0</v>
      </c>
      <c r="I1057" s="40">
        <f>Long!I1055</f>
        <v>0</v>
      </c>
      <c r="J1057" s="40">
        <f>Long!J1055</f>
        <v>0</v>
      </c>
      <c r="K1057" s="40">
        <f>Long!K1055</f>
        <v>0</v>
      </c>
      <c r="L1057" s="40">
        <f>Long!L1055</f>
        <v>0</v>
      </c>
      <c r="M1057" s="40">
        <f>Long!M1055</f>
        <v>0</v>
      </c>
      <c r="N1057" s="40">
        <f>Long!N1055</f>
        <v>0</v>
      </c>
      <c r="O1057" s="40">
        <f>Long!O1055</f>
        <v>0</v>
      </c>
      <c r="P1057" s="40">
        <f>Long!P1055</f>
        <v>0</v>
      </c>
      <c r="Q1057" s="40">
        <f>Long!Q1055</f>
        <v>0</v>
      </c>
      <c r="R1057" s="40">
        <f>Long!R1055</f>
        <v>0</v>
      </c>
      <c r="S1057" s="40">
        <f>Long!S1055</f>
        <v>0</v>
      </c>
      <c r="T1057" s="40">
        <f>Long!T1055</f>
        <v>0</v>
      </c>
      <c r="U1057" s="11">
        <f>Long!U1055</f>
        <v>0</v>
      </c>
      <c r="W1057" s="14">
        <f>Long!X1055</f>
        <v>0</v>
      </c>
      <c r="X1057" s="7">
        <f>Long!Y1055</f>
        <v>0</v>
      </c>
    </row>
    <row r="1058" spans="1:24" x14ac:dyDescent="0.25">
      <c r="A1058" s="3">
        <f>Long!A1056</f>
        <v>0</v>
      </c>
      <c r="B1058" s="41">
        <f>Long!B1056</f>
        <v>0</v>
      </c>
      <c r="C1058" s="40">
        <f>Long!C1056</f>
        <v>0</v>
      </c>
      <c r="D1058" s="40">
        <f>Long!D1056</f>
        <v>0</v>
      </c>
      <c r="E1058" s="40">
        <f>Long!E1056</f>
        <v>0</v>
      </c>
      <c r="F1058" s="40">
        <f>Long!F1056</f>
        <v>0</v>
      </c>
      <c r="G1058" s="40">
        <f>Long!G1056</f>
        <v>0</v>
      </c>
      <c r="H1058" s="40">
        <f>Long!H1056</f>
        <v>0</v>
      </c>
      <c r="I1058" s="40">
        <f>Long!I1056</f>
        <v>0</v>
      </c>
      <c r="J1058" s="40">
        <f>Long!J1056</f>
        <v>0</v>
      </c>
      <c r="K1058" s="40">
        <f>Long!K1056</f>
        <v>0</v>
      </c>
      <c r="L1058" s="40">
        <f>Long!L1056</f>
        <v>0</v>
      </c>
      <c r="M1058" s="40">
        <f>Long!M1056</f>
        <v>0</v>
      </c>
      <c r="N1058" s="40">
        <f>Long!N1056</f>
        <v>0</v>
      </c>
      <c r="O1058" s="40">
        <f>Long!O1056</f>
        <v>0</v>
      </c>
      <c r="P1058" s="40">
        <f>Long!P1056</f>
        <v>0</v>
      </c>
      <c r="Q1058" s="40">
        <f>Long!Q1056</f>
        <v>0</v>
      </c>
      <c r="R1058" s="40">
        <f>Long!R1056</f>
        <v>0</v>
      </c>
      <c r="S1058" s="40">
        <f>Long!S1056</f>
        <v>0</v>
      </c>
      <c r="T1058" s="40">
        <f>Long!T1056</f>
        <v>0</v>
      </c>
      <c r="U1058" s="11">
        <f>Long!U1056</f>
        <v>0</v>
      </c>
      <c r="W1058" s="14">
        <f>Long!X1056</f>
        <v>0</v>
      </c>
      <c r="X1058" s="7">
        <f>Long!Y1056</f>
        <v>0</v>
      </c>
    </row>
    <row r="1059" spans="1:24" x14ac:dyDescent="0.25">
      <c r="A1059" s="3">
        <f>Long!A1057</f>
        <v>0</v>
      </c>
      <c r="B1059" s="41">
        <f>Long!B1057</f>
        <v>0</v>
      </c>
      <c r="C1059" s="40">
        <f>Long!C1057</f>
        <v>0</v>
      </c>
      <c r="D1059" s="40">
        <f>Long!D1057</f>
        <v>0</v>
      </c>
      <c r="E1059" s="40">
        <f>Long!E1057</f>
        <v>0</v>
      </c>
      <c r="F1059" s="40">
        <f>Long!F1057</f>
        <v>0</v>
      </c>
      <c r="G1059" s="40">
        <f>Long!G1057</f>
        <v>0</v>
      </c>
      <c r="H1059" s="40">
        <f>Long!H1057</f>
        <v>0</v>
      </c>
      <c r="I1059" s="40">
        <f>Long!I1057</f>
        <v>0</v>
      </c>
      <c r="J1059" s="40">
        <f>Long!J1057</f>
        <v>0</v>
      </c>
      <c r="K1059" s="40">
        <f>Long!K1057</f>
        <v>0</v>
      </c>
      <c r="L1059" s="40">
        <f>Long!L1057</f>
        <v>0</v>
      </c>
      <c r="M1059" s="40">
        <f>Long!M1057</f>
        <v>0</v>
      </c>
      <c r="N1059" s="40">
        <f>Long!N1057</f>
        <v>0</v>
      </c>
      <c r="O1059" s="40">
        <f>Long!O1057</f>
        <v>0</v>
      </c>
      <c r="P1059" s="40">
        <f>Long!P1057</f>
        <v>0</v>
      </c>
      <c r="Q1059" s="40">
        <f>Long!Q1057</f>
        <v>0</v>
      </c>
      <c r="R1059" s="40">
        <f>Long!R1057</f>
        <v>0</v>
      </c>
      <c r="S1059" s="40">
        <f>Long!S1057</f>
        <v>0</v>
      </c>
      <c r="T1059" s="40">
        <f>Long!T1057</f>
        <v>0</v>
      </c>
      <c r="U1059" s="11">
        <f>Long!U1057</f>
        <v>0</v>
      </c>
      <c r="W1059" s="14">
        <f>Long!X1057</f>
        <v>0</v>
      </c>
      <c r="X1059" s="7">
        <f>Long!Y1057</f>
        <v>0</v>
      </c>
    </row>
    <row r="1060" spans="1:24" x14ac:dyDescent="0.25">
      <c r="A1060" s="3">
        <f>Long!A1058</f>
        <v>0</v>
      </c>
      <c r="B1060" s="41">
        <f>Long!B1058</f>
        <v>0</v>
      </c>
      <c r="C1060" s="40">
        <f>Long!C1058</f>
        <v>0</v>
      </c>
      <c r="D1060" s="40">
        <f>Long!D1058</f>
        <v>0</v>
      </c>
      <c r="E1060" s="40">
        <f>Long!E1058</f>
        <v>0</v>
      </c>
      <c r="F1060" s="40">
        <f>Long!F1058</f>
        <v>0</v>
      </c>
      <c r="G1060" s="40">
        <f>Long!G1058</f>
        <v>0</v>
      </c>
      <c r="H1060" s="40">
        <f>Long!H1058</f>
        <v>0</v>
      </c>
      <c r="I1060" s="40">
        <f>Long!I1058</f>
        <v>0</v>
      </c>
      <c r="J1060" s="40">
        <f>Long!J1058</f>
        <v>0</v>
      </c>
      <c r="K1060" s="40">
        <f>Long!K1058</f>
        <v>0</v>
      </c>
      <c r="L1060" s="40">
        <f>Long!L1058</f>
        <v>0</v>
      </c>
      <c r="M1060" s="40">
        <f>Long!M1058</f>
        <v>0</v>
      </c>
      <c r="N1060" s="40">
        <f>Long!N1058</f>
        <v>0</v>
      </c>
      <c r="O1060" s="40">
        <f>Long!O1058</f>
        <v>0</v>
      </c>
      <c r="P1060" s="40">
        <f>Long!P1058</f>
        <v>0</v>
      </c>
      <c r="Q1060" s="40">
        <f>Long!Q1058</f>
        <v>0</v>
      </c>
      <c r="R1060" s="40">
        <f>Long!R1058</f>
        <v>0</v>
      </c>
      <c r="S1060" s="40">
        <f>Long!S1058</f>
        <v>0</v>
      </c>
      <c r="T1060" s="40">
        <f>Long!T1058</f>
        <v>0</v>
      </c>
      <c r="U1060" s="11">
        <f>Long!U1058</f>
        <v>0</v>
      </c>
      <c r="W1060" s="14">
        <f>Long!X1058</f>
        <v>0</v>
      </c>
      <c r="X1060" s="7">
        <f>Long!Y1058</f>
        <v>0</v>
      </c>
    </row>
    <row r="1061" spans="1:24" x14ac:dyDescent="0.25">
      <c r="A1061" s="3">
        <f>Long!A1059</f>
        <v>0</v>
      </c>
      <c r="B1061" s="41">
        <f>Long!B1059</f>
        <v>0</v>
      </c>
      <c r="C1061" s="40">
        <f>Long!C1059</f>
        <v>0</v>
      </c>
      <c r="D1061" s="40">
        <f>Long!D1059</f>
        <v>0</v>
      </c>
      <c r="E1061" s="40">
        <f>Long!E1059</f>
        <v>0</v>
      </c>
      <c r="F1061" s="40">
        <f>Long!F1059</f>
        <v>0</v>
      </c>
      <c r="G1061" s="40">
        <f>Long!G1059</f>
        <v>0</v>
      </c>
      <c r="H1061" s="40">
        <f>Long!H1059</f>
        <v>0</v>
      </c>
      <c r="I1061" s="40">
        <f>Long!I1059</f>
        <v>0</v>
      </c>
      <c r="J1061" s="40">
        <f>Long!J1059</f>
        <v>0</v>
      </c>
      <c r="K1061" s="40">
        <f>Long!K1059</f>
        <v>0</v>
      </c>
      <c r="L1061" s="40">
        <f>Long!L1059</f>
        <v>0</v>
      </c>
      <c r="M1061" s="40">
        <f>Long!M1059</f>
        <v>0</v>
      </c>
      <c r="N1061" s="40">
        <f>Long!N1059</f>
        <v>0</v>
      </c>
      <c r="O1061" s="40">
        <f>Long!O1059</f>
        <v>0</v>
      </c>
      <c r="P1061" s="40">
        <f>Long!P1059</f>
        <v>0</v>
      </c>
      <c r="Q1061" s="40">
        <f>Long!Q1059</f>
        <v>0</v>
      </c>
      <c r="R1061" s="40">
        <f>Long!R1059</f>
        <v>0</v>
      </c>
      <c r="S1061" s="40">
        <f>Long!S1059</f>
        <v>0</v>
      </c>
      <c r="T1061" s="40">
        <f>Long!T1059</f>
        <v>0</v>
      </c>
      <c r="U1061" s="11">
        <f>Long!U1059</f>
        <v>0</v>
      </c>
      <c r="W1061" s="14">
        <f>Long!X1059</f>
        <v>0</v>
      </c>
      <c r="X1061" s="7">
        <f>Long!Y1059</f>
        <v>0</v>
      </c>
    </row>
    <row r="1062" spans="1:24" x14ac:dyDescent="0.25">
      <c r="A1062" s="3">
        <f>Long!A1060</f>
        <v>0</v>
      </c>
      <c r="B1062" s="41">
        <f>Long!B1060</f>
        <v>0</v>
      </c>
      <c r="C1062" s="40">
        <f>Long!C1060</f>
        <v>0</v>
      </c>
      <c r="D1062" s="40">
        <f>Long!D1060</f>
        <v>0</v>
      </c>
      <c r="E1062" s="40">
        <f>Long!E1060</f>
        <v>0</v>
      </c>
      <c r="F1062" s="40">
        <f>Long!F1060</f>
        <v>0</v>
      </c>
      <c r="G1062" s="40">
        <f>Long!G1060</f>
        <v>0</v>
      </c>
      <c r="H1062" s="40">
        <f>Long!H1060</f>
        <v>0</v>
      </c>
      <c r="I1062" s="40">
        <f>Long!I1060</f>
        <v>0</v>
      </c>
      <c r="J1062" s="40">
        <f>Long!J1060</f>
        <v>0</v>
      </c>
      <c r="K1062" s="40">
        <f>Long!K1060</f>
        <v>0</v>
      </c>
      <c r="L1062" s="40">
        <f>Long!L1060</f>
        <v>0</v>
      </c>
      <c r="M1062" s="40">
        <f>Long!M1060</f>
        <v>0</v>
      </c>
      <c r="N1062" s="40">
        <f>Long!N1060</f>
        <v>0</v>
      </c>
      <c r="O1062" s="40">
        <f>Long!O1060</f>
        <v>0</v>
      </c>
      <c r="P1062" s="40">
        <f>Long!P1060</f>
        <v>0</v>
      </c>
      <c r="Q1062" s="40">
        <f>Long!Q1060</f>
        <v>0</v>
      </c>
      <c r="R1062" s="40">
        <f>Long!R1060</f>
        <v>0</v>
      </c>
      <c r="S1062" s="40">
        <f>Long!S1060</f>
        <v>0</v>
      </c>
      <c r="T1062" s="40">
        <f>Long!T1060</f>
        <v>0</v>
      </c>
      <c r="U1062" s="11">
        <f>Long!U1060</f>
        <v>0</v>
      </c>
      <c r="W1062" s="14">
        <f>Long!X1060</f>
        <v>0</v>
      </c>
      <c r="X1062" s="7">
        <f>Long!Y1060</f>
        <v>0</v>
      </c>
    </row>
    <row r="1063" spans="1:24" x14ac:dyDescent="0.25">
      <c r="A1063" s="3">
        <f>Long!A1061</f>
        <v>0</v>
      </c>
      <c r="B1063" s="41">
        <f>Long!B1061</f>
        <v>0</v>
      </c>
      <c r="C1063" s="40">
        <f>Long!C1061</f>
        <v>0</v>
      </c>
      <c r="D1063" s="40">
        <f>Long!D1061</f>
        <v>0</v>
      </c>
      <c r="E1063" s="40">
        <f>Long!E1061</f>
        <v>0</v>
      </c>
      <c r="F1063" s="40">
        <f>Long!F1061</f>
        <v>0</v>
      </c>
      <c r="G1063" s="40">
        <f>Long!G1061</f>
        <v>0</v>
      </c>
      <c r="H1063" s="40">
        <f>Long!H1061</f>
        <v>0</v>
      </c>
      <c r="I1063" s="40">
        <f>Long!I1061</f>
        <v>0</v>
      </c>
      <c r="J1063" s="40">
        <f>Long!J1061</f>
        <v>0</v>
      </c>
      <c r="K1063" s="40">
        <f>Long!K1061</f>
        <v>0</v>
      </c>
      <c r="L1063" s="40">
        <f>Long!L1061</f>
        <v>0</v>
      </c>
      <c r="M1063" s="40">
        <f>Long!M1061</f>
        <v>0</v>
      </c>
      <c r="N1063" s="40">
        <f>Long!N1061</f>
        <v>0</v>
      </c>
      <c r="O1063" s="40">
        <f>Long!O1061</f>
        <v>0</v>
      </c>
      <c r="P1063" s="40">
        <f>Long!P1061</f>
        <v>0</v>
      </c>
      <c r="Q1063" s="40">
        <f>Long!Q1061</f>
        <v>0</v>
      </c>
      <c r="R1063" s="40">
        <f>Long!R1061</f>
        <v>0</v>
      </c>
      <c r="S1063" s="40">
        <f>Long!S1061</f>
        <v>0</v>
      </c>
      <c r="T1063" s="40">
        <f>Long!T1061</f>
        <v>0</v>
      </c>
      <c r="U1063" s="11">
        <f>Long!U1061</f>
        <v>0</v>
      </c>
      <c r="W1063" s="14">
        <f>Long!X1061</f>
        <v>0</v>
      </c>
      <c r="X1063" s="7">
        <f>Long!Y1061</f>
        <v>0</v>
      </c>
    </row>
    <row r="1064" spans="1:24" x14ac:dyDescent="0.25">
      <c r="A1064" s="3">
        <f>Long!A1062</f>
        <v>0</v>
      </c>
      <c r="B1064" s="41">
        <f>Long!B1062</f>
        <v>0</v>
      </c>
      <c r="C1064" s="40">
        <f>Long!C1062</f>
        <v>0</v>
      </c>
      <c r="D1064" s="40">
        <f>Long!D1062</f>
        <v>0</v>
      </c>
      <c r="E1064" s="40">
        <f>Long!E1062</f>
        <v>0</v>
      </c>
      <c r="F1064" s="40">
        <f>Long!F1062</f>
        <v>0</v>
      </c>
      <c r="G1064" s="40">
        <f>Long!G1062</f>
        <v>0</v>
      </c>
      <c r="H1064" s="40">
        <f>Long!H1062</f>
        <v>0</v>
      </c>
      <c r="I1064" s="40">
        <f>Long!I1062</f>
        <v>0</v>
      </c>
      <c r="J1064" s="40">
        <f>Long!J1062</f>
        <v>0</v>
      </c>
      <c r="K1064" s="40">
        <f>Long!K1062</f>
        <v>0</v>
      </c>
      <c r="L1064" s="40">
        <f>Long!L1062</f>
        <v>0</v>
      </c>
      <c r="M1064" s="40">
        <f>Long!M1062</f>
        <v>0</v>
      </c>
      <c r="N1064" s="40">
        <f>Long!N1062</f>
        <v>0</v>
      </c>
      <c r="O1064" s="40">
        <f>Long!O1062</f>
        <v>0</v>
      </c>
      <c r="P1064" s="40">
        <f>Long!P1062</f>
        <v>0</v>
      </c>
      <c r="Q1064" s="40">
        <f>Long!Q1062</f>
        <v>0</v>
      </c>
      <c r="R1064" s="40">
        <f>Long!R1062</f>
        <v>0</v>
      </c>
      <c r="S1064" s="40">
        <f>Long!S1062</f>
        <v>0</v>
      </c>
      <c r="T1064" s="40">
        <f>Long!T1062</f>
        <v>0</v>
      </c>
      <c r="U1064" s="11">
        <f>Long!U1062</f>
        <v>0</v>
      </c>
      <c r="W1064" s="14">
        <f>Long!X1062</f>
        <v>0</v>
      </c>
      <c r="X1064" s="7">
        <f>Long!Y1062</f>
        <v>0</v>
      </c>
    </row>
    <row r="1065" spans="1:24" x14ac:dyDescent="0.25">
      <c r="A1065" s="3">
        <f>Long!A1063</f>
        <v>0</v>
      </c>
      <c r="B1065" s="41">
        <f>Long!B1063</f>
        <v>0</v>
      </c>
      <c r="C1065" s="40">
        <f>Long!C1063</f>
        <v>0</v>
      </c>
      <c r="D1065" s="40">
        <f>Long!D1063</f>
        <v>0</v>
      </c>
      <c r="E1065" s="40">
        <f>Long!E1063</f>
        <v>0</v>
      </c>
      <c r="F1065" s="40">
        <f>Long!F1063</f>
        <v>0</v>
      </c>
      <c r="G1065" s="40">
        <f>Long!G1063</f>
        <v>0</v>
      </c>
      <c r="H1065" s="40">
        <f>Long!H1063</f>
        <v>0</v>
      </c>
      <c r="I1065" s="40">
        <f>Long!I1063</f>
        <v>0</v>
      </c>
      <c r="J1065" s="40">
        <f>Long!J1063</f>
        <v>0</v>
      </c>
      <c r="K1065" s="40">
        <f>Long!K1063</f>
        <v>0</v>
      </c>
      <c r="L1065" s="40">
        <f>Long!L1063</f>
        <v>0</v>
      </c>
      <c r="M1065" s="40">
        <f>Long!M1063</f>
        <v>0</v>
      </c>
      <c r="N1065" s="40">
        <f>Long!N1063</f>
        <v>0</v>
      </c>
      <c r="O1065" s="40">
        <f>Long!O1063</f>
        <v>0</v>
      </c>
      <c r="P1065" s="40">
        <f>Long!P1063</f>
        <v>0</v>
      </c>
      <c r="Q1065" s="40">
        <f>Long!Q1063</f>
        <v>0</v>
      </c>
      <c r="R1065" s="40">
        <f>Long!R1063</f>
        <v>0</v>
      </c>
      <c r="S1065" s="40">
        <f>Long!S1063</f>
        <v>0</v>
      </c>
      <c r="T1065" s="40">
        <f>Long!T1063</f>
        <v>0</v>
      </c>
      <c r="U1065" s="11">
        <f>Long!U1063</f>
        <v>0</v>
      </c>
      <c r="W1065" s="14">
        <f>Long!X1063</f>
        <v>0</v>
      </c>
      <c r="X1065" s="7">
        <f>Long!Y1063</f>
        <v>0</v>
      </c>
    </row>
    <row r="1066" spans="1:24" x14ac:dyDescent="0.25">
      <c r="A1066" s="3">
        <f>Long!A1064</f>
        <v>0</v>
      </c>
      <c r="B1066" s="41">
        <f>Long!B1064</f>
        <v>0</v>
      </c>
      <c r="C1066" s="40">
        <f>Long!C1064</f>
        <v>0</v>
      </c>
      <c r="D1066" s="40">
        <f>Long!D1064</f>
        <v>0</v>
      </c>
      <c r="E1066" s="40">
        <f>Long!E1064</f>
        <v>0</v>
      </c>
      <c r="F1066" s="40">
        <f>Long!F1064</f>
        <v>0</v>
      </c>
      <c r="G1066" s="40">
        <f>Long!G1064</f>
        <v>0</v>
      </c>
      <c r="H1066" s="40">
        <f>Long!H1064</f>
        <v>0</v>
      </c>
      <c r="I1066" s="40">
        <f>Long!I1064</f>
        <v>0</v>
      </c>
      <c r="J1066" s="40">
        <f>Long!J1064</f>
        <v>0</v>
      </c>
      <c r="K1066" s="40">
        <f>Long!K1064</f>
        <v>0</v>
      </c>
      <c r="L1066" s="40">
        <f>Long!L1064</f>
        <v>0</v>
      </c>
      <c r="M1066" s="40">
        <f>Long!M1064</f>
        <v>0</v>
      </c>
      <c r="N1066" s="40">
        <f>Long!N1064</f>
        <v>0</v>
      </c>
      <c r="O1066" s="40">
        <f>Long!O1064</f>
        <v>0</v>
      </c>
      <c r="P1066" s="40">
        <f>Long!P1064</f>
        <v>0</v>
      </c>
      <c r="Q1066" s="40">
        <f>Long!Q1064</f>
        <v>0</v>
      </c>
      <c r="R1066" s="40">
        <f>Long!R1064</f>
        <v>0</v>
      </c>
      <c r="S1066" s="40">
        <f>Long!S1064</f>
        <v>0</v>
      </c>
      <c r="T1066" s="40">
        <f>Long!T1064</f>
        <v>0</v>
      </c>
      <c r="U1066" s="11">
        <f>Long!U1064</f>
        <v>0</v>
      </c>
      <c r="W1066" s="14">
        <f>Long!X1064</f>
        <v>0</v>
      </c>
      <c r="X1066" s="7">
        <f>Long!Y1064</f>
        <v>0</v>
      </c>
    </row>
    <row r="1067" spans="1:24" x14ac:dyDescent="0.25">
      <c r="A1067" s="3">
        <f>Long!A1065</f>
        <v>0</v>
      </c>
      <c r="B1067" s="41">
        <f>Long!B1065</f>
        <v>0</v>
      </c>
      <c r="C1067" s="40">
        <f>Long!C1065</f>
        <v>0</v>
      </c>
      <c r="D1067" s="40">
        <f>Long!D1065</f>
        <v>0</v>
      </c>
      <c r="E1067" s="40">
        <f>Long!E1065</f>
        <v>0</v>
      </c>
      <c r="F1067" s="40">
        <f>Long!F1065</f>
        <v>0</v>
      </c>
      <c r="G1067" s="40">
        <f>Long!G1065</f>
        <v>0</v>
      </c>
      <c r="H1067" s="40">
        <f>Long!H1065</f>
        <v>0</v>
      </c>
      <c r="I1067" s="40">
        <f>Long!I1065</f>
        <v>0</v>
      </c>
      <c r="J1067" s="40">
        <f>Long!J1065</f>
        <v>0</v>
      </c>
      <c r="K1067" s="40">
        <f>Long!K1065</f>
        <v>0</v>
      </c>
      <c r="L1067" s="40">
        <f>Long!L1065</f>
        <v>0</v>
      </c>
      <c r="M1067" s="40">
        <f>Long!M1065</f>
        <v>0</v>
      </c>
      <c r="N1067" s="40">
        <f>Long!N1065</f>
        <v>0</v>
      </c>
      <c r="O1067" s="40">
        <f>Long!O1065</f>
        <v>0</v>
      </c>
      <c r="P1067" s="40">
        <f>Long!P1065</f>
        <v>0</v>
      </c>
      <c r="Q1067" s="40">
        <f>Long!Q1065</f>
        <v>0</v>
      </c>
      <c r="R1067" s="40">
        <f>Long!R1065</f>
        <v>0</v>
      </c>
      <c r="S1067" s="40">
        <f>Long!S1065</f>
        <v>0</v>
      </c>
      <c r="T1067" s="40">
        <f>Long!T1065</f>
        <v>0</v>
      </c>
      <c r="U1067" s="11">
        <f>Long!U1065</f>
        <v>0</v>
      </c>
      <c r="W1067" s="14">
        <f>Long!X1065</f>
        <v>0</v>
      </c>
      <c r="X1067" s="7">
        <f>Long!Y1065</f>
        <v>0</v>
      </c>
    </row>
    <row r="1068" spans="1:24" x14ac:dyDescent="0.25">
      <c r="A1068" s="3">
        <f>Long!A1066</f>
        <v>0</v>
      </c>
      <c r="B1068" s="41">
        <f>Long!B1066</f>
        <v>0</v>
      </c>
      <c r="C1068" s="40">
        <f>Long!C1066</f>
        <v>0</v>
      </c>
      <c r="D1068" s="40">
        <f>Long!D1066</f>
        <v>0</v>
      </c>
      <c r="E1068" s="40">
        <f>Long!E1066</f>
        <v>0</v>
      </c>
      <c r="F1068" s="40">
        <f>Long!F1066</f>
        <v>0</v>
      </c>
      <c r="G1068" s="40">
        <f>Long!G1066</f>
        <v>0</v>
      </c>
      <c r="H1068" s="40">
        <f>Long!H1066</f>
        <v>0</v>
      </c>
      <c r="I1068" s="40">
        <f>Long!I1066</f>
        <v>0</v>
      </c>
      <c r="J1068" s="40">
        <f>Long!J1066</f>
        <v>0</v>
      </c>
      <c r="K1068" s="40">
        <f>Long!K1066</f>
        <v>0</v>
      </c>
      <c r="L1068" s="40">
        <f>Long!L1066</f>
        <v>0</v>
      </c>
      <c r="M1068" s="40">
        <f>Long!M1066</f>
        <v>0</v>
      </c>
      <c r="N1068" s="40">
        <f>Long!N1066</f>
        <v>0</v>
      </c>
      <c r="O1068" s="40">
        <f>Long!O1066</f>
        <v>0</v>
      </c>
      <c r="P1068" s="40">
        <f>Long!P1066</f>
        <v>0</v>
      </c>
      <c r="Q1068" s="40">
        <f>Long!Q1066</f>
        <v>0</v>
      </c>
      <c r="R1068" s="40">
        <f>Long!R1066</f>
        <v>0</v>
      </c>
      <c r="S1068" s="40">
        <f>Long!S1066</f>
        <v>0</v>
      </c>
      <c r="T1068" s="40">
        <f>Long!T1066</f>
        <v>0</v>
      </c>
      <c r="U1068" s="11">
        <f>Long!U1066</f>
        <v>0</v>
      </c>
      <c r="W1068" s="14">
        <f>Long!X1066</f>
        <v>0</v>
      </c>
      <c r="X1068" s="7">
        <f>Long!Y1066</f>
        <v>0</v>
      </c>
    </row>
    <row r="1069" spans="1:24" x14ac:dyDescent="0.25">
      <c r="A1069" s="3">
        <f>Long!A1067</f>
        <v>0</v>
      </c>
      <c r="B1069" s="41">
        <f>Long!B1067</f>
        <v>0</v>
      </c>
      <c r="C1069" s="40">
        <f>Long!C1067</f>
        <v>0</v>
      </c>
      <c r="D1069" s="40">
        <f>Long!D1067</f>
        <v>0</v>
      </c>
      <c r="E1069" s="40">
        <f>Long!E1067</f>
        <v>0</v>
      </c>
      <c r="F1069" s="40">
        <f>Long!F1067</f>
        <v>0</v>
      </c>
      <c r="G1069" s="40">
        <f>Long!G1067</f>
        <v>0</v>
      </c>
      <c r="H1069" s="40">
        <f>Long!H1067</f>
        <v>0</v>
      </c>
      <c r="I1069" s="40">
        <f>Long!I1067</f>
        <v>0</v>
      </c>
      <c r="J1069" s="40">
        <f>Long!J1067</f>
        <v>0</v>
      </c>
      <c r="K1069" s="40">
        <f>Long!K1067</f>
        <v>0</v>
      </c>
      <c r="L1069" s="40">
        <f>Long!L1067</f>
        <v>0</v>
      </c>
      <c r="M1069" s="40">
        <f>Long!M1067</f>
        <v>0</v>
      </c>
      <c r="N1069" s="40">
        <f>Long!N1067</f>
        <v>0</v>
      </c>
      <c r="O1069" s="40">
        <f>Long!O1067</f>
        <v>0</v>
      </c>
      <c r="P1069" s="40">
        <f>Long!P1067</f>
        <v>0</v>
      </c>
      <c r="Q1069" s="40">
        <f>Long!Q1067</f>
        <v>0</v>
      </c>
      <c r="R1069" s="40">
        <f>Long!R1067</f>
        <v>0</v>
      </c>
      <c r="S1069" s="40">
        <f>Long!S1067</f>
        <v>0</v>
      </c>
      <c r="T1069" s="40">
        <f>Long!T1067</f>
        <v>0</v>
      </c>
      <c r="U1069" s="11">
        <f>Long!U1067</f>
        <v>0</v>
      </c>
      <c r="W1069" s="14">
        <f>Long!X1067</f>
        <v>0</v>
      </c>
      <c r="X1069" s="7">
        <f>Long!Y1067</f>
        <v>0</v>
      </c>
    </row>
    <row r="1070" spans="1:24" x14ac:dyDescent="0.25">
      <c r="A1070" s="3">
        <f>Long!A1068</f>
        <v>0</v>
      </c>
      <c r="B1070" s="41">
        <f>Long!B1068</f>
        <v>0</v>
      </c>
      <c r="C1070" s="40">
        <f>Long!C1068</f>
        <v>0</v>
      </c>
      <c r="D1070" s="40">
        <f>Long!D1068</f>
        <v>0</v>
      </c>
      <c r="E1070" s="40">
        <f>Long!E1068</f>
        <v>0</v>
      </c>
      <c r="F1070" s="40">
        <f>Long!F1068</f>
        <v>0</v>
      </c>
      <c r="G1070" s="40">
        <f>Long!G1068</f>
        <v>0</v>
      </c>
      <c r="H1070" s="40">
        <f>Long!H1068</f>
        <v>0</v>
      </c>
      <c r="I1070" s="40">
        <f>Long!I1068</f>
        <v>0</v>
      </c>
      <c r="J1070" s="40">
        <f>Long!J1068</f>
        <v>0</v>
      </c>
      <c r="K1070" s="40">
        <f>Long!K1068</f>
        <v>0</v>
      </c>
      <c r="L1070" s="40">
        <f>Long!L1068</f>
        <v>0</v>
      </c>
      <c r="M1070" s="40">
        <f>Long!M1068</f>
        <v>0</v>
      </c>
      <c r="N1070" s="40">
        <f>Long!N1068</f>
        <v>0</v>
      </c>
      <c r="O1070" s="40">
        <f>Long!O1068</f>
        <v>0</v>
      </c>
      <c r="P1070" s="40">
        <f>Long!P1068</f>
        <v>0</v>
      </c>
      <c r="Q1070" s="40">
        <f>Long!Q1068</f>
        <v>0</v>
      </c>
      <c r="R1070" s="40">
        <f>Long!R1068</f>
        <v>0</v>
      </c>
      <c r="S1070" s="40">
        <f>Long!S1068</f>
        <v>0</v>
      </c>
      <c r="T1070" s="40">
        <f>Long!T1068</f>
        <v>0</v>
      </c>
      <c r="U1070" s="11">
        <f>Long!U1068</f>
        <v>0</v>
      </c>
      <c r="W1070" s="14">
        <f>Long!X1068</f>
        <v>0</v>
      </c>
      <c r="X1070" s="7">
        <f>Long!Y1068</f>
        <v>0</v>
      </c>
    </row>
    <row r="1071" spans="1:24" x14ac:dyDescent="0.25">
      <c r="A1071" s="3">
        <f>Long!A1069</f>
        <v>0</v>
      </c>
      <c r="B1071" s="41">
        <f>Long!B1069</f>
        <v>0</v>
      </c>
      <c r="C1071" s="40">
        <f>Long!C1069</f>
        <v>0</v>
      </c>
      <c r="D1071" s="40">
        <f>Long!D1069</f>
        <v>0</v>
      </c>
      <c r="E1071" s="40">
        <f>Long!E1069</f>
        <v>0</v>
      </c>
      <c r="F1071" s="40">
        <f>Long!F1069</f>
        <v>0</v>
      </c>
      <c r="G1071" s="40">
        <f>Long!G1069</f>
        <v>0</v>
      </c>
      <c r="H1071" s="40">
        <f>Long!H1069</f>
        <v>0</v>
      </c>
      <c r="I1071" s="40">
        <f>Long!I1069</f>
        <v>0</v>
      </c>
      <c r="J1071" s="40">
        <f>Long!J1069</f>
        <v>0</v>
      </c>
      <c r="K1071" s="40">
        <f>Long!K1069</f>
        <v>0</v>
      </c>
      <c r="L1071" s="40">
        <f>Long!L1069</f>
        <v>0</v>
      </c>
      <c r="M1071" s="40">
        <f>Long!M1069</f>
        <v>0</v>
      </c>
      <c r="N1071" s="40">
        <f>Long!N1069</f>
        <v>0</v>
      </c>
      <c r="O1071" s="40">
        <f>Long!O1069</f>
        <v>0</v>
      </c>
      <c r="P1071" s="40">
        <f>Long!P1069</f>
        <v>0</v>
      </c>
      <c r="Q1071" s="40">
        <f>Long!Q1069</f>
        <v>0</v>
      </c>
      <c r="R1071" s="40">
        <f>Long!R1069</f>
        <v>0</v>
      </c>
      <c r="S1071" s="40">
        <f>Long!S1069</f>
        <v>0</v>
      </c>
      <c r="T1071" s="40">
        <f>Long!T1069</f>
        <v>0</v>
      </c>
      <c r="U1071" s="11">
        <f>Long!U1069</f>
        <v>0</v>
      </c>
      <c r="W1071" s="14">
        <f>Long!X1069</f>
        <v>0</v>
      </c>
      <c r="X1071" s="7">
        <f>Long!Y1069</f>
        <v>0</v>
      </c>
    </row>
    <row r="1072" spans="1:24" x14ac:dyDescent="0.25">
      <c r="A1072" s="3">
        <f>Long!A1070</f>
        <v>0</v>
      </c>
      <c r="B1072" s="41">
        <f>Long!B1070</f>
        <v>0</v>
      </c>
      <c r="C1072" s="40">
        <f>Long!C1070</f>
        <v>0</v>
      </c>
      <c r="D1072" s="40">
        <f>Long!D1070</f>
        <v>0</v>
      </c>
      <c r="E1072" s="40">
        <f>Long!E1070</f>
        <v>0</v>
      </c>
      <c r="F1072" s="40">
        <f>Long!F1070</f>
        <v>0</v>
      </c>
      <c r="G1072" s="40">
        <f>Long!G1070</f>
        <v>0</v>
      </c>
      <c r="H1072" s="40">
        <f>Long!H1070</f>
        <v>0</v>
      </c>
      <c r="I1072" s="40">
        <f>Long!I1070</f>
        <v>0</v>
      </c>
      <c r="J1072" s="40">
        <f>Long!J1070</f>
        <v>0</v>
      </c>
      <c r="K1072" s="40">
        <f>Long!K1070</f>
        <v>0</v>
      </c>
      <c r="L1072" s="40">
        <f>Long!L1070</f>
        <v>0</v>
      </c>
      <c r="M1072" s="40">
        <f>Long!M1070</f>
        <v>0</v>
      </c>
      <c r="N1072" s="40">
        <f>Long!N1070</f>
        <v>0</v>
      </c>
      <c r="O1072" s="40">
        <f>Long!O1070</f>
        <v>0</v>
      </c>
      <c r="P1072" s="40">
        <f>Long!P1070</f>
        <v>0</v>
      </c>
      <c r="Q1072" s="40">
        <f>Long!Q1070</f>
        <v>0</v>
      </c>
      <c r="R1072" s="40">
        <f>Long!R1070</f>
        <v>0</v>
      </c>
      <c r="S1072" s="40">
        <f>Long!S1070</f>
        <v>0</v>
      </c>
      <c r="T1072" s="40">
        <f>Long!T1070</f>
        <v>0</v>
      </c>
      <c r="U1072" s="11">
        <f>Long!U1070</f>
        <v>0</v>
      </c>
      <c r="W1072" s="14">
        <f>Long!X1070</f>
        <v>0</v>
      </c>
      <c r="X1072" s="7">
        <f>Long!Y1070</f>
        <v>0</v>
      </c>
    </row>
    <row r="1073" spans="1:24" x14ac:dyDescent="0.25">
      <c r="A1073" s="3">
        <f>Long!A1071</f>
        <v>0</v>
      </c>
      <c r="B1073" s="41">
        <f>Long!B1071</f>
        <v>0</v>
      </c>
      <c r="C1073" s="40">
        <f>Long!C1071</f>
        <v>0</v>
      </c>
      <c r="D1073" s="40">
        <f>Long!D1071</f>
        <v>0</v>
      </c>
      <c r="E1073" s="40">
        <f>Long!E1071</f>
        <v>0</v>
      </c>
      <c r="F1073" s="40">
        <f>Long!F1071</f>
        <v>0</v>
      </c>
      <c r="G1073" s="40">
        <f>Long!G1071</f>
        <v>0</v>
      </c>
      <c r="H1073" s="40">
        <f>Long!H1071</f>
        <v>0</v>
      </c>
      <c r="I1073" s="40">
        <f>Long!I1071</f>
        <v>0</v>
      </c>
      <c r="J1073" s="40">
        <f>Long!J1071</f>
        <v>0</v>
      </c>
      <c r="K1073" s="40">
        <f>Long!K1071</f>
        <v>0</v>
      </c>
      <c r="L1073" s="40">
        <f>Long!L1071</f>
        <v>0</v>
      </c>
      <c r="M1073" s="40">
        <f>Long!M1071</f>
        <v>0</v>
      </c>
      <c r="N1073" s="40">
        <f>Long!N1071</f>
        <v>0</v>
      </c>
      <c r="O1073" s="40">
        <f>Long!O1071</f>
        <v>0</v>
      </c>
      <c r="P1073" s="40">
        <f>Long!P1071</f>
        <v>0</v>
      </c>
      <c r="Q1073" s="40">
        <f>Long!Q1071</f>
        <v>0</v>
      </c>
      <c r="R1073" s="40">
        <f>Long!R1071</f>
        <v>0</v>
      </c>
      <c r="S1073" s="40">
        <f>Long!S1071</f>
        <v>0</v>
      </c>
      <c r="T1073" s="40">
        <f>Long!T1071</f>
        <v>0</v>
      </c>
      <c r="U1073" s="11">
        <f>Long!U1071</f>
        <v>0</v>
      </c>
      <c r="W1073" s="14">
        <f>Long!X1071</f>
        <v>0</v>
      </c>
      <c r="X1073" s="7">
        <f>Long!Y1071</f>
        <v>0</v>
      </c>
    </row>
    <row r="1074" spans="1:24" x14ac:dyDescent="0.25">
      <c r="A1074" s="3">
        <f>Long!A1072</f>
        <v>0</v>
      </c>
      <c r="B1074" s="41">
        <f>Long!B1072</f>
        <v>0</v>
      </c>
      <c r="C1074" s="40">
        <f>Long!C1072</f>
        <v>0</v>
      </c>
      <c r="D1074" s="40">
        <f>Long!D1072</f>
        <v>0</v>
      </c>
      <c r="E1074" s="40">
        <f>Long!E1072</f>
        <v>0</v>
      </c>
      <c r="F1074" s="40">
        <f>Long!F1072</f>
        <v>0</v>
      </c>
      <c r="G1074" s="40">
        <f>Long!G1072</f>
        <v>0</v>
      </c>
      <c r="H1074" s="40">
        <f>Long!H1072</f>
        <v>0</v>
      </c>
      <c r="I1074" s="40">
        <f>Long!I1072</f>
        <v>0</v>
      </c>
      <c r="J1074" s="40">
        <f>Long!J1072</f>
        <v>0</v>
      </c>
      <c r="K1074" s="40">
        <f>Long!K1072</f>
        <v>0</v>
      </c>
      <c r="L1074" s="40">
        <f>Long!L1072</f>
        <v>0</v>
      </c>
      <c r="M1074" s="40">
        <f>Long!M1072</f>
        <v>0</v>
      </c>
      <c r="N1074" s="40">
        <f>Long!N1072</f>
        <v>0</v>
      </c>
      <c r="O1074" s="40">
        <f>Long!O1072</f>
        <v>0</v>
      </c>
      <c r="P1074" s="40">
        <f>Long!P1072</f>
        <v>0</v>
      </c>
      <c r="Q1074" s="40">
        <f>Long!Q1072</f>
        <v>0</v>
      </c>
      <c r="R1074" s="40">
        <f>Long!R1072</f>
        <v>0</v>
      </c>
      <c r="S1074" s="40">
        <f>Long!S1072</f>
        <v>0</v>
      </c>
      <c r="T1074" s="40">
        <f>Long!T1072</f>
        <v>0</v>
      </c>
      <c r="U1074" s="11">
        <f>Long!U1072</f>
        <v>0</v>
      </c>
      <c r="W1074" s="14">
        <f>Long!X1072</f>
        <v>0</v>
      </c>
      <c r="X1074" s="7">
        <f>Long!Y1072</f>
        <v>0</v>
      </c>
    </row>
    <row r="1075" spans="1:24" x14ac:dyDescent="0.25">
      <c r="A1075" s="3">
        <f>Long!A1073</f>
        <v>0</v>
      </c>
      <c r="B1075" s="41">
        <f>Long!B1073</f>
        <v>0</v>
      </c>
      <c r="C1075" s="40">
        <f>Long!C1073</f>
        <v>0</v>
      </c>
      <c r="D1075" s="40">
        <f>Long!D1073</f>
        <v>0</v>
      </c>
      <c r="E1075" s="40">
        <f>Long!E1073</f>
        <v>0</v>
      </c>
      <c r="F1075" s="40">
        <f>Long!F1073</f>
        <v>0</v>
      </c>
      <c r="G1075" s="40">
        <f>Long!G1073</f>
        <v>0</v>
      </c>
      <c r="H1075" s="40">
        <f>Long!H1073</f>
        <v>0</v>
      </c>
      <c r="I1075" s="40">
        <f>Long!I1073</f>
        <v>0</v>
      </c>
      <c r="J1075" s="40">
        <f>Long!J1073</f>
        <v>0</v>
      </c>
      <c r="K1075" s="40">
        <f>Long!K1073</f>
        <v>0</v>
      </c>
      <c r="L1075" s="40">
        <f>Long!L1073</f>
        <v>0</v>
      </c>
      <c r="M1075" s="40">
        <f>Long!M1073</f>
        <v>0</v>
      </c>
      <c r="N1075" s="40">
        <f>Long!N1073</f>
        <v>0</v>
      </c>
      <c r="O1075" s="40">
        <f>Long!O1073</f>
        <v>0</v>
      </c>
      <c r="P1075" s="40">
        <f>Long!P1073</f>
        <v>0</v>
      </c>
      <c r="Q1075" s="40">
        <f>Long!Q1073</f>
        <v>0</v>
      </c>
      <c r="R1075" s="40">
        <f>Long!R1073</f>
        <v>0</v>
      </c>
      <c r="S1075" s="40">
        <f>Long!S1073</f>
        <v>0</v>
      </c>
      <c r="T1075" s="40">
        <f>Long!T1073</f>
        <v>0</v>
      </c>
      <c r="U1075" s="11">
        <f>Long!U1073</f>
        <v>0</v>
      </c>
      <c r="W1075" s="14">
        <f>Long!X1073</f>
        <v>0</v>
      </c>
      <c r="X1075" s="7">
        <f>Long!Y1073</f>
        <v>0</v>
      </c>
    </row>
    <row r="1076" spans="1:24" x14ac:dyDescent="0.25">
      <c r="A1076" s="3">
        <f>Long!A1074</f>
        <v>0</v>
      </c>
      <c r="B1076" s="41">
        <f>Long!B1074</f>
        <v>0</v>
      </c>
      <c r="C1076" s="40">
        <f>Long!C1074</f>
        <v>0</v>
      </c>
      <c r="D1076" s="40">
        <f>Long!D1074</f>
        <v>0</v>
      </c>
      <c r="E1076" s="40">
        <f>Long!E1074</f>
        <v>0</v>
      </c>
      <c r="F1076" s="40">
        <f>Long!F1074</f>
        <v>0</v>
      </c>
      <c r="G1076" s="40">
        <f>Long!G1074</f>
        <v>0</v>
      </c>
      <c r="H1076" s="40">
        <f>Long!H1074</f>
        <v>0</v>
      </c>
      <c r="I1076" s="40">
        <f>Long!I1074</f>
        <v>0</v>
      </c>
      <c r="J1076" s="40">
        <f>Long!J1074</f>
        <v>0</v>
      </c>
      <c r="K1076" s="40">
        <f>Long!K1074</f>
        <v>0</v>
      </c>
      <c r="L1076" s="40">
        <f>Long!L1074</f>
        <v>0</v>
      </c>
      <c r="M1076" s="40">
        <f>Long!M1074</f>
        <v>0</v>
      </c>
      <c r="N1076" s="40">
        <f>Long!N1074</f>
        <v>0</v>
      </c>
      <c r="O1076" s="40">
        <f>Long!O1074</f>
        <v>0</v>
      </c>
      <c r="P1076" s="40">
        <f>Long!P1074</f>
        <v>0</v>
      </c>
      <c r="Q1076" s="40">
        <f>Long!Q1074</f>
        <v>0</v>
      </c>
      <c r="R1076" s="40">
        <f>Long!R1074</f>
        <v>0</v>
      </c>
      <c r="S1076" s="40">
        <f>Long!S1074</f>
        <v>0</v>
      </c>
      <c r="T1076" s="40">
        <f>Long!T1074</f>
        <v>0</v>
      </c>
      <c r="U1076" s="11">
        <f>Long!U1074</f>
        <v>0</v>
      </c>
      <c r="W1076" s="14">
        <f>Long!X1074</f>
        <v>0</v>
      </c>
      <c r="X1076" s="7">
        <f>Long!Y1074</f>
        <v>0</v>
      </c>
    </row>
    <row r="1077" spans="1:24" x14ac:dyDescent="0.25">
      <c r="A1077" s="3">
        <f>Long!A1075</f>
        <v>0</v>
      </c>
      <c r="B1077" s="41">
        <f>Long!B1075</f>
        <v>0</v>
      </c>
      <c r="C1077" s="40">
        <f>Long!C1075</f>
        <v>0</v>
      </c>
      <c r="D1077" s="40">
        <f>Long!D1075</f>
        <v>0</v>
      </c>
      <c r="E1077" s="40">
        <f>Long!E1075</f>
        <v>0</v>
      </c>
      <c r="F1077" s="40">
        <f>Long!F1075</f>
        <v>0</v>
      </c>
      <c r="G1077" s="40">
        <f>Long!G1075</f>
        <v>0</v>
      </c>
      <c r="H1077" s="40">
        <f>Long!H1075</f>
        <v>0</v>
      </c>
      <c r="I1077" s="40">
        <f>Long!I1075</f>
        <v>0</v>
      </c>
      <c r="J1077" s="40">
        <f>Long!J1075</f>
        <v>0</v>
      </c>
      <c r="K1077" s="40">
        <f>Long!K1075</f>
        <v>0</v>
      </c>
      <c r="L1077" s="40">
        <f>Long!L1075</f>
        <v>0</v>
      </c>
      <c r="M1077" s="40">
        <f>Long!M1075</f>
        <v>0</v>
      </c>
      <c r="N1077" s="40">
        <f>Long!N1075</f>
        <v>0</v>
      </c>
      <c r="O1077" s="40">
        <f>Long!O1075</f>
        <v>0</v>
      </c>
      <c r="P1077" s="40">
        <f>Long!P1075</f>
        <v>0</v>
      </c>
      <c r="Q1077" s="40">
        <f>Long!Q1075</f>
        <v>0</v>
      </c>
      <c r="R1077" s="40">
        <f>Long!R1075</f>
        <v>0</v>
      </c>
      <c r="S1077" s="40">
        <f>Long!S1075</f>
        <v>0</v>
      </c>
      <c r="T1077" s="40">
        <f>Long!T1075</f>
        <v>0</v>
      </c>
      <c r="U1077" s="11">
        <f>Long!U1075</f>
        <v>0</v>
      </c>
      <c r="W1077" s="14">
        <f>Long!X1075</f>
        <v>0</v>
      </c>
      <c r="X1077" s="7">
        <f>Long!Y1075</f>
        <v>0</v>
      </c>
    </row>
    <row r="1078" spans="1:24" x14ac:dyDescent="0.25">
      <c r="A1078" s="3">
        <f>Long!A1076</f>
        <v>0</v>
      </c>
      <c r="B1078" s="41">
        <f>Long!B1076</f>
        <v>0</v>
      </c>
      <c r="C1078" s="40">
        <f>Long!C1076</f>
        <v>0</v>
      </c>
      <c r="D1078" s="40">
        <f>Long!D1076</f>
        <v>0</v>
      </c>
      <c r="E1078" s="40">
        <f>Long!E1076</f>
        <v>0</v>
      </c>
      <c r="F1078" s="40">
        <f>Long!F1076</f>
        <v>0</v>
      </c>
      <c r="G1078" s="40">
        <f>Long!G1076</f>
        <v>0</v>
      </c>
      <c r="H1078" s="40">
        <f>Long!H1076</f>
        <v>0</v>
      </c>
      <c r="I1078" s="40">
        <f>Long!I1076</f>
        <v>0</v>
      </c>
      <c r="J1078" s="40">
        <f>Long!J1076</f>
        <v>0</v>
      </c>
      <c r="K1078" s="40">
        <f>Long!K1076</f>
        <v>0</v>
      </c>
      <c r="L1078" s="40">
        <f>Long!L1076</f>
        <v>0</v>
      </c>
      <c r="M1078" s="40">
        <f>Long!M1076</f>
        <v>0</v>
      </c>
      <c r="N1078" s="40">
        <f>Long!N1076</f>
        <v>0</v>
      </c>
      <c r="O1078" s="40">
        <f>Long!O1076</f>
        <v>0</v>
      </c>
      <c r="P1078" s="40">
        <f>Long!P1076</f>
        <v>0</v>
      </c>
      <c r="Q1078" s="40">
        <f>Long!Q1076</f>
        <v>0</v>
      </c>
      <c r="R1078" s="40">
        <f>Long!R1076</f>
        <v>0</v>
      </c>
      <c r="S1078" s="40">
        <f>Long!S1076</f>
        <v>0</v>
      </c>
      <c r="T1078" s="40">
        <f>Long!T1076</f>
        <v>0</v>
      </c>
      <c r="U1078" s="11">
        <f>Long!U1076</f>
        <v>0</v>
      </c>
      <c r="W1078" s="14">
        <f>Long!X1076</f>
        <v>0</v>
      </c>
      <c r="X1078" s="7">
        <f>Long!Y1076</f>
        <v>0</v>
      </c>
    </row>
    <row r="1079" spans="1:24" x14ac:dyDescent="0.25">
      <c r="A1079" s="3">
        <f>Long!A1077</f>
        <v>0</v>
      </c>
      <c r="B1079" s="41">
        <f>Long!B1077</f>
        <v>0</v>
      </c>
      <c r="C1079" s="40">
        <f>Long!C1077</f>
        <v>0</v>
      </c>
      <c r="D1079" s="40">
        <f>Long!D1077</f>
        <v>0</v>
      </c>
      <c r="E1079" s="40">
        <f>Long!E1077</f>
        <v>0</v>
      </c>
      <c r="F1079" s="40">
        <f>Long!F1077</f>
        <v>0</v>
      </c>
      <c r="G1079" s="40">
        <f>Long!G1077</f>
        <v>0</v>
      </c>
      <c r="H1079" s="40">
        <f>Long!H1077</f>
        <v>0</v>
      </c>
      <c r="I1079" s="40">
        <f>Long!I1077</f>
        <v>0</v>
      </c>
      <c r="J1079" s="40">
        <f>Long!J1077</f>
        <v>0</v>
      </c>
      <c r="K1079" s="40">
        <f>Long!K1077</f>
        <v>0</v>
      </c>
      <c r="L1079" s="40">
        <f>Long!L1077</f>
        <v>0</v>
      </c>
      <c r="M1079" s="40">
        <f>Long!M1077</f>
        <v>0</v>
      </c>
      <c r="N1079" s="40">
        <f>Long!N1077</f>
        <v>0</v>
      </c>
      <c r="O1079" s="40">
        <f>Long!O1077</f>
        <v>0</v>
      </c>
      <c r="P1079" s="40">
        <f>Long!P1077</f>
        <v>0</v>
      </c>
      <c r="Q1079" s="40">
        <f>Long!Q1077</f>
        <v>0</v>
      </c>
      <c r="R1079" s="40">
        <f>Long!R1077</f>
        <v>0</v>
      </c>
      <c r="S1079" s="40">
        <f>Long!S1077</f>
        <v>0</v>
      </c>
      <c r="T1079" s="40">
        <f>Long!T1077</f>
        <v>0</v>
      </c>
      <c r="U1079" s="11">
        <f>Long!U1077</f>
        <v>0</v>
      </c>
      <c r="W1079" s="14">
        <f>Long!X1077</f>
        <v>0</v>
      </c>
      <c r="X1079" s="7">
        <f>Long!Y1077</f>
        <v>0</v>
      </c>
    </row>
    <row r="1080" spans="1:24" x14ac:dyDescent="0.25">
      <c r="A1080" s="3">
        <f>Long!A1078</f>
        <v>0</v>
      </c>
      <c r="B1080" s="41">
        <f>Long!B1078</f>
        <v>0</v>
      </c>
      <c r="C1080" s="40">
        <f>Long!C1078</f>
        <v>0</v>
      </c>
      <c r="D1080" s="40">
        <f>Long!D1078</f>
        <v>0</v>
      </c>
      <c r="E1080" s="40">
        <f>Long!E1078</f>
        <v>0</v>
      </c>
      <c r="F1080" s="40">
        <f>Long!F1078</f>
        <v>0</v>
      </c>
      <c r="G1080" s="40">
        <f>Long!G1078</f>
        <v>0</v>
      </c>
      <c r="H1080" s="40">
        <f>Long!H1078</f>
        <v>0</v>
      </c>
      <c r="I1080" s="40">
        <f>Long!I1078</f>
        <v>0</v>
      </c>
      <c r="J1080" s="40">
        <f>Long!J1078</f>
        <v>0</v>
      </c>
      <c r="K1080" s="40">
        <f>Long!K1078</f>
        <v>0</v>
      </c>
      <c r="L1080" s="40">
        <f>Long!L1078</f>
        <v>0</v>
      </c>
      <c r="M1080" s="40">
        <f>Long!M1078</f>
        <v>0</v>
      </c>
      <c r="N1080" s="40">
        <f>Long!N1078</f>
        <v>0</v>
      </c>
      <c r="O1080" s="40">
        <f>Long!O1078</f>
        <v>0</v>
      </c>
      <c r="P1080" s="40">
        <f>Long!P1078</f>
        <v>0</v>
      </c>
      <c r="Q1080" s="40">
        <f>Long!Q1078</f>
        <v>0</v>
      </c>
      <c r="R1080" s="40">
        <f>Long!R1078</f>
        <v>0</v>
      </c>
      <c r="S1080" s="40">
        <f>Long!S1078</f>
        <v>0</v>
      </c>
      <c r="T1080" s="40">
        <f>Long!T1078</f>
        <v>0</v>
      </c>
      <c r="U1080" s="11">
        <f>Long!U1078</f>
        <v>0</v>
      </c>
      <c r="W1080" s="14">
        <f>Long!X1078</f>
        <v>0</v>
      </c>
      <c r="X1080" s="7">
        <f>Long!Y1078</f>
        <v>0</v>
      </c>
    </row>
    <row r="1081" spans="1:24" x14ac:dyDescent="0.25">
      <c r="A1081" s="3">
        <f>Long!A1079</f>
        <v>0</v>
      </c>
      <c r="B1081" s="41">
        <f>Long!B1079</f>
        <v>0</v>
      </c>
      <c r="C1081" s="40">
        <f>Long!C1079</f>
        <v>0</v>
      </c>
      <c r="D1081" s="40">
        <f>Long!D1079</f>
        <v>0</v>
      </c>
      <c r="E1081" s="40">
        <f>Long!E1079</f>
        <v>0</v>
      </c>
      <c r="F1081" s="40">
        <f>Long!F1079</f>
        <v>0</v>
      </c>
      <c r="G1081" s="40">
        <f>Long!G1079</f>
        <v>0</v>
      </c>
      <c r="H1081" s="40">
        <f>Long!H1079</f>
        <v>0</v>
      </c>
      <c r="I1081" s="40">
        <f>Long!I1079</f>
        <v>0</v>
      </c>
      <c r="J1081" s="40">
        <f>Long!J1079</f>
        <v>0</v>
      </c>
      <c r="K1081" s="40">
        <f>Long!K1079</f>
        <v>0</v>
      </c>
      <c r="L1081" s="40">
        <f>Long!L1079</f>
        <v>0</v>
      </c>
      <c r="M1081" s="40">
        <f>Long!M1079</f>
        <v>0</v>
      </c>
      <c r="N1081" s="40">
        <f>Long!N1079</f>
        <v>0</v>
      </c>
      <c r="O1081" s="40">
        <f>Long!O1079</f>
        <v>0</v>
      </c>
      <c r="P1081" s="40">
        <f>Long!P1079</f>
        <v>0</v>
      </c>
      <c r="Q1081" s="40">
        <f>Long!Q1079</f>
        <v>0</v>
      </c>
      <c r="R1081" s="40">
        <f>Long!R1079</f>
        <v>0</v>
      </c>
      <c r="S1081" s="40">
        <f>Long!S1079</f>
        <v>0</v>
      </c>
      <c r="T1081" s="40">
        <f>Long!T1079</f>
        <v>0</v>
      </c>
      <c r="U1081" s="11">
        <f>Long!U1079</f>
        <v>0</v>
      </c>
      <c r="W1081" s="14">
        <f>Long!X1079</f>
        <v>0</v>
      </c>
      <c r="X1081" s="7">
        <f>Long!Y1079</f>
        <v>0</v>
      </c>
    </row>
    <row r="1082" spans="1:24" x14ac:dyDescent="0.25">
      <c r="A1082" s="3">
        <f>Long!A1080</f>
        <v>0</v>
      </c>
      <c r="B1082" s="41">
        <f>Long!B1080</f>
        <v>0</v>
      </c>
      <c r="C1082" s="40">
        <f>Long!C1080</f>
        <v>0</v>
      </c>
      <c r="D1082" s="40">
        <f>Long!D1080</f>
        <v>0</v>
      </c>
      <c r="E1082" s="40">
        <f>Long!E1080</f>
        <v>0</v>
      </c>
      <c r="F1082" s="40">
        <f>Long!F1080</f>
        <v>0</v>
      </c>
      <c r="G1082" s="40">
        <f>Long!G1080</f>
        <v>0</v>
      </c>
      <c r="H1082" s="40">
        <f>Long!H1080</f>
        <v>0</v>
      </c>
      <c r="I1082" s="40">
        <f>Long!I1080</f>
        <v>0</v>
      </c>
      <c r="J1082" s="40">
        <f>Long!J1080</f>
        <v>0</v>
      </c>
      <c r="K1082" s="40">
        <f>Long!K1080</f>
        <v>0</v>
      </c>
      <c r="L1082" s="40">
        <f>Long!L1080</f>
        <v>0</v>
      </c>
      <c r="M1082" s="40">
        <f>Long!M1080</f>
        <v>0</v>
      </c>
      <c r="N1082" s="40">
        <f>Long!N1080</f>
        <v>0</v>
      </c>
      <c r="O1082" s="40">
        <f>Long!O1080</f>
        <v>0</v>
      </c>
      <c r="P1082" s="40">
        <f>Long!P1080</f>
        <v>0</v>
      </c>
      <c r="Q1082" s="40">
        <f>Long!Q1080</f>
        <v>0</v>
      </c>
      <c r="R1082" s="40">
        <f>Long!R1080</f>
        <v>0</v>
      </c>
      <c r="S1082" s="40">
        <f>Long!S1080</f>
        <v>0</v>
      </c>
      <c r="T1082" s="40">
        <f>Long!T1080</f>
        <v>0</v>
      </c>
      <c r="U1082" s="11">
        <f>Long!U1080</f>
        <v>0</v>
      </c>
      <c r="W1082" s="14">
        <f>Long!X1080</f>
        <v>0</v>
      </c>
      <c r="X1082" s="7">
        <f>Long!Y1080</f>
        <v>0</v>
      </c>
    </row>
    <row r="1083" spans="1:24" x14ac:dyDescent="0.25">
      <c r="A1083" s="3">
        <f>Long!A1081</f>
        <v>0</v>
      </c>
      <c r="B1083" s="41">
        <f>Long!B1081</f>
        <v>0</v>
      </c>
      <c r="C1083" s="40">
        <f>Long!C1081</f>
        <v>0</v>
      </c>
      <c r="D1083" s="40">
        <f>Long!D1081</f>
        <v>0</v>
      </c>
      <c r="E1083" s="40">
        <f>Long!E1081</f>
        <v>0</v>
      </c>
      <c r="F1083" s="40">
        <f>Long!F1081</f>
        <v>0</v>
      </c>
      <c r="G1083" s="40">
        <f>Long!G1081</f>
        <v>0</v>
      </c>
      <c r="H1083" s="40">
        <f>Long!H1081</f>
        <v>0</v>
      </c>
      <c r="I1083" s="40">
        <f>Long!I1081</f>
        <v>0</v>
      </c>
      <c r="J1083" s="40">
        <f>Long!J1081</f>
        <v>0</v>
      </c>
      <c r="K1083" s="40">
        <f>Long!K1081</f>
        <v>0</v>
      </c>
      <c r="L1083" s="40">
        <f>Long!L1081</f>
        <v>0</v>
      </c>
      <c r="M1083" s="40">
        <f>Long!M1081</f>
        <v>0</v>
      </c>
      <c r="N1083" s="40">
        <f>Long!N1081</f>
        <v>0</v>
      </c>
      <c r="O1083" s="40">
        <f>Long!O1081</f>
        <v>0</v>
      </c>
      <c r="P1083" s="40">
        <f>Long!P1081</f>
        <v>0</v>
      </c>
      <c r="Q1083" s="40">
        <f>Long!Q1081</f>
        <v>0</v>
      </c>
      <c r="R1083" s="40">
        <f>Long!R1081</f>
        <v>0</v>
      </c>
      <c r="S1083" s="40">
        <f>Long!S1081</f>
        <v>0</v>
      </c>
      <c r="T1083" s="40">
        <f>Long!T1081</f>
        <v>0</v>
      </c>
      <c r="U1083" s="11">
        <f>Long!U1081</f>
        <v>0</v>
      </c>
      <c r="W1083" s="14">
        <f>Long!X1081</f>
        <v>0</v>
      </c>
      <c r="X1083" s="7">
        <f>Long!Y1081</f>
        <v>0</v>
      </c>
    </row>
    <row r="1084" spans="1:24" x14ac:dyDescent="0.25">
      <c r="A1084" s="3">
        <f>Long!A1082</f>
        <v>0</v>
      </c>
      <c r="B1084" s="41">
        <f>Long!B1082</f>
        <v>0</v>
      </c>
      <c r="C1084" s="40">
        <f>Long!C1082</f>
        <v>0</v>
      </c>
      <c r="D1084" s="40">
        <f>Long!D1082</f>
        <v>0</v>
      </c>
      <c r="E1084" s="40">
        <f>Long!E1082</f>
        <v>0</v>
      </c>
      <c r="F1084" s="40">
        <f>Long!F1082</f>
        <v>0</v>
      </c>
      <c r="G1084" s="40">
        <f>Long!G1082</f>
        <v>0</v>
      </c>
      <c r="H1084" s="40">
        <f>Long!H1082</f>
        <v>0</v>
      </c>
      <c r="I1084" s="40">
        <f>Long!I1082</f>
        <v>0</v>
      </c>
      <c r="J1084" s="40">
        <f>Long!J1082</f>
        <v>0</v>
      </c>
      <c r="K1084" s="40">
        <f>Long!K1082</f>
        <v>0</v>
      </c>
      <c r="L1084" s="40">
        <f>Long!L1082</f>
        <v>0</v>
      </c>
      <c r="M1084" s="40">
        <f>Long!M1082</f>
        <v>0</v>
      </c>
      <c r="N1084" s="40">
        <f>Long!N1082</f>
        <v>0</v>
      </c>
      <c r="O1084" s="40">
        <f>Long!O1082</f>
        <v>0</v>
      </c>
      <c r="P1084" s="40">
        <f>Long!P1082</f>
        <v>0</v>
      </c>
      <c r="Q1084" s="40">
        <f>Long!Q1082</f>
        <v>0</v>
      </c>
      <c r="R1084" s="40">
        <f>Long!R1082</f>
        <v>0</v>
      </c>
      <c r="S1084" s="40">
        <f>Long!S1082</f>
        <v>0</v>
      </c>
      <c r="T1084" s="40">
        <f>Long!T1082</f>
        <v>0</v>
      </c>
      <c r="U1084" s="11">
        <f>Long!U1082</f>
        <v>0</v>
      </c>
      <c r="W1084" s="14">
        <f>Long!X1082</f>
        <v>0</v>
      </c>
      <c r="X1084" s="7">
        <f>Long!Y1082</f>
        <v>0</v>
      </c>
    </row>
    <row r="1085" spans="1:24" x14ac:dyDescent="0.25">
      <c r="A1085" s="3">
        <f>Long!A1083</f>
        <v>0</v>
      </c>
      <c r="B1085" s="41">
        <f>Long!B1083</f>
        <v>0</v>
      </c>
      <c r="C1085" s="40">
        <f>Long!C1083</f>
        <v>0</v>
      </c>
      <c r="D1085" s="40">
        <f>Long!D1083</f>
        <v>0</v>
      </c>
      <c r="E1085" s="40">
        <f>Long!E1083</f>
        <v>0</v>
      </c>
      <c r="F1085" s="40">
        <f>Long!F1083</f>
        <v>0</v>
      </c>
      <c r="G1085" s="40">
        <f>Long!G1083</f>
        <v>0</v>
      </c>
      <c r="H1085" s="40">
        <f>Long!H1083</f>
        <v>0</v>
      </c>
      <c r="I1085" s="40">
        <f>Long!I1083</f>
        <v>0</v>
      </c>
      <c r="J1085" s="40">
        <f>Long!J1083</f>
        <v>0</v>
      </c>
      <c r="K1085" s="40">
        <f>Long!K1083</f>
        <v>0</v>
      </c>
      <c r="L1085" s="40">
        <f>Long!L1083</f>
        <v>0</v>
      </c>
      <c r="M1085" s="40">
        <f>Long!M1083</f>
        <v>0</v>
      </c>
      <c r="N1085" s="40">
        <f>Long!N1083</f>
        <v>0</v>
      </c>
      <c r="O1085" s="40">
        <f>Long!O1083</f>
        <v>0</v>
      </c>
      <c r="P1085" s="40">
        <f>Long!P1083</f>
        <v>0</v>
      </c>
      <c r="Q1085" s="40">
        <f>Long!Q1083</f>
        <v>0</v>
      </c>
      <c r="R1085" s="40">
        <f>Long!R1083</f>
        <v>0</v>
      </c>
      <c r="S1085" s="40">
        <f>Long!S1083</f>
        <v>0</v>
      </c>
      <c r="T1085" s="40">
        <f>Long!T1083</f>
        <v>0</v>
      </c>
      <c r="U1085" s="11">
        <f>Long!U1083</f>
        <v>0</v>
      </c>
      <c r="W1085" s="14">
        <f>Long!X1083</f>
        <v>0</v>
      </c>
      <c r="X1085" s="7">
        <f>Long!Y1083</f>
        <v>0</v>
      </c>
    </row>
    <row r="1086" spans="1:24" x14ac:dyDescent="0.25">
      <c r="A1086" s="3">
        <f>Long!A1084</f>
        <v>0</v>
      </c>
      <c r="B1086" s="41">
        <f>Long!B1084</f>
        <v>0</v>
      </c>
      <c r="C1086" s="40">
        <f>Long!C1084</f>
        <v>0</v>
      </c>
      <c r="D1086" s="40">
        <f>Long!D1084</f>
        <v>0</v>
      </c>
      <c r="E1086" s="40">
        <f>Long!E1084</f>
        <v>0</v>
      </c>
      <c r="F1086" s="40">
        <f>Long!F1084</f>
        <v>0</v>
      </c>
      <c r="G1086" s="40">
        <f>Long!G1084</f>
        <v>0</v>
      </c>
      <c r="H1086" s="40">
        <f>Long!H1084</f>
        <v>0</v>
      </c>
      <c r="I1086" s="40">
        <f>Long!I1084</f>
        <v>0</v>
      </c>
      <c r="J1086" s="40">
        <f>Long!J1084</f>
        <v>0</v>
      </c>
      <c r="K1086" s="40">
        <f>Long!K1084</f>
        <v>0</v>
      </c>
      <c r="L1086" s="40">
        <f>Long!L1084</f>
        <v>0</v>
      </c>
      <c r="M1086" s="40">
        <f>Long!M1084</f>
        <v>0</v>
      </c>
      <c r="N1086" s="40">
        <f>Long!N1084</f>
        <v>0</v>
      </c>
      <c r="O1086" s="40">
        <f>Long!O1084</f>
        <v>0</v>
      </c>
      <c r="P1086" s="40">
        <f>Long!P1084</f>
        <v>0</v>
      </c>
      <c r="Q1086" s="40">
        <f>Long!Q1084</f>
        <v>0</v>
      </c>
      <c r="R1086" s="40">
        <f>Long!R1084</f>
        <v>0</v>
      </c>
      <c r="S1086" s="40">
        <f>Long!S1084</f>
        <v>0</v>
      </c>
      <c r="T1086" s="40">
        <f>Long!T1084</f>
        <v>0</v>
      </c>
      <c r="U1086" s="11">
        <f>Long!U1084</f>
        <v>0</v>
      </c>
      <c r="W1086" s="14">
        <f>Long!X1084</f>
        <v>0</v>
      </c>
      <c r="X1086" s="7">
        <f>Long!Y1084</f>
        <v>0</v>
      </c>
    </row>
    <row r="1087" spans="1:24" x14ac:dyDescent="0.25">
      <c r="A1087" s="3">
        <f>Long!A1085</f>
        <v>0</v>
      </c>
      <c r="B1087" s="41">
        <f>Long!B1085</f>
        <v>0</v>
      </c>
      <c r="C1087" s="40">
        <f>Long!C1085</f>
        <v>0</v>
      </c>
      <c r="D1087" s="40">
        <f>Long!D1085</f>
        <v>0</v>
      </c>
      <c r="E1087" s="40">
        <f>Long!E1085</f>
        <v>0</v>
      </c>
      <c r="F1087" s="40">
        <f>Long!F1085</f>
        <v>0</v>
      </c>
      <c r="G1087" s="40">
        <f>Long!G1085</f>
        <v>0</v>
      </c>
      <c r="H1087" s="40">
        <f>Long!H1085</f>
        <v>0</v>
      </c>
      <c r="I1087" s="40">
        <f>Long!I1085</f>
        <v>0</v>
      </c>
      <c r="J1087" s="40">
        <f>Long!J1085</f>
        <v>0</v>
      </c>
      <c r="K1087" s="40">
        <f>Long!K1085</f>
        <v>0</v>
      </c>
      <c r="L1087" s="40">
        <f>Long!L1085</f>
        <v>0</v>
      </c>
      <c r="M1087" s="40">
        <f>Long!M1085</f>
        <v>0</v>
      </c>
      <c r="N1087" s="40">
        <f>Long!N1085</f>
        <v>0</v>
      </c>
      <c r="O1087" s="40">
        <f>Long!O1085</f>
        <v>0</v>
      </c>
      <c r="P1087" s="40">
        <f>Long!P1085</f>
        <v>0</v>
      </c>
      <c r="Q1087" s="40">
        <f>Long!Q1085</f>
        <v>0</v>
      </c>
      <c r="R1087" s="40">
        <f>Long!R1085</f>
        <v>0</v>
      </c>
      <c r="S1087" s="40">
        <f>Long!S1085</f>
        <v>0</v>
      </c>
      <c r="T1087" s="40">
        <f>Long!T1085</f>
        <v>0</v>
      </c>
      <c r="U1087" s="11">
        <f>Long!U1085</f>
        <v>0</v>
      </c>
      <c r="W1087" s="14">
        <f>Long!X1085</f>
        <v>0</v>
      </c>
      <c r="X1087" s="7">
        <f>Long!Y1085</f>
        <v>0</v>
      </c>
    </row>
    <row r="1088" spans="1:24" x14ac:dyDescent="0.25">
      <c r="A1088" s="3">
        <f>Long!A1086</f>
        <v>0</v>
      </c>
      <c r="B1088" s="41">
        <f>Long!B1086</f>
        <v>0</v>
      </c>
      <c r="C1088" s="40">
        <f>Long!C1086</f>
        <v>0</v>
      </c>
      <c r="D1088" s="40">
        <f>Long!D1086</f>
        <v>0</v>
      </c>
      <c r="E1088" s="40">
        <f>Long!E1086</f>
        <v>0</v>
      </c>
      <c r="F1088" s="40">
        <f>Long!F1086</f>
        <v>0</v>
      </c>
      <c r="G1088" s="40">
        <f>Long!G1086</f>
        <v>0</v>
      </c>
      <c r="H1088" s="40">
        <f>Long!H1086</f>
        <v>0</v>
      </c>
      <c r="I1088" s="40">
        <f>Long!I1086</f>
        <v>0</v>
      </c>
      <c r="J1088" s="40">
        <f>Long!J1086</f>
        <v>0</v>
      </c>
      <c r="K1088" s="40">
        <f>Long!K1086</f>
        <v>0</v>
      </c>
      <c r="L1088" s="40">
        <f>Long!L1086</f>
        <v>0</v>
      </c>
      <c r="M1088" s="40">
        <f>Long!M1086</f>
        <v>0</v>
      </c>
      <c r="N1088" s="40">
        <f>Long!N1086</f>
        <v>0</v>
      </c>
      <c r="O1088" s="40">
        <f>Long!O1086</f>
        <v>0</v>
      </c>
      <c r="P1088" s="40">
        <f>Long!P1086</f>
        <v>0</v>
      </c>
      <c r="Q1088" s="40">
        <f>Long!Q1086</f>
        <v>0</v>
      </c>
      <c r="R1088" s="40">
        <f>Long!R1086</f>
        <v>0</v>
      </c>
      <c r="S1088" s="40">
        <f>Long!S1086</f>
        <v>0</v>
      </c>
      <c r="T1088" s="40">
        <f>Long!T1086</f>
        <v>0</v>
      </c>
      <c r="U1088" s="11">
        <f>Long!U1086</f>
        <v>0</v>
      </c>
      <c r="W1088" s="14">
        <f>Long!X1086</f>
        <v>0</v>
      </c>
      <c r="X1088" s="7">
        <f>Long!Y1086</f>
        <v>0</v>
      </c>
    </row>
    <row r="1089" spans="1:24" x14ac:dyDescent="0.25">
      <c r="A1089" s="3">
        <f>Long!A1087</f>
        <v>0</v>
      </c>
      <c r="B1089" s="41">
        <f>Long!B1087</f>
        <v>0</v>
      </c>
      <c r="C1089" s="40">
        <f>Long!C1087</f>
        <v>0</v>
      </c>
      <c r="D1089" s="40">
        <f>Long!D1087</f>
        <v>0</v>
      </c>
      <c r="E1089" s="40">
        <f>Long!E1087</f>
        <v>0</v>
      </c>
      <c r="F1089" s="40">
        <f>Long!F1087</f>
        <v>0</v>
      </c>
      <c r="G1089" s="40">
        <f>Long!G1087</f>
        <v>0</v>
      </c>
      <c r="H1089" s="40">
        <f>Long!H1087</f>
        <v>0</v>
      </c>
      <c r="I1089" s="40">
        <f>Long!I1087</f>
        <v>0</v>
      </c>
      <c r="J1089" s="40">
        <f>Long!J1087</f>
        <v>0</v>
      </c>
      <c r="K1089" s="40">
        <f>Long!K1087</f>
        <v>0</v>
      </c>
      <c r="L1089" s="40">
        <f>Long!L1087</f>
        <v>0</v>
      </c>
      <c r="M1089" s="40">
        <f>Long!M1087</f>
        <v>0</v>
      </c>
      <c r="N1089" s="40">
        <f>Long!N1087</f>
        <v>0</v>
      </c>
      <c r="O1089" s="40">
        <f>Long!O1087</f>
        <v>0</v>
      </c>
      <c r="P1089" s="40">
        <f>Long!P1087</f>
        <v>0</v>
      </c>
      <c r="Q1089" s="40">
        <f>Long!Q1087</f>
        <v>0</v>
      </c>
      <c r="R1089" s="40">
        <f>Long!R1087</f>
        <v>0</v>
      </c>
      <c r="S1089" s="40">
        <f>Long!S1087</f>
        <v>0</v>
      </c>
      <c r="T1089" s="40">
        <f>Long!T1087</f>
        <v>0</v>
      </c>
      <c r="U1089" s="11">
        <f>Long!U1087</f>
        <v>0</v>
      </c>
      <c r="W1089" s="14">
        <f>Long!X1087</f>
        <v>0</v>
      </c>
      <c r="X1089" s="7">
        <f>Long!Y1087</f>
        <v>0</v>
      </c>
    </row>
    <row r="1090" spans="1:24" x14ac:dyDescent="0.25">
      <c r="A1090" s="3">
        <f>Long!A1088</f>
        <v>0</v>
      </c>
      <c r="B1090" s="41">
        <f>Long!B1088</f>
        <v>0</v>
      </c>
      <c r="C1090" s="40">
        <f>Long!C1088</f>
        <v>0</v>
      </c>
      <c r="D1090" s="40">
        <f>Long!D1088</f>
        <v>0</v>
      </c>
      <c r="E1090" s="40">
        <f>Long!E1088</f>
        <v>0</v>
      </c>
      <c r="F1090" s="40">
        <f>Long!F1088</f>
        <v>0</v>
      </c>
      <c r="G1090" s="40">
        <f>Long!G1088</f>
        <v>0</v>
      </c>
      <c r="H1090" s="40">
        <f>Long!H1088</f>
        <v>0</v>
      </c>
      <c r="I1090" s="40">
        <f>Long!I1088</f>
        <v>0</v>
      </c>
      <c r="J1090" s="40">
        <f>Long!J1088</f>
        <v>0</v>
      </c>
      <c r="K1090" s="40">
        <f>Long!K1088</f>
        <v>0</v>
      </c>
      <c r="L1090" s="40">
        <f>Long!L1088</f>
        <v>0</v>
      </c>
      <c r="M1090" s="40">
        <f>Long!M1088</f>
        <v>0</v>
      </c>
      <c r="N1090" s="40">
        <f>Long!N1088</f>
        <v>0</v>
      </c>
      <c r="O1090" s="40">
        <f>Long!O1088</f>
        <v>0</v>
      </c>
      <c r="P1090" s="40">
        <f>Long!P1088</f>
        <v>0</v>
      </c>
      <c r="Q1090" s="40">
        <f>Long!Q1088</f>
        <v>0</v>
      </c>
      <c r="R1090" s="40">
        <f>Long!R1088</f>
        <v>0</v>
      </c>
      <c r="S1090" s="40">
        <f>Long!S1088</f>
        <v>0</v>
      </c>
      <c r="T1090" s="40">
        <f>Long!T1088</f>
        <v>0</v>
      </c>
      <c r="U1090" s="11">
        <f>Long!U1088</f>
        <v>0</v>
      </c>
      <c r="W1090" s="14">
        <f>Long!X1088</f>
        <v>0</v>
      </c>
      <c r="X1090" s="7">
        <f>Long!Y1088</f>
        <v>0</v>
      </c>
    </row>
    <row r="1091" spans="1:24" x14ac:dyDescent="0.25">
      <c r="A1091" s="3">
        <f>Long!A1089</f>
        <v>0</v>
      </c>
      <c r="B1091" s="41">
        <f>Long!B1089</f>
        <v>0</v>
      </c>
      <c r="C1091" s="40">
        <f>Long!C1089</f>
        <v>0</v>
      </c>
      <c r="D1091" s="40">
        <f>Long!D1089</f>
        <v>0</v>
      </c>
      <c r="E1091" s="40">
        <f>Long!E1089</f>
        <v>0</v>
      </c>
      <c r="F1091" s="40">
        <f>Long!F1089</f>
        <v>0</v>
      </c>
      <c r="G1091" s="40">
        <f>Long!G1089</f>
        <v>0</v>
      </c>
      <c r="H1091" s="40">
        <f>Long!H1089</f>
        <v>0</v>
      </c>
      <c r="I1091" s="40">
        <f>Long!I1089</f>
        <v>0</v>
      </c>
      <c r="J1091" s="40">
        <f>Long!J1089</f>
        <v>0</v>
      </c>
      <c r="K1091" s="40">
        <f>Long!K1089</f>
        <v>0</v>
      </c>
      <c r="L1091" s="40">
        <f>Long!L1089</f>
        <v>0</v>
      </c>
      <c r="M1091" s="40">
        <f>Long!M1089</f>
        <v>0</v>
      </c>
      <c r="N1091" s="40">
        <f>Long!N1089</f>
        <v>0</v>
      </c>
      <c r="O1091" s="40">
        <f>Long!O1089</f>
        <v>0</v>
      </c>
      <c r="P1091" s="40">
        <f>Long!P1089</f>
        <v>0</v>
      </c>
      <c r="Q1091" s="40">
        <f>Long!Q1089</f>
        <v>0</v>
      </c>
      <c r="R1091" s="40">
        <f>Long!R1089</f>
        <v>0</v>
      </c>
      <c r="S1091" s="40">
        <f>Long!S1089</f>
        <v>0</v>
      </c>
      <c r="T1091" s="40">
        <f>Long!T1089</f>
        <v>0</v>
      </c>
      <c r="U1091" s="11">
        <f>Long!U1089</f>
        <v>0</v>
      </c>
      <c r="W1091" s="14">
        <f>Long!X1089</f>
        <v>0</v>
      </c>
      <c r="X1091" s="7">
        <f>Long!Y1089</f>
        <v>0</v>
      </c>
    </row>
    <row r="1092" spans="1:24" x14ac:dyDescent="0.25">
      <c r="A1092" s="3">
        <f>Long!A1090</f>
        <v>0</v>
      </c>
      <c r="B1092" s="41">
        <f>Long!B1090</f>
        <v>0</v>
      </c>
      <c r="C1092" s="40">
        <f>Long!C1090</f>
        <v>0</v>
      </c>
      <c r="D1092" s="40">
        <f>Long!D1090</f>
        <v>0</v>
      </c>
      <c r="E1092" s="40">
        <f>Long!E1090</f>
        <v>0</v>
      </c>
      <c r="F1092" s="40">
        <f>Long!F1090</f>
        <v>0</v>
      </c>
      <c r="G1092" s="40">
        <f>Long!G1090</f>
        <v>0</v>
      </c>
      <c r="H1092" s="40">
        <f>Long!H1090</f>
        <v>0</v>
      </c>
      <c r="I1092" s="40">
        <f>Long!I1090</f>
        <v>0</v>
      </c>
      <c r="J1092" s="40">
        <f>Long!J1090</f>
        <v>0</v>
      </c>
      <c r="K1092" s="40">
        <f>Long!K1090</f>
        <v>0</v>
      </c>
      <c r="L1092" s="40">
        <f>Long!L1090</f>
        <v>0</v>
      </c>
      <c r="M1092" s="40">
        <f>Long!M1090</f>
        <v>0</v>
      </c>
      <c r="N1092" s="40">
        <f>Long!N1090</f>
        <v>0</v>
      </c>
      <c r="O1092" s="40">
        <f>Long!O1090</f>
        <v>0</v>
      </c>
      <c r="P1092" s="40">
        <f>Long!P1090</f>
        <v>0</v>
      </c>
      <c r="Q1092" s="40">
        <f>Long!Q1090</f>
        <v>0</v>
      </c>
      <c r="R1092" s="40">
        <f>Long!R1090</f>
        <v>0</v>
      </c>
      <c r="S1092" s="40">
        <f>Long!S1090</f>
        <v>0</v>
      </c>
      <c r="T1092" s="40">
        <f>Long!T1090</f>
        <v>0</v>
      </c>
      <c r="U1092" s="11">
        <f>Long!U1090</f>
        <v>0</v>
      </c>
      <c r="W1092" s="14">
        <f>Long!X1090</f>
        <v>0</v>
      </c>
      <c r="X1092" s="7">
        <f>Long!Y1090</f>
        <v>0</v>
      </c>
    </row>
    <row r="1093" spans="1:24" x14ac:dyDescent="0.25">
      <c r="A1093" s="3">
        <f>Long!A1091</f>
        <v>0</v>
      </c>
      <c r="B1093" s="41">
        <f>Long!B1091</f>
        <v>0</v>
      </c>
      <c r="C1093" s="40">
        <f>Long!C1091</f>
        <v>0</v>
      </c>
      <c r="D1093" s="40">
        <f>Long!D1091</f>
        <v>0</v>
      </c>
      <c r="E1093" s="40">
        <f>Long!E1091</f>
        <v>0</v>
      </c>
      <c r="F1093" s="40">
        <f>Long!F1091</f>
        <v>0</v>
      </c>
      <c r="G1093" s="40">
        <f>Long!G1091</f>
        <v>0</v>
      </c>
      <c r="H1093" s="40">
        <f>Long!H1091</f>
        <v>0</v>
      </c>
      <c r="I1093" s="40">
        <f>Long!I1091</f>
        <v>0</v>
      </c>
      <c r="J1093" s="40">
        <f>Long!J1091</f>
        <v>0</v>
      </c>
      <c r="K1093" s="40">
        <f>Long!K1091</f>
        <v>0</v>
      </c>
      <c r="L1093" s="40">
        <f>Long!L1091</f>
        <v>0</v>
      </c>
      <c r="M1093" s="40">
        <f>Long!M1091</f>
        <v>0</v>
      </c>
      <c r="N1093" s="40">
        <f>Long!N1091</f>
        <v>0</v>
      </c>
      <c r="O1093" s="40">
        <f>Long!O1091</f>
        <v>0</v>
      </c>
      <c r="P1093" s="40">
        <f>Long!P1091</f>
        <v>0</v>
      </c>
      <c r="Q1093" s="40">
        <f>Long!Q1091</f>
        <v>0</v>
      </c>
      <c r="R1093" s="40">
        <f>Long!R1091</f>
        <v>0</v>
      </c>
      <c r="S1093" s="40">
        <f>Long!S1091</f>
        <v>0</v>
      </c>
      <c r="T1093" s="40">
        <f>Long!T1091</f>
        <v>0</v>
      </c>
      <c r="U1093" s="11">
        <f>Long!U1091</f>
        <v>0</v>
      </c>
      <c r="W1093" s="14">
        <f>Long!X1091</f>
        <v>0</v>
      </c>
      <c r="X1093" s="7">
        <f>Long!Y1091</f>
        <v>0</v>
      </c>
    </row>
    <row r="1094" spans="1:24" x14ac:dyDescent="0.25">
      <c r="A1094" s="3">
        <f>Long!A1092</f>
        <v>0</v>
      </c>
      <c r="B1094" s="41">
        <f>Long!B1092</f>
        <v>0</v>
      </c>
      <c r="C1094" s="40">
        <f>Long!C1092</f>
        <v>0</v>
      </c>
      <c r="D1094" s="40">
        <f>Long!D1092</f>
        <v>0</v>
      </c>
      <c r="E1094" s="40">
        <f>Long!E1092</f>
        <v>0</v>
      </c>
      <c r="F1094" s="40">
        <f>Long!F1092</f>
        <v>0</v>
      </c>
      <c r="G1094" s="40">
        <f>Long!G1092</f>
        <v>0</v>
      </c>
      <c r="H1094" s="40">
        <f>Long!H1092</f>
        <v>0</v>
      </c>
      <c r="I1094" s="40">
        <f>Long!I1092</f>
        <v>0</v>
      </c>
      <c r="J1094" s="40">
        <f>Long!J1092</f>
        <v>0</v>
      </c>
      <c r="K1094" s="40">
        <f>Long!K1092</f>
        <v>0</v>
      </c>
      <c r="L1094" s="40">
        <f>Long!L1092</f>
        <v>0</v>
      </c>
      <c r="M1094" s="40">
        <f>Long!M1092</f>
        <v>0</v>
      </c>
      <c r="N1094" s="40">
        <f>Long!N1092</f>
        <v>0</v>
      </c>
      <c r="O1094" s="40">
        <f>Long!O1092</f>
        <v>0</v>
      </c>
      <c r="P1094" s="40">
        <f>Long!P1092</f>
        <v>0</v>
      </c>
      <c r="Q1094" s="40">
        <f>Long!Q1092</f>
        <v>0</v>
      </c>
      <c r="R1094" s="40">
        <f>Long!R1092</f>
        <v>0</v>
      </c>
      <c r="S1094" s="40">
        <f>Long!S1092</f>
        <v>0</v>
      </c>
      <c r="T1094" s="40">
        <f>Long!T1092</f>
        <v>0</v>
      </c>
      <c r="U1094" s="11">
        <f>Long!U1092</f>
        <v>0</v>
      </c>
      <c r="W1094" s="14">
        <f>Long!X1092</f>
        <v>0</v>
      </c>
      <c r="X1094" s="7">
        <f>Long!Y1092</f>
        <v>0</v>
      </c>
    </row>
    <row r="1095" spans="1:24" x14ac:dyDescent="0.25">
      <c r="A1095" s="3">
        <f>Long!A1093</f>
        <v>0</v>
      </c>
      <c r="B1095" s="41">
        <f>Long!B1093</f>
        <v>0</v>
      </c>
      <c r="C1095" s="40">
        <f>Long!C1093</f>
        <v>0</v>
      </c>
      <c r="D1095" s="40">
        <f>Long!D1093</f>
        <v>0</v>
      </c>
      <c r="E1095" s="40">
        <f>Long!E1093</f>
        <v>0</v>
      </c>
      <c r="F1095" s="40">
        <f>Long!F1093</f>
        <v>0</v>
      </c>
      <c r="G1095" s="40">
        <f>Long!G1093</f>
        <v>0</v>
      </c>
      <c r="H1095" s="40">
        <f>Long!H1093</f>
        <v>0</v>
      </c>
      <c r="I1095" s="40">
        <f>Long!I1093</f>
        <v>0</v>
      </c>
      <c r="J1095" s="40">
        <f>Long!J1093</f>
        <v>0</v>
      </c>
      <c r="K1095" s="40">
        <f>Long!K1093</f>
        <v>0</v>
      </c>
      <c r="L1095" s="40">
        <f>Long!L1093</f>
        <v>0</v>
      </c>
      <c r="M1095" s="40">
        <f>Long!M1093</f>
        <v>0</v>
      </c>
      <c r="N1095" s="40">
        <f>Long!N1093</f>
        <v>0</v>
      </c>
      <c r="O1095" s="40">
        <f>Long!O1093</f>
        <v>0</v>
      </c>
      <c r="P1095" s="40">
        <f>Long!P1093</f>
        <v>0</v>
      </c>
      <c r="Q1095" s="40">
        <f>Long!Q1093</f>
        <v>0</v>
      </c>
      <c r="R1095" s="40">
        <f>Long!R1093</f>
        <v>0</v>
      </c>
      <c r="S1095" s="40">
        <f>Long!S1093</f>
        <v>0</v>
      </c>
      <c r="T1095" s="40">
        <f>Long!T1093</f>
        <v>0</v>
      </c>
      <c r="U1095" s="11">
        <f>Long!U1093</f>
        <v>0</v>
      </c>
      <c r="W1095" s="14">
        <f>Long!X1093</f>
        <v>0</v>
      </c>
      <c r="X1095" s="7">
        <f>Long!Y1093</f>
        <v>0</v>
      </c>
    </row>
    <row r="1096" spans="1:24" x14ac:dyDescent="0.25">
      <c r="A1096" s="3">
        <f>Long!A1094</f>
        <v>0</v>
      </c>
      <c r="B1096" s="41">
        <f>Long!B1094</f>
        <v>0</v>
      </c>
      <c r="C1096" s="40">
        <f>Long!C1094</f>
        <v>0</v>
      </c>
      <c r="D1096" s="40">
        <f>Long!D1094</f>
        <v>0</v>
      </c>
      <c r="E1096" s="40">
        <f>Long!E1094</f>
        <v>0</v>
      </c>
      <c r="F1096" s="40">
        <f>Long!F1094</f>
        <v>0</v>
      </c>
      <c r="G1096" s="40">
        <f>Long!G1094</f>
        <v>0</v>
      </c>
      <c r="H1096" s="40">
        <f>Long!H1094</f>
        <v>0</v>
      </c>
      <c r="I1096" s="40">
        <f>Long!I1094</f>
        <v>0</v>
      </c>
      <c r="J1096" s="40">
        <f>Long!J1094</f>
        <v>0</v>
      </c>
      <c r="K1096" s="40">
        <f>Long!K1094</f>
        <v>0</v>
      </c>
      <c r="L1096" s="40">
        <f>Long!L1094</f>
        <v>0</v>
      </c>
      <c r="M1096" s="40">
        <f>Long!M1094</f>
        <v>0</v>
      </c>
      <c r="N1096" s="40">
        <f>Long!N1094</f>
        <v>0</v>
      </c>
      <c r="O1096" s="40">
        <f>Long!O1094</f>
        <v>0</v>
      </c>
      <c r="P1096" s="40">
        <f>Long!P1094</f>
        <v>0</v>
      </c>
      <c r="Q1096" s="40">
        <f>Long!Q1094</f>
        <v>0</v>
      </c>
      <c r="R1096" s="40">
        <f>Long!R1094</f>
        <v>0</v>
      </c>
      <c r="S1096" s="40">
        <f>Long!S1094</f>
        <v>0</v>
      </c>
      <c r="T1096" s="40">
        <f>Long!T1094</f>
        <v>0</v>
      </c>
      <c r="U1096" s="11">
        <f>Long!U1094</f>
        <v>0</v>
      </c>
      <c r="W1096" s="14">
        <f>Long!X1094</f>
        <v>0</v>
      </c>
      <c r="X1096" s="7">
        <f>Long!Y1094</f>
        <v>0</v>
      </c>
    </row>
    <row r="1097" spans="1:24" x14ac:dyDescent="0.25">
      <c r="A1097" s="3">
        <f>Long!A1095</f>
        <v>0</v>
      </c>
      <c r="B1097" s="41">
        <f>Long!B1095</f>
        <v>0</v>
      </c>
      <c r="C1097" s="40">
        <f>Long!C1095</f>
        <v>0</v>
      </c>
      <c r="D1097" s="40">
        <f>Long!D1095</f>
        <v>0</v>
      </c>
      <c r="E1097" s="40">
        <f>Long!E1095</f>
        <v>0</v>
      </c>
      <c r="F1097" s="40">
        <f>Long!F1095</f>
        <v>0</v>
      </c>
      <c r="G1097" s="40">
        <f>Long!G1095</f>
        <v>0</v>
      </c>
      <c r="H1097" s="40">
        <f>Long!H1095</f>
        <v>0</v>
      </c>
      <c r="I1097" s="40">
        <f>Long!I1095</f>
        <v>0</v>
      </c>
      <c r="J1097" s="40">
        <f>Long!J1095</f>
        <v>0</v>
      </c>
      <c r="K1097" s="40">
        <f>Long!K1095</f>
        <v>0</v>
      </c>
      <c r="L1097" s="40">
        <f>Long!L1095</f>
        <v>0</v>
      </c>
      <c r="M1097" s="40">
        <f>Long!M1095</f>
        <v>0</v>
      </c>
      <c r="N1097" s="40">
        <f>Long!N1095</f>
        <v>0</v>
      </c>
      <c r="O1097" s="40">
        <f>Long!O1095</f>
        <v>0</v>
      </c>
      <c r="P1097" s="40">
        <f>Long!P1095</f>
        <v>0</v>
      </c>
      <c r="Q1097" s="40">
        <f>Long!Q1095</f>
        <v>0</v>
      </c>
      <c r="R1097" s="40">
        <f>Long!R1095</f>
        <v>0</v>
      </c>
      <c r="S1097" s="40">
        <f>Long!S1095</f>
        <v>0</v>
      </c>
      <c r="T1097" s="40">
        <f>Long!T1095</f>
        <v>0</v>
      </c>
      <c r="U1097" s="11">
        <f>Long!U1095</f>
        <v>0</v>
      </c>
      <c r="W1097" s="14">
        <f>Long!X1095</f>
        <v>0</v>
      </c>
      <c r="X1097" s="7">
        <f>Long!Y1095</f>
        <v>0</v>
      </c>
    </row>
    <row r="1098" spans="1:24" x14ac:dyDescent="0.25">
      <c r="A1098" s="3">
        <f>Long!A1096</f>
        <v>0</v>
      </c>
      <c r="B1098" s="41">
        <f>Long!B1096</f>
        <v>0</v>
      </c>
      <c r="C1098" s="40">
        <f>Long!C1096</f>
        <v>0</v>
      </c>
      <c r="D1098" s="40">
        <f>Long!D1096</f>
        <v>0</v>
      </c>
      <c r="E1098" s="40">
        <f>Long!E1096</f>
        <v>0</v>
      </c>
      <c r="F1098" s="40">
        <f>Long!F1096</f>
        <v>0</v>
      </c>
      <c r="G1098" s="40">
        <f>Long!G1096</f>
        <v>0</v>
      </c>
      <c r="H1098" s="40">
        <f>Long!H1096</f>
        <v>0</v>
      </c>
      <c r="I1098" s="40">
        <f>Long!I1096</f>
        <v>0</v>
      </c>
      <c r="J1098" s="40">
        <f>Long!J1096</f>
        <v>0</v>
      </c>
      <c r="K1098" s="40">
        <f>Long!K1096</f>
        <v>0</v>
      </c>
      <c r="L1098" s="40">
        <f>Long!L1096</f>
        <v>0</v>
      </c>
      <c r="M1098" s="40">
        <f>Long!M1096</f>
        <v>0</v>
      </c>
      <c r="N1098" s="40">
        <f>Long!N1096</f>
        <v>0</v>
      </c>
      <c r="O1098" s="40">
        <f>Long!O1096</f>
        <v>0</v>
      </c>
      <c r="P1098" s="40">
        <f>Long!P1096</f>
        <v>0</v>
      </c>
      <c r="Q1098" s="40">
        <f>Long!Q1096</f>
        <v>0</v>
      </c>
      <c r="R1098" s="40">
        <f>Long!R1096</f>
        <v>0</v>
      </c>
      <c r="S1098" s="40">
        <f>Long!S1096</f>
        <v>0</v>
      </c>
      <c r="T1098" s="40">
        <f>Long!T1096</f>
        <v>0</v>
      </c>
      <c r="U1098" s="11">
        <f>Long!U1096</f>
        <v>0</v>
      </c>
      <c r="W1098" s="14">
        <f>Long!X1096</f>
        <v>0</v>
      </c>
      <c r="X1098" s="7">
        <f>Long!Y1096</f>
        <v>0</v>
      </c>
    </row>
    <row r="1099" spans="1:24" x14ac:dyDescent="0.25">
      <c r="A1099" s="3">
        <f>Long!A1097</f>
        <v>0</v>
      </c>
      <c r="B1099" s="41">
        <f>Long!B1097</f>
        <v>0</v>
      </c>
      <c r="C1099" s="40">
        <f>Long!C1097</f>
        <v>0</v>
      </c>
      <c r="D1099" s="40">
        <f>Long!D1097</f>
        <v>0</v>
      </c>
      <c r="E1099" s="40">
        <f>Long!E1097</f>
        <v>0</v>
      </c>
      <c r="F1099" s="40">
        <f>Long!F1097</f>
        <v>0</v>
      </c>
      <c r="G1099" s="40">
        <f>Long!G1097</f>
        <v>0</v>
      </c>
      <c r="H1099" s="40">
        <f>Long!H1097</f>
        <v>0</v>
      </c>
      <c r="I1099" s="40">
        <f>Long!I1097</f>
        <v>0</v>
      </c>
      <c r="J1099" s="40">
        <f>Long!J1097</f>
        <v>0</v>
      </c>
      <c r="K1099" s="40">
        <f>Long!K1097</f>
        <v>0</v>
      </c>
      <c r="L1099" s="40">
        <f>Long!L1097</f>
        <v>0</v>
      </c>
      <c r="M1099" s="40">
        <f>Long!M1097</f>
        <v>0</v>
      </c>
      <c r="N1099" s="40">
        <f>Long!N1097</f>
        <v>0</v>
      </c>
      <c r="O1099" s="40">
        <f>Long!O1097</f>
        <v>0</v>
      </c>
      <c r="P1099" s="40">
        <f>Long!P1097</f>
        <v>0</v>
      </c>
      <c r="Q1099" s="40">
        <f>Long!Q1097</f>
        <v>0</v>
      </c>
      <c r="R1099" s="40">
        <f>Long!R1097</f>
        <v>0</v>
      </c>
      <c r="S1099" s="40">
        <f>Long!S1097</f>
        <v>0</v>
      </c>
      <c r="T1099" s="40">
        <f>Long!T1097</f>
        <v>0</v>
      </c>
      <c r="U1099" s="11">
        <f>Long!U1097</f>
        <v>0</v>
      </c>
      <c r="W1099" s="14">
        <f>Long!X1097</f>
        <v>0</v>
      </c>
      <c r="X1099" s="7">
        <f>Long!Y1097</f>
        <v>0</v>
      </c>
    </row>
    <row r="1100" spans="1:24" x14ac:dyDescent="0.25">
      <c r="A1100" s="3">
        <f>Long!A1098</f>
        <v>0</v>
      </c>
      <c r="B1100" s="41">
        <f>Long!B1098</f>
        <v>0</v>
      </c>
      <c r="C1100" s="40">
        <f>Long!C1098</f>
        <v>0</v>
      </c>
      <c r="D1100" s="40">
        <f>Long!D1098</f>
        <v>0</v>
      </c>
      <c r="E1100" s="40">
        <f>Long!E1098</f>
        <v>0</v>
      </c>
      <c r="F1100" s="40">
        <f>Long!F1098</f>
        <v>0</v>
      </c>
      <c r="G1100" s="40">
        <f>Long!G1098</f>
        <v>0</v>
      </c>
      <c r="H1100" s="40">
        <f>Long!H1098</f>
        <v>0</v>
      </c>
      <c r="I1100" s="40">
        <f>Long!I1098</f>
        <v>0</v>
      </c>
      <c r="J1100" s="40">
        <f>Long!J1098</f>
        <v>0</v>
      </c>
      <c r="K1100" s="40">
        <f>Long!K1098</f>
        <v>0</v>
      </c>
      <c r="L1100" s="40">
        <f>Long!L1098</f>
        <v>0</v>
      </c>
      <c r="M1100" s="40">
        <f>Long!M1098</f>
        <v>0</v>
      </c>
      <c r="N1100" s="40">
        <f>Long!N1098</f>
        <v>0</v>
      </c>
      <c r="O1100" s="40">
        <f>Long!O1098</f>
        <v>0</v>
      </c>
      <c r="P1100" s="40">
        <f>Long!P1098</f>
        <v>0</v>
      </c>
      <c r="Q1100" s="40">
        <f>Long!Q1098</f>
        <v>0</v>
      </c>
      <c r="R1100" s="40">
        <f>Long!R1098</f>
        <v>0</v>
      </c>
      <c r="S1100" s="40">
        <f>Long!S1098</f>
        <v>0</v>
      </c>
      <c r="T1100" s="40">
        <f>Long!T1098</f>
        <v>0</v>
      </c>
      <c r="U1100" s="11">
        <f>Long!U1098</f>
        <v>0</v>
      </c>
      <c r="W1100" s="14">
        <f>Long!X1098</f>
        <v>0</v>
      </c>
      <c r="X1100" s="7">
        <f>Long!Y1098</f>
        <v>0</v>
      </c>
    </row>
    <row r="1101" spans="1:24" x14ac:dyDescent="0.25">
      <c r="A1101" s="3">
        <f>Long!A1099</f>
        <v>0</v>
      </c>
      <c r="B1101" s="41">
        <f>Long!B1099</f>
        <v>0</v>
      </c>
      <c r="C1101" s="40">
        <f>Long!C1099</f>
        <v>0</v>
      </c>
      <c r="D1101" s="40">
        <f>Long!D1099</f>
        <v>0</v>
      </c>
      <c r="E1101" s="40">
        <f>Long!E1099</f>
        <v>0</v>
      </c>
      <c r="F1101" s="40">
        <f>Long!F1099</f>
        <v>0</v>
      </c>
      <c r="G1101" s="40">
        <f>Long!G1099</f>
        <v>0</v>
      </c>
      <c r="H1101" s="40">
        <f>Long!H1099</f>
        <v>0</v>
      </c>
      <c r="I1101" s="40">
        <f>Long!I1099</f>
        <v>0</v>
      </c>
      <c r="J1101" s="40">
        <f>Long!J1099</f>
        <v>0</v>
      </c>
      <c r="K1101" s="40">
        <f>Long!K1099</f>
        <v>0</v>
      </c>
      <c r="L1101" s="40">
        <f>Long!L1099</f>
        <v>0</v>
      </c>
      <c r="M1101" s="40">
        <f>Long!M1099</f>
        <v>0</v>
      </c>
      <c r="N1101" s="40">
        <f>Long!N1099</f>
        <v>0</v>
      </c>
      <c r="O1101" s="40">
        <f>Long!O1099</f>
        <v>0</v>
      </c>
      <c r="P1101" s="40">
        <f>Long!P1099</f>
        <v>0</v>
      </c>
      <c r="Q1101" s="40">
        <f>Long!Q1099</f>
        <v>0</v>
      </c>
      <c r="R1101" s="40">
        <f>Long!R1099</f>
        <v>0</v>
      </c>
      <c r="S1101" s="40">
        <f>Long!S1099</f>
        <v>0</v>
      </c>
      <c r="T1101" s="40">
        <f>Long!T1099</f>
        <v>0</v>
      </c>
      <c r="U1101" s="11">
        <f>Long!U1099</f>
        <v>0</v>
      </c>
      <c r="W1101" s="14">
        <f>Long!X1099</f>
        <v>0</v>
      </c>
      <c r="X1101" s="7">
        <f>Long!Y1099</f>
        <v>0</v>
      </c>
    </row>
    <row r="1102" spans="1:24" x14ac:dyDescent="0.25">
      <c r="A1102" s="3">
        <f>Long!A1100</f>
        <v>0</v>
      </c>
      <c r="B1102" s="41">
        <f>Long!B1100</f>
        <v>0</v>
      </c>
      <c r="C1102" s="40">
        <f>Long!C1100</f>
        <v>0</v>
      </c>
      <c r="D1102" s="40">
        <f>Long!D1100</f>
        <v>0</v>
      </c>
      <c r="E1102" s="40">
        <f>Long!E1100</f>
        <v>0</v>
      </c>
      <c r="F1102" s="40">
        <f>Long!F1100</f>
        <v>0</v>
      </c>
      <c r="G1102" s="40">
        <f>Long!G1100</f>
        <v>0</v>
      </c>
      <c r="H1102" s="40">
        <f>Long!H1100</f>
        <v>0</v>
      </c>
      <c r="I1102" s="40">
        <f>Long!I1100</f>
        <v>0</v>
      </c>
      <c r="J1102" s="40">
        <f>Long!J1100</f>
        <v>0</v>
      </c>
      <c r="K1102" s="40">
        <f>Long!K1100</f>
        <v>0</v>
      </c>
      <c r="L1102" s="40">
        <f>Long!L1100</f>
        <v>0</v>
      </c>
      <c r="M1102" s="40">
        <f>Long!M1100</f>
        <v>0</v>
      </c>
      <c r="N1102" s="40">
        <f>Long!N1100</f>
        <v>0</v>
      </c>
      <c r="O1102" s="40">
        <f>Long!O1100</f>
        <v>0</v>
      </c>
      <c r="P1102" s="40">
        <f>Long!P1100</f>
        <v>0</v>
      </c>
      <c r="Q1102" s="40">
        <f>Long!Q1100</f>
        <v>0</v>
      </c>
      <c r="R1102" s="40">
        <f>Long!R1100</f>
        <v>0</v>
      </c>
      <c r="S1102" s="40">
        <f>Long!S1100</f>
        <v>0</v>
      </c>
      <c r="T1102" s="40">
        <f>Long!T1100</f>
        <v>0</v>
      </c>
      <c r="U1102" s="11">
        <f>Long!U1100</f>
        <v>0</v>
      </c>
      <c r="W1102" s="14">
        <f>Long!X1100</f>
        <v>0</v>
      </c>
      <c r="X1102" s="7">
        <f>Long!Y1100</f>
        <v>0</v>
      </c>
    </row>
    <row r="1103" spans="1:24" x14ac:dyDescent="0.25">
      <c r="A1103" s="3">
        <f>Long!A1101</f>
        <v>0</v>
      </c>
      <c r="B1103" s="41">
        <f>Long!B1101</f>
        <v>0</v>
      </c>
      <c r="C1103" s="40">
        <f>Long!C1101</f>
        <v>0</v>
      </c>
      <c r="D1103" s="40">
        <f>Long!D1101</f>
        <v>0</v>
      </c>
      <c r="E1103" s="40">
        <f>Long!E1101</f>
        <v>0</v>
      </c>
      <c r="F1103" s="40">
        <f>Long!F1101</f>
        <v>0</v>
      </c>
      <c r="G1103" s="40">
        <f>Long!G1101</f>
        <v>0</v>
      </c>
      <c r="H1103" s="40">
        <f>Long!H1101</f>
        <v>0</v>
      </c>
      <c r="I1103" s="40">
        <f>Long!I1101</f>
        <v>0</v>
      </c>
      <c r="J1103" s="40">
        <f>Long!J1101</f>
        <v>0</v>
      </c>
      <c r="K1103" s="40">
        <f>Long!K1101</f>
        <v>0</v>
      </c>
      <c r="L1103" s="40">
        <f>Long!L1101</f>
        <v>0</v>
      </c>
      <c r="M1103" s="40">
        <f>Long!M1101</f>
        <v>0</v>
      </c>
      <c r="N1103" s="40">
        <f>Long!N1101</f>
        <v>0</v>
      </c>
      <c r="O1103" s="40">
        <f>Long!O1101</f>
        <v>0</v>
      </c>
      <c r="P1103" s="40">
        <f>Long!P1101</f>
        <v>0</v>
      </c>
      <c r="Q1103" s="40">
        <f>Long!Q1101</f>
        <v>0</v>
      </c>
      <c r="R1103" s="40">
        <f>Long!R1101</f>
        <v>0</v>
      </c>
      <c r="S1103" s="40">
        <f>Long!S1101</f>
        <v>0</v>
      </c>
      <c r="T1103" s="40">
        <f>Long!T1101</f>
        <v>0</v>
      </c>
      <c r="U1103" s="11">
        <f>Long!U1101</f>
        <v>0</v>
      </c>
      <c r="W1103" s="14">
        <f>Long!X1101</f>
        <v>0</v>
      </c>
      <c r="X1103" s="7">
        <f>Long!Y1101</f>
        <v>0</v>
      </c>
    </row>
    <row r="1104" spans="1:24" x14ac:dyDescent="0.25">
      <c r="A1104" s="3">
        <f>Long!A1102</f>
        <v>0</v>
      </c>
      <c r="B1104" s="41">
        <f>Long!B1102</f>
        <v>0</v>
      </c>
      <c r="C1104" s="40">
        <f>Long!C1102</f>
        <v>0</v>
      </c>
      <c r="D1104" s="40">
        <f>Long!D1102</f>
        <v>0</v>
      </c>
      <c r="E1104" s="40">
        <f>Long!E1102</f>
        <v>0</v>
      </c>
      <c r="F1104" s="40">
        <f>Long!F1102</f>
        <v>0</v>
      </c>
      <c r="G1104" s="40">
        <f>Long!G1102</f>
        <v>0</v>
      </c>
      <c r="H1104" s="40">
        <f>Long!H1102</f>
        <v>0</v>
      </c>
      <c r="I1104" s="40">
        <f>Long!I1102</f>
        <v>0</v>
      </c>
      <c r="J1104" s="40">
        <f>Long!J1102</f>
        <v>0</v>
      </c>
      <c r="K1104" s="40">
        <f>Long!K1102</f>
        <v>0</v>
      </c>
      <c r="L1104" s="40">
        <f>Long!L1102</f>
        <v>0</v>
      </c>
      <c r="M1104" s="40">
        <f>Long!M1102</f>
        <v>0</v>
      </c>
      <c r="N1104" s="40">
        <f>Long!N1102</f>
        <v>0</v>
      </c>
      <c r="O1104" s="40">
        <f>Long!O1102</f>
        <v>0</v>
      </c>
      <c r="P1104" s="40">
        <f>Long!P1102</f>
        <v>0</v>
      </c>
      <c r="Q1104" s="40">
        <f>Long!Q1102</f>
        <v>0</v>
      </c>
      <c r="R1104" s="40">
        <f>Long!R1102</f>
        <v>0</v>
      </c>
      <c r="S1104" s="40">
        <f>Long!S1102</f>
        <v>0</v>
      </c>
      <c r="T1104" s="40">
        <f>Long!T1102</f>
        <v>0</v>
      </c>
      <c r="U1104" s="11">
        <f>Long!U1102</f>
        <v>0</v>
      </c>
      <c r="W1104" s="14">
        <f>Long!X1102</f>
        <v>0</v>
      </c>
      <c r="X1104" s="7">
        <f>Long!Y1102</f>
        <v>0</v>
      </c>
    </row>
    <row r="1105" spans="1:24" x14ac:dyDescent="0.25">
      <c r="A1105" s="3">
        <f>Long!A1103</f>
        <v>0</v>
      </c>
      <c r="B1105" s="41">
        <f>Long!B1103</f>
        <v>0</v>
      </c>
      <c r="C1105" s="40">
        <f>Long!C1103</f>
        <v>0</v>
      </c>
      <c r="D1105" s="40">
        <f>Long!D1103</f>
        <v>0</v>
      </c>
      <c r="E1105" s="40">
        <f>Long!E1103</f>
        <v>0</v>
      </c>
      <c r="F1105" s="40">
        <f>Long!F1103</f>
        <v>0</v>
      </c>
      <c r="G1105" s="40">
        <f>Long!G1103</f>
        <v>0</v>
      </c>
      <c r="H1105" s="40">
        <f>Long!H1103</f>
        <v>0</v>
      </c>
      <c r="I1105" s="40">
        <f>Long!I1103</f>
        <v>0</v>
      </c>
      <c r="J1105" s="40">
        <f>Long!J1103</f>
        <v>0</v>
      </c>
      <c r="K1105" s="40">
        <f>Long!K1103</f>
        <v>0</v>
      </c>
      <c r="L1105" s="40">
        <f>Long!L1103</f>
        <v>0</v>
      </c>
      <c r="M1105" s="40">
        <f>Long!M1103</f>
        <v>0</v>
      </c>
      <c r="N1105" s="40">
        <f>Long!N1103</f>
        <v>0</v>
      </c>
      <c r="O1105" s="40">
        <f>Long!O1103</f>
        <v>0</v>
      </c>
      <c r="P1105" s="40">
        <f>Long!P1103</f>
        <v>0</v>
      </c>
      <c r="Q1105" s="40">
        <f>Long!Q1103</f>
        <v>0</v>
      </c>
      <c r="R1105" s="40">
        <f>Long!R1103</f>
        <v>0</v>
      </c>
      <c r="S1105" s="40">
        <f>Long!S1103</f>
        <v>0</v>
      </c>
      <c r="T1105" s="40">
        <f>Long!T1103</f>
        <v>0</v>
      </c>
      <c r="U1105" s="11">
        <f>Long!U1103</f>
        <v>0</v>
      </c>
      <c r="W1105" s="14">
        <f>Long!X1103</f>
        <v>0</v>
      </c>
      <c r="X1105" s="7">
        <f>Long!Y1103</f>
        <v>0</v>
      </c>
    </row>
    <row r="1106" spans="1:24" x14ac:dyDescent="0.25">
      <c r="A1106" s="3">
        <f>Long!A1104</f>
        <v>0</v>
      </c>
      <c r="B1106" s="41">
        <f>Long!B1104</f>
        <v>0</v>
      </c>
      <c r="C1106" s="40">
        <f>Long!C1104</f>
        <v>0</v>
      </c>
      <c r="D1106" s="40">
        <f>Long!D1104</f>
        <v>0</v>
      </c>
      <c r="E1106" s="40">
        <f>Long!E1104</f>
        <v>0</v>
      </c>
      <c r="F1106" s="40">
        <f>Long!F1104</f>
        <v>0</v>
      </c>
      <c r="G1106" s="40">
        <f>Long!G1104</f>
        <v>0</v>
      </c>
      <c r="H1106" s="40">
        <f>Long!H1104</f>
        <v>0</v>
      </c>
      <c r="I1106" s="40">
        <f>Long!I1104</f>
        <v>0</v>
      </c>
      <c r="J1106" s="40">
        <f>Long!J1104</f>
        <v>0</v>
      </c>
      <c r="K1106" s="40">
        <f>Long!K1104</f>
        <v>0</v>
      </c>
      <c r="L1106" s="40">
        <f>Long!L1104</f>
        <v>0</v>
      </c>
      <c r="M1106" s="40">
        <f>Long!M1104</f>
        <v>0</v>
      </c>
      <c r="N1106" s="40">
        <f>Long!N1104</f>
        <v>0</v>
      </c>
      <c r="O1106" s="40">
        <f>Long!O1104</f>
        <v>0</v>
      </c>
      <c r="P1106" s="40">
        <f>Long!P1104</f>
        <v>0</v>
      </c>
      <c r="Q1106" s="40">
        <f>Long!Q1104</f>
        <v>0</v>
      </c>
      <c r="R1106" s="40">
        <f>Long!R1104</f>
        <v>0</v>
      </c>
      <c r="S1106" s="40">
        <f>Long!S1104</f>
        <v>0</v>
      </c>
      <c r="T1106" s="40">
        <f>Long!T1104</f>
        <v>0</v>
      </c>
      <c r="U1106" s="11">
        <f>Long!U1104</f>
        <v>0</v>
      </c>
      <c r="W1106" s="14">
        <f>Long!X1104</f>
        <v>0</v>
      </c>
      <c r="X1106" s="7">
        <f>Long!Y1104</f>
        <v>0</v>
      </c>
    </row>
    <row r="1107" spans="1:24" x14ac:dyDescent="0.25">
      <c r="A1107" s="3">
        <f>Long!A1105</f>
        <v>0</v>
      </c>
      <c r="B1107" s="41">
        <f>Long!B1105</f>
        <v>0</v>
      </c>
      <c r="C1107" s="40">
        <f>Long!C1105</f>
        <v>0</v>
      </c>
      <c r="D1107" s="40">
        <f>Long!D1105</f>
        <v>0</v>
      </c>
      <c r="E1107" s="40">
        <f>Long!E1105</f>
        <v>0</v>
      </c>
      <c r="F1107" s="40">
        <f>Long!F1105</f>
        <v>0</v>
      </c>
      <c r="G1107" s="40">
        <f>Long!G1105</f>
        <v>0</v>
      </c>
      <c r="H1107" s="40">
        <f>Long!H1105</f>
        <v>0</v>
      </c>
      <c r="I1107" s="40">
        <f>Long!I1105</f>
        <v>0</v>
      </c>
      <c r="J1107" s="40">
        <f>Long!J1105</f>
        <v>0</v>
      </c>
      <c r="K1107" s="40">
        <f>Long!K1105</f>
        <v>0</v>
      </c>
      <c r="L1107" s="40">
        <f>Long!L1105</f>
        <v>0</v>
      </c>
      <c r="M1107" s="40">
        <f>Long!M1105</f>
        <v>0</v>
      </c>
      <c r="N1107" s="40">
        <f>Long!N1105</f>
        <v>0</v>
      </c>
      <c r="O1107" s="40">
        <f>Long!O1105</f>
        <v>0</v>
      </c>
      <c r="P1107" s="40">
        <f>Long!P1105</f>
        <v>0</v>
      </c>
      <c r="Q1107" s="40">
        <f>Long!Q1105</f>
        <v>0</v>
      </c>
      <c r="R1107" s="40">
        <f>Long!R1105</f>
        <v>0</v>
      </c>
      <c r="S1107" s="40">
        <f>Long!S1105</f>
        <v>0</v>
      </c>
      <c r="T1107" s="40">
        <f>Long!T1105</f>
        <v>0</v>
      </c>
      <c r="U1107" s="11">
        <f>Long!U1105</f>
        <v>0</v>
      </c>
      <c r="W1107" s="14">
        <f>Long!X1105</f>
        <v>0</v>
      </c>
      <c r="X1107" s="7">
        <f>Long!Y1105</f>
        <v>0</v>
      </c>
    </row>
    <row r="1108" spans="1:24" x14ac:dyDescent="0.25">
      <c r="A1108" s="3">
        <f>Long!A1106</f>
        <v>0</v>
      </c>
      <c r="B1108" s="41">
        <f>Long!B1106</f>
        <v>0</v>
      </c>
      <c r="C1108" s="40">
        <f>Long!C1106</f>
        <v>0</v>
      </c>
      <c r="D1108" s="40">
        <f>Long!D1106</f>
        <v>0</v>
      </c>
      <c r="E1108" s="40">
        <f>Long!E1106</f>
        <v>0</v>
      </c>
      <c r="F1108" s="40">
        <f>Long!F1106</f>
        <v>0</v>
      </c>
      <c r="G1108" s="40">
        <f>Long!G1106</f>
        <v>0</v>
      </c>
      <c r="H1108" s="40">
        <f>Long!H1106</f>
        <v>0</v>
      </c>
      <c r="I1108" s="40">
        <f>Long!I1106</f>
        <v>0</v>
      </c>
      <c r="J1108" s="40">
        <f>Long!J1106</f>
        <v>0</v>
      </c>
      <c r="K1108" s="40">
        <f>Long!K1106</f>
        <v>0</v>
      </c>
      <c r="L1108" s="40">
        <f>Long!L1106</f>
        <v>0</v>
      </c>
      <c r="M1108" s="40">
        <f>Long!M1106</f>
        <v>0</v>
      </c>
      <c r="N1108" s="40">
        <f>Long!N1106</f>
        <v>0</v>
      </c>
      <c r="O1108" s="40">
        <f>Long!O1106</f>
        <v>0</v>
      </c>
      <c r="P1108" s="40">
        <f>Long!P1106</f>
        <v>0</v>
      </c>
      <c r="Q1108" s="40">
        <f>Long!Q1106</f>
        <v>0</v>
      </c>
      <c r="R1108" s="40">
        <f>Long!R1106</f>
        <v>0</v>
      </c>
      <c r="S1108" s="40">
        <f>Long!S1106</f>
        <v>0</v>
      </c>
      <c r="T1108" s="40">
        <f>Long!T1106</f>
        <v>0</v>
      </c>
      <c r="U1108" s="11">
        <f>Long!U1106</f>
        <v>0</v>
      </c>
      <c r="W1108" s="14">
        <f>Long!X1106</f>
        <v>0</v>
      </c>
      <c r="X1108" s="7">
        <f>Long!Y1106</f>
        <v>0</v>
      </c>
    </row>
    <row r="1109" spans="1:24" x14ac:dyDescent="0.25">
      <c r="A1109" s="3">
        <f>Long!A1107</f>
        <v>0</v>
      </c>
      <c r="B1109" s="41">
        <f>Long!B1107</f>
        <v>0</v>
      </c>
      <c r="C1109" s="40">
        <f>Long!C1107</f>
        <v>0</v>
      </c>
      <c r="D1109" s="40">
        <f>Long!D1107</f>
        <v>0</v>
      </c>
      <c r="E1109" s="40">
        <f>Long!E1107</f>
        <v>0</v>
      </c>
      <c r="F1109" s="40">
        <f>Long!F1107</f>
        <v>0</v>
      </c>
      <c r="G1109" s="40">
        <f>Long!G1107</f>
        <v>0</v>
      </c>
      <c r="H1109" s="40">
        <f>Long!H1107</f>
        <v>0</v>
      </c>
      <c r="I1109" s="40">
        <f>Long!I1107</f>
        <v>0</v>
      </c>
      <c r="J1109" s="40">
        <f>Long!J1107</f>
        <v>0</v>
      </c>
      <c r="K1109" s="40">
        <f>Long!K1107</f>
        <v>0</v>
      </c>
      <c r="L1109" s="40">
        <f>Long!L1107</f>
        <v>0</v>
      </c>
      <c r="M1109" s="40">
        <f>Long!M1107</f>
        <v>0</v>
      </c>
      <c r="N1109" s="40">
        <f>Long!N1107</f>
        <v>0</v>
      </c>
      <c r="O1109" s="40">
        <f>Long!O1107</f>
        <v>0</v>
      </c>
      <c r="P1109" s="40">
        <f>Long!P1107</f>
        <v>0</v>
      </c>
      <c r="Q1109" s="40">
        <f>Long!Q1107</f>
        <v>0</v>
      </c>
      <c r="R1109" s="40">
        <f>Long!R1107</f>
        <v>0</v>
      </c>
      <c r="S1109" s="40">
        <f>Long!S1107</f>
        <v>0</v>
      </c>
      <c r="T1109" s="40">
        <f>Long!T1107</f>
        <v>0</v>
      </c>
      <c r="U1109" s="11">
        <f>Long!U1107</f>
        <v>0</v>
      </c>
      <c r="W1109" s="14">
        <f>Long!X1107</f>
        <v>0</v>
      </c>
      <c r="X1109" s="7">
        <f>Long!Y1107</f>
        <v>0</v>
      </c>
    </row>
    <row r="1110" spans="1:24" x14ac:dyDescent="0.25">
      <c r="A1110" s="3">
        <f>Long!A1108</f>
        <v>0</v>
      </c>
      <c r="B1110" s="41">
        <f>Long!B1108</f>
        <v>0</v>
      </c>
      <c r="C1110" s="40">
        <f>Long!C1108</f>
        <v>0</v>
      </c>
      <c r="D1110" s="40">
        <f>Long!D1108</f>
        <v>0</v>
      </c>
      <c r="E1110" s="40">
        <f>Long!E1108</f>
        <v>0</v>
      </c>
      <c r="F1110" s="40">
        <f>Long!F1108</f>
        <v>0</v>
      </c>
      <c r="G1110" s="40">
        <f>Long!G1108</f>
        <v>0</v>
      </c>
      <c r="H1110" s="40">
        <f>Long!H1108</f>
        <v>0</v>
      </c>
      <c r="I1110" s="40">
        <f>Long!I1108</f>
        <v>0</v>
      </c>
      <c r="J1110" s="40">
        <f>Long!J1108</f>
        <v>0</v>
      </c>
      <c r="K1110" s="40">
        <f>Long!K1108</f>
        <v>0</v>
      </c>
      <c r="L1110" s="40">
        <f>Long!L1108</f>
        <v>0</v>
      </c>
      <c r="M1110" s="40">
        <f>Long!M1108</f>
        <v>0</v>
      </c>
      <c r="N1110" s="40">
        <f>Long!N1108</f>
        <v>0</v>
      </c>
      <c r="O1110" s="40">
        <f>Long!O1108</f>
        <v>0</v>
      </c>
      <c r="P1110" s="40">
        <f>Long!P1108</f>
        <v>0</v>
      </c>
      <c r="Q1110" s="40">
        <f>Long!Q1108</f>
        <v>0</v>
      </c>
      <c r="R1110" s="40">
        <f>Long!R1108</f>
        <v>0</v>
      </c>
      <c r="S1110" s="40">
        <f>Long!S1108</f>
        <v>0</v>
      </c>
      <c r="T1110" s="40">
        <f>Long!T1108</f>
        <v>0</v>
      </c>
      <c r="U1110" s="11">
        <f>Long!U1108</f>
        <v>0</v>
      </c>
      <c r="W1110" s="14">
        <f>Long!X1108</f>
        <v>0</v>
      </c>
      <c r="X1110" s="7">
        <f>Long!Y1108</f>
        <v>0</v>
      </c>
    </row>
    <row r="1111" spans="1:24" x14ac:dyDescent="0.25">
      <c r="A1111" s="3">
        <f>Long!A1109</f>
        <v>0</v>
      </c>
      <c r="B1111" s="41">
        <f>Long!B1109</f>
        <v>0</v>
      </c>
      <c r="C1111" s="40">
        <f>Long!C1109</f>
        <v>0</v>
      </c>
      <c r="D1111" s="40">
        <f>Long!D1109</f>
        <v>0</v>
      </c>
      <c r="E1111" s="40">
        <f>Long!E1109</f>
        <v>0</v>
      </c>
      <c r="F1111" s="40">
        <f>Long!F1109</f>
        <v>0</v>
      </c>
      <c r="G1111" s="40">
        <f>Long!G1109</f>
        <v>0</v>
      </c>
      <c r="H1111" s="40">
        <f>Long!H1109</f>
        <v>0</v>
      </c>
      <c r="I1111" s="40">
        <f>Long!I1109</f>
        <v>0</v>
      </c>
      <c r="J1111" s="40">
        <f>Long!J1109</f>
        <v>0</v>
      </c>
      <c r="K1111" s="40">
        <f>Long!K1109</f>
        <v>0</v>
      </c>
      <c r="L1111" s="40">
        <f>Long!L1109</f>
        <v>0</v>
      </c>
      <c r="M1111" s="40">
        <f>Long!M1109</f>
        <v>0</v>
      </c>
      <c r="N1111" s="40">
        <f>Long!N1109</f>
        <v>0</v>
      </c>
      <c r="O1111" s="40">
        <f>Long!O1109</f>
        <v>0</v>
      </c>
      <c r="P1111" s="40">
        <f>Long!P1109</f>
        <v>0</v>
      </c>
      <c r="Q1111" s="40">
        <f>Long!Q1109</f>
        <v>0</v>
      </c>
      <c r="R1111" s="40">
        <f>Long!R1109</f>
        <v>0</v>
      </c>
      <c r="S1111" s="40">
        <f>Long!S1109</f>
        <v>0</v>
      </c>
      <c r="T1111" s="40">
        <f>Long!T1109</f>
        <v>0</v>
      </c>
      <c r="U1111" s="11">
        <f>Long!U1109</f>
        <v>0</v>
      </c>
      <c r="W1111" s="14">
        <f>Long!X1109</f>
        <v>0</v>
      </c>
      <c r="X1111" s="7">
        <f>Long!Y1109</f>
        <v>0</v>
      </c>
    </row>
    <row r="1112" spans="1:24" x14ac:dyDescent="0.25">
      <c r="A1112" s="3">
        <f>Long!A1110</f>
        <v>0</v>
      </c>
      <c r="B1112" s="41">
        <f>Long!B1110</f>
        <v>0</v>
      </c>
      <c r="C1112" s="40">
        <f>Long!C1110</f>
        <v>0</v>
      </c>
      <c r="D1112" s="40">
        <f>Long!D1110</f>
        <v>0</v>
      </c>
      <c r="E1112" s="40">
        <f>Long!E1110</f>
        <v>0</v>
      </c>
      <c r="F1112" s="40">
        <f>Long!F1110</f>
        <v>0</v>
      </c>
      <c r="G1112" s="40">
        <f>Long!G1110</f>
        <v>0</v>
      </c>
      <c r="H1112" s="40">
        <f>Long!H1110</f>
        <v>0</v>
      </c>
      <c r="I1112" s="40">
        <f>Long!I1110</f>
        <v>0</v>
      </c>
      <c r="J1112" s="40">
        <f>Long!J1110</f>
        <v>0</v>
      </c>
      <c r="K1112" s="40">
        <f>Long!K1110</f>
        <v>0</v>
      </c>
      <c r="L1112" s="40">
        <f>Long!L1110</f>
        <v>0</v>
      </c>
      <c r="M1112" s="40">
        <f>Long!M1110</f>
        <v>0</v>
      </c>
      <c r="N1112" s="40">
        <f>Long!N1110</f>
        <v>0</v>
      </c>
      <c r="O1112" s="40">
        <f>Long!O1110</f>
        <v>0</v>
      </c>
      <c r="P1112" s="40">
        <f>Long!P1110</f>
        <v>0</v>
      </c>
      <c r="Q1112" s="40">
        <f>Long!Q1110</f>
        <v>0</v>
      </c>
      <c r="R1112" s="40">
        <f>Long!R1110</f>
        <v>0</v>
      </c>
      <c r="S1112" s="40">
        <f>Long!S1110</f>
        <v>0</v>
      </c>
      <c r="T1112" s="40">
        <f>Long!T1110</f>
        <v>0</v>
      </c>
      <c r="U1112" s="11">
        <f>Long!U1110</f>
        <v>0</v>
      </c>
      <c r="W1112" s="14">
        <f>Long!X1110</f>
        <v>0</v>
      </c>
      <c r="X1112" s="7">
        <f>Long!Y1110</f>
        <v>0</v>
      </c>
    </row>
    <row r="1113" spans="1:24" x14ac:dyDescent="0.25">
      <c r="A1113" s="3">
        <f>Long!A1111</f>
        <v>0</v>
      </c>
      <c r="B1113" s="41">
        <f>Long!B1111</f>
        <v>0</v>
      </c>
      <c r="C1113" s="40">
        <f>Long!C1111</f>
        <v>0</v>
      </c>
      <c r="D1113" s="40">
        <f>Long!D1111</f>
        <v>0</v>
      </c>
      <c r="E1113" s="40">
        <f>Long!E1111</f>
        <v>0</v>
      </c>
      <c r="F1113" s="40">
        <f>Long!F1111</f>
        <v>0</v>
      </c>
      <c r="G1113" s="40">
        <f>Long!G1111</f>
        <v>0</v>
      </c>
      <c r="H1113" s="40">
        <f>Long!H1111</f>
        <v>0</v>
      </c>
      <c r="I1113" s="40">
        <f>Long!I1111</f>
        <v>0</v>
      </c>
      <c r="J1113" s="40">
        <f>Long!J1111</f>
        <v>0</v>
      </c>
      <c r="K1113" s="40">
        <f>Long!K1111</f>
        <v>0</v>
      </c>
      <c r="L1113" s="40">
        <f>Long!L1111</f>
        <v>0</v>
      </c>
      <c r="M1113" s="40">
        <f>Long!M1111</f>
        <v>0</v>
      </c>
      <c r="N1113" s="40">
        <f>Long!N1111</f>
        <v>0</v>
      </c>
      <c r="O1113" s="40">
        <f>Long!O1111</f>
        <v>0</v>
      </c>
      <c r="P1113" s="40">
        <f>Long!P1111</f>
        <v>0</v>
      </c>
      <c r="Q1113" s="40">
        <f>Long!Q1111</f>
        <v>0</v>
      </c>
      <c r="R1113" s="40">
        <f>Long!R1111</f>
        <v>0</v>
      </c>
      <c r="S1113" s="40">
        <f>Long!S1111</f>
        <v>0</v>
      </c>
      <c r="T1113" s="40">
        <f>Long!T1111</f>
        <v>0</v>
      </c>
      <c r="U1113" s="11">
        <f>Long!U1111</f>
        <v>0</v>
      </c>
      <c r="W1113" s="14">
        <f>Long!X1111</f>
        <v>0</v>
      </c>
      <c r="X1113" s="7">
        <f>Long!Y1111</f>
        <v>0</v>
      </c>
    </row>
    <row r="1114" spans="1:24" x14ac:dyDescent="0.25">
      <c r="A1114" s="3">
        <f>Long!A1112</f>
        <v>0</v>
      </c>
      <c r="B1114" s="41">
        <f>Long!B1112</f>
        <v>0</v>
      </c>
      <c r="C1114" s="40">
        <f>Long!C1112</f>
        <v>0</v>
      </c>
      <c r="D1114" s="40">
        <f>Long!D1112</f>
        <v>0</v>
      </c>
      <c r="E1114" s="40">
        <f>Long!E1112</f>
        <v>0</v>
      </c>
      <c r="F1114" s="40">
        <f>Long!F1112</f>
        <v>0</v>
      </c>
      <c r="G1114" s="40">
        <f>Long!G1112</f>
        <v>0</v>
      </c>
      <c r="H1114" s="40">
        <f>Long!H1112</f>
        <v>0</v>
      </c>
      <c r="I1114" s="40">
        <f>Long!I1112</f>
        <v>0</v>
      </c>
      <c r="J1114" s="40">
        <f>Long!J1112</f>
        <v>0</v>
      </c>
      <c r="K1114" s="40">
        <f>Long!K1112</f>
        <v>0</v>
      </c>
      <c r="L1114" s="40">
        <f>Long!L1112</f>
        <v>0</v>
      </c>
      <c r="M1114" s="40">
        <f>Long!M1112</f>
        <v>0</v>
      </c>
      <c r="N1114" s="40">
        <f>Long!N1112</f>
        <v>0</v>
      </c>
      <c r="O1114" s="40">
        <f>Long!O1112</f>
        <v>0</v>
      </c>
      <c r="P1114" s="40">
        <f>Long!P1112</f>
        <v>0</v>
      </c>
      <c r="Q1114" s="40">
        <f>Long!Q1112</f>
        <v>0</v>
      </c>
      <c r="R1114" s="40">
        <f>Long!R1112</f>
        <v>0</v>
      </c>
      <c r="S1114" s="40">
        <f>Long!S1112</f>
        <v>0</v>
      </c>
      <c r="T1114" s="40">
        <f>Long!T1112</f>
        <v>0</v>
      </c>
      <c r="U1114" s="11">
        <f>Long!U1112</f>
        <v>0</v>
      </c>
      <c r="W1114" s="14">
        <f>Long!X1112</f>
        <v>0</v>
      </c>
      <c r="X1114" s="7">
        <f>Long!Y1112</f>
        <v>0</v>
      </c>
    </row>
    <row r="1115" spans="1:24" x14ac:dyDescent="0.25">
      <c r="A1115" s="3">
        <f>Long!A1113</f>
        <v>0</v>
      </c>
      <c r="B1115" s="41">
        <f>Long!B1113</f>
        <v>0</v>
      </c>
      <c r="C1115" s="40">
        <f>Long!C1113</f>
        <v>0</v>
      </c>
      <c r="D1115" s="40">
        <f>Long!D1113</f>
        <v>0</v>
      </c>
      <c r="E1115" s="40">
        <f>Long!E1113</f>
        <v>0</v>
      </c>
      <c r="F1115" s="40">
        <f>Long!F1113</f>
        <v>0</v>
      </c>
      <c r="G1115" s="40">
        <f>Long!G1113</f>
        <v>0</v>
      </c>
      <c r="H1115" s="40">
        <f>Long!H1113</f>
        <v>0</v>
      </c>
      <c r="I1115" s="40">
        <f>Long!I1113</f>
        <v>0</v>
      </c>
      <c r="J1115" s="40">
        <f>Long!J1113</f>
        <v>0</v>
      </c>
      <c r="K1115" s="40">
        <f>Long!K1113</f>
        <v>0</v>
      </c>
      <c r="L1115" s="40">
        <f>Long!L1113</f>
        <v>0</v>
      </c>
      <c r="M1115" s="40">
        <f>Long!M1113</f>
        <v>0</v>
      </c>
      <c r="N1115" s="40">
        <f>Long!N1113</f>
        <v>0</v>
      </c>
      <c r="O1115" s="40">
        <f>Long!O1113</f>
        <v>0</v>
      </c>
      <c r="P1115" s="40">
        <f>Long!P1113</f>
        <v>0</v>
      </c>
      <c r="Q1115" s="40">
        <f>Long!Q1113</f>
        <v>0</v>
      </c>
      <c r="R1115" s="40">
        <f>Long!R1113</f>
        <v>0</v>
      </c>
      <c r="S1115" s="40">
        <f>Long!S1113</f>
        <v>0</v>
      </c>
      <c r="T1115" s="40">
        <f>Long!T1113</f>
        <v>0</v>
      </c>
      <c r="U1115" s="11">
        <f>Long!U1113</f>
        <v>0</v>
      </c>
      <c r="W1115" s="14">
        <f>Long!X1113</f>
        <v>0</v>
      </c>
      <c r="X1115" s="7">
        <f>Long!Y1113</f>
        <v>0</v>
      </c>
    </row>
    <row r="1116" spans="1:24" x14ac:dyDescent="0.25">
      <c r="A1116" s="3">
        <f>Long!A1114</f>
        <v>0</v>
      </c>
      <c r="B1116" s="41">
        <f>Long!B1114</f>
        <v>0</v>
      </c>
      <c r="C1116" s="40">
        <f>Long!C1114</f>
        <v>0</v>
      </c>
      <c r="D1116" s="40">
        <f>Long!D1114</f>
        <v>0</v>
      </c>
      <c r="E1116" s="40">
        <f>Long!E1114</f>
        <v>0</v>
      </c>
      <c r="F1116" s="40">
        <f>Long!F1114</f>
        <v>0</v>
      </c>
      <c r="G1116" s="40">
        <f>Long!G1114</f>
        <v>0</v>
      </c>
      <c r="H1116" s="40">
        <f>Long!H1114</f>
        <v>0</v>
      </c>
      <c r="I1116" s="40">
        <f>Long!I1114</f>
        <v>0</v>
      </c>
      <c r="J1116" s="40">
        <f>Long!J1114</f>
        <v>0</v>
      </c>
      <c r="K1116" s="40">
        <f>Long!K1114</f>
        <v>0</v>
      </c>
      <c r="L1116" s="40">
        <f>Long!L1114</f>
        <v>0</v>
      </c>
      <c r="M1116" s="40">
        <f>Long!M1114</f>
        <v>0</v>
      </c>
      <c r="N1116" s="40">
        <f>Long!N1114</f>
        <v>0</v>
      </c>
      <c r="O1116" s="40">
        <f>Long!O1114</f>
        <v>0</v>
      </c>
      <c r="P1116" s="40">
        <f>Long!P1114</f>
        <v>0</v>
      </c>
      <c r="Q1116" s="40">
        <f>Long!Q1114</f>
        <v>0</v>
      </c>
      <c r="R1116" s="40">
        <f>Long!R1114</f>
        <v>0</v>
      </c>
      <c r="S1116" s="40">
        <f>Long!S1114</f>
        <v>0</v>
      </c>
      <c r="T1116" s="40">
        <f>Long!T1114</f>
        <v>0</v>
      </c>
      <c r="U1116" s="11">
        <f>Long!U1114</f>
        <v>0</v>
      </c>
      <c r="W1116" s="14">
        <f>Long!X1114</f>
        <v>0</v>
      </c>
      <c r="X1116" s="7">
        <f>Long!Y1114</f>
        <v>0</v>
      </c>
    </row>
    <row r="1117" spans="1:24" x14ac:dyDescent="0.25">
      <c r="A1117" s="3">
        <f>Long!A1115</f>
        <v>0</v>
      </c>
      <c r="B1117" s="41">
        <f>Long!B1115</f>
        <v>0</v>
      </c>
      <c r="C1117" s="40">
        <f>Long!C1115</f>
        <v>0</v>
      </c>
      <c r="D1117" s="40">
        <f>Long!D1115</f>
        <v>0</v>
      </c>
      <c r="E1117" s="40">
        <f>Long!E1115</f>
        <v>0</v>
      </c>
      <c r="F1117" s="40">
        <f>Long!F1115</f>
        <v>0</v>
      </c>
      <c r="G1117" s="40">
        <f>Long!G1115</f>
        <v>0</v>
      </c>
      <c r="H1117" s="40">
        <f>Long!H1115</f>
        <v>0</v>
      </c>
      <c r="I1117" s="40">
        <f>Long!I1115</f>
        <v>0</v>
      </c>
      <c r="J1117" s="40">
        <f>Long!J1115</f>
        <v>0</v>
      </c>
      <c r="K1117" s="40">
        <f>Long!K1115</f>
        <v>0</v>
      </c>
      <c r="L1117" s="40">
        <f>Long!L1115</f>
        <v>0</v>
      </c>
      <c r="M1117" s="40">
        <f>Long!M1115</f>
        <v>0</v>
      </c>
      <c r="N1117" s="40">
        <f>Long!N1115</f>
        <v>0</v>
      </c>
      <c r="O1117" s="40">
        <f>Long!O1115</f>
        <v>0</v>
      </c>
      <c r="P1117" s="40">
        <f>Long!P1115</f>
        <v>0</v>
      </c>
      <c r="Q1117" s="40">
        <f>Long!Q1115</f>
        <v>0</v>
      </c>
      <c r="R1117" s="40">
        <f>Long!R1115</f>
        <v>0</v>
      </c>
      <c r="S1117" s="40">
        <f>Long!S1115</f>
        <v>0</v>
      </c>
      <c r="T1117" s="40">
        <f>Long!T1115</f>
        <v>0</v>
      </c>
      <c r="U1117" s="11">
        <f>Long!U1115</f>
        <v>0</v>
      </c>
      <c r="W1117" s="14">
        <f>Long!X1115</f>
        <v>0</v>
      </c>
      <c r="X1117" s="7">
        <f>Long!Y1115</f>
        <v>0</v>
      </c>
    </row>
    <row r="1118" spans="1:24" x14ac:dyDescent="0.25">
      <c r="A1118" s="3">
        <f>Long!A1116</f>
        <v>0</v>
      </c>
      <c r="B1118" s="41">
        <f>Long!B1116</f>
        <v>0</v>
      </c>
      <c r="C1118" s="40">
        <f>Long!C1116</f>
        <v>0</v>
      </c>
      <c r="D1118" s="40">
        <f>Long!D1116</f>
        <v>0</v>
      </c>
      <c r="E1118" s="40">
        <f>Long!E1116</f>
        <v>0</v>
      </c>
      <c r="F1118" s="40">
        <f>Long!F1116</f>
        <v>0</v>
      </c>
      <c r="G1118" s="40">
        <f>Long!G1116</f>
        <v>0</v>
      </c>
      <c r="H1118" s="40">
        <f>Long!H1116</f>
        <v>0</v>
      </c>
      <c r="I1118" s="40">
        <f>Long!I1116</f>
        <v>0</v>
      </c>
      <c r="J1118" s="40">
        <f>Long!J1116</f>
        <v>0</v>
      </c>
      <c r="K1118" s="40">
        <f>Long!K1116</f>
        <v>0</v>
      </c>
      <c r="L1118" s="40">
        <f>Long!L1116</f>
        <v>0</v>
      </c>
      <c r="M1118" s="40">
        <f>Long!M1116</f>
        <v>0</v>
      </c>
      <c r="N1118" s="40">
        <f>Long!N1116</f>
        <v>0</v>
      </c>
      <c r="O1118" s="40">
        <f>Long!O1116</f>
        <v>0</v>
      </c>
      <c r="P1118" s="40">
        <f>Long!P1116</f>
        <v>0</v>
      </c>
      <c r="Q1118" s="40">
        <f>Long!Q1116</f>
        <v>0</v>
      </c>
      <c r="R1118" s="40">
        <f>Long!R1116</f>
        <v>0</v>
      </c>
      <c r="S1118" s="40">
        <f>Long!S1116</f>
        <v>0</v>
      </c>
      <c r="T1118" s="40">
        <f>Long!T1116</f>
        <v>0</v>
      </c>
      <c r="U1118" s="11">
        <f>Long!U1116</f>
        <v>0</v>
      </c>
      <c r="W1118" s="14">
        <f>Long!X1116</f>
        <v>0</v>
      </c>
      <c r="X1118" s="7">
        <f>Long!Y1116</f>
        <v>0</v>
      </c>
    </row>
    <row r="1119" spans="1:24" x14ac:dyDescent="0.25">
      <c r="A1119" s="3">
        <f>Long!A1117</f>
        <v>0</v>
      </c>
      <c r="B1119" s="41">
        <f>Long!B1117</f>
        <v>0</v>
      </c>
      <c r="C1119" s="40">
        <f>Long!C1117</f>
        <v>0</v>
      </c>
      <c r="D1119" s="40">
        <f>Long!D1117</f>
        <v>0</v>
      </c>
      <c r="E1119" s="40">
        <f>Long!E1117</f>
        <v>0</v>
      </c>
      <c r="F1119" s="40">
        <f>Long!F1117</f>
        <v>0</v>
      </c>
      <c r="G1119" s="40">
        <f>Long!G1117</f>
        <v>0</v>
      </c>
      <c r="H1119" s="40">
        <f>Long!H1117</f>
        <v>0</v>
      </c>
      <c r="I1119" s="40">
        <f>Long!I1117</f>
        <v>0</v>
      </c>
      <c r="J1119" s="40">
        <f>Long!J1117</f>
        <v>0</v>
      </c>
      <c r="K1119" s="40">
        <f>Long!K1117</f>
        <v>0</v>
      </c>
      <c r="L1119" s="40">
        <f>Long!L1117</f>
        <v>0</v>
      </c>
      <c r="M1119" s="40">
        <f>Long!M1117</f>
        <v>0</v>
      </c>
      <c r="N1119" s="40">
        <f>Long!N1117</f>
        <v>0</v>
      </c>
      <c r="O1119" s="40">
        <f>Long!O1117</f>
        <v>0</v>
      </c>
      <c r="P1119" s="40">
        <f>Long!P1117</f>
        <v>0</v>
      </c>
      <c r="Q1119" s="40">
        <f>Long!Q1117</f>
        <v>0</v>
      </c>
      <c r="R1119" s="40">
        <f>Long!R1117</f>
        <v>0</v>
      </c>
      <c r="S1119" s="40">
        <f>Long!S1117</f>
        <v>0</v>
      </c>
      <c r="T1119" s="40">
        <f>Long!T1117</f>
        <v>0</v>
      </c>
      <c r="U1119" s="11">
        <f>Long!U1117</f>
        <v>0</v>
      </c>
      <c r="W1119" s="14">
        <f>Long!X1117</f>
        <v>0</v>
      </c>
      <c r="X1119" s="7">
        <f>Long!Y1117</f>
        <v>0</v>
      </c>
    </row>
    <row r="1120" spans="1:24" x14ac:dyDescent="0.25">
      <c r="A1120" s="3">
        <f>Long!A1118</f>
        <v>0</v>
      </c>
      <c r="B1120" s="41">
        <f>Long!B1118</f>
        <v>0</v>
      </c>
      <c r="C1120" s="40">
        <f>Long!C1118</f>
        <v>0</v>
      </c>
      <c r="D1120" s="40">
        <f>Long!D1118</f>
        <v>0</v>
      </c>
      <c r="E1120" s="40">
        <f>Long!E1118</f>
        <v>0</v>
      </c>
      <c r="F1120" s="40">
        <f>Long!F1118</f>
        <v>0</v>
      </c>
      <c r="G1120" s="40">
        <f>Long!G1118</f>
        <v>0</v>
      </c>
      <c r="H1120" s="40">
        <f>Long!H1118</f>
        <v>0</v>
      </c>
      <c r="I1120" s="40">
        <f>Long!I1118</f>
        <v>0</v>
      </c>
      <c r="J1120" s="40">
        <f>Long!J1118</f>
        <v>0</v>
      </c>
      <c r="K1120" s="40">
        <f>Long!K1118</f>
        <v>0</v>
      </c>
      <c r="L1120" s="40">
        <f>Long!L1118</f>
        <v>0</v>
      </c>
      <c r="M1120" s="40">
        <f>Long!M1118</f>
        <v>0</v>
      </c>
      <c r="N1120" s="40">
        <f>Long!N1118</f>
        <v>0</v>
      </c>
      <c r="O1120" s="40">
        <f>Long!O1118</f>
        <v>0</v>
      </c>
      <c r="P1120" s="40">
        <f>Long!P1118</f>
        <v>0</v>
      </c>
      <c r="Q1120" s="40">
        <f>Long!Q1118</f>
        <v>0</v>
      </c>
      <c r="R1120" s="40">
        <f>Long!R1118</f>
        <v>0</v>
      </c>
      <c r="S1120" s="40">
        <f>Long!S1118</f>
        <v>0</v>
      </c>
      <c r="T1120" s="40">
        <f>Long!T1118</f>
        <v>0</v>
      </c>
      <c r="U1120" s="11">
        <f>Long!U1118</f>
        <v>0</v>
      </c>
      <c r="W1120" s="14">
        <f>Long!X1118</f>
        <v>0</v>
      </c>
      <c r="X1120" s="7">
        <f>Long!Y1118</f>
        <v>0</v>
      </c>
    </row>
    <row r="1121" spans="1:24" x14ac:dyDescent="0.25">
      <c r="A1121" s="3">
        <f>Long!A1119</f>
        <v>0</v>
      </c>
      <c r="B1121" s="41">
        <f>Long!B1119</f>
        <v>0</v>
      </c>
      <c r="C1121" s="40">
        <f>Long!C1119</f>
        <v>0</v>
      </c>
      <c r="D1121" s="40">
        <f>Long!D1119</f>
        <v>0</v>
      </c>
      <c r="E1121" s="40">
        <f>Long!E1119</f>
        <v>0</v>
      </c>
      <c r="F1121" s="40">
        <f>Long!F1119</f>
        <v>0</v>
      </c>
      <c r="G1121" s="40">
        <f>Long!G1119</f>
        <v>0</v>
      </c>
      <c r="H1121" s="40">
        <f>Long!H1119</f>
        <v>0</v>
      </c>
      <c r="I1121" s="40">
        <f>Long!I1119</f>
        <v>0</v>
      </c>
      <c r="J1121" s="40">
        <f>Long!J1119</f>
        <v>0</v>
      </c>
      <c r="K1121" s="40">
        <f>Long!K1119</f>
        <v>0</v>
      </c>
      <c r="L1121" s="40">
        <f>Long!L1119</f>
        <v>0</v>
      </c>
      <c r="M1121" s="40">
        <f>Long!M1119</f>
        <v>0</v>
      </c>
      <c r="N1121" s="40">
        <f>Long!N1119</f>
        <v>0</v>
      </c>
      <c r="O1121" s="40">
        <f>Long!O1119</f>
        <v>0</v>
      </c>
      <c r="P1121" s="40">
        <f>Long!P1119</f>
        <v>0</v>
      </c>
      <c r="Q1121" s="40">
        <f>Long!Q1119</f>
        <v>0</v>
      </c>
      <c r="R1121" s="40">
        <f>Long!R1119</f>
        <v>0</v>
      </c>
      <c r="S1121" s="40">
        <f>Long!S1119</f>
        <v>0</v>
      </c>
      <c r="T1121" s="40">
        <f>Long!T1119</f>
        <v>0</v>
      </c>
      <c r="U1121" s="11">
        <f>Long!U1119</f>
        <v>0</v>
      </c>
      <c r="W1121" s="14">
        <f>Long!X1119</f>
        <v>0</v>
      </c>
      <c r="X1121" s="7">
        <f>Long!Y1119</f>
        <v>0</v>
      </c>
    </row>
    <row r="1122" spans="1:24" x14ac:dyDescent="0.25">
      <c r="A1122" s="3">
        <f>Long!A1120</f>
        <v>0</v>
      </c>
      <c r="B1122" s="41">
        <f>Long!B1120</f>
        <v>0</v>
      </c>
      <c r="C1122" s="40">
        <f>Long!C1120</f>
        <v>0</v>
      </c>
      <c r="D1122" s="40">
        <f>Long!D1120</f>
        <v>0</v>
      </c>
      <c r="E1122" s="40">
        <f>Long!E1120</f>
        <v>0</v>
      </c>
      <c r="F1122" s="40">
        <f>Long!F1120</f>
        <v>0</v>
      </c>
      <c r="G1122" s="40">
        <f>Long!G1120</f>
        <v>0</v>
      </c>
      <c r="H1122" s="40">
        <f>Long!H1120</f>
        <v>0</v>
      </c>
      <c r="I1122" s="40">
        <f>Long!I1120</f>
        <v>0</v>
      </c>
      <c r="J1122" s="40">
        <f>Long!J1120</f>
        <v>0</v>
      </c>
      <c r="K1122" s="40">
        <f>Long!K1120</f>
        <v>0</v>
      </c>
      <c r="L1122" s="40">
        <f>Long!L1120</f>
        <v>0</v>
      </c>
      <c r="M1122" s="40">
        <f>Long!M1120</f>
        <v>0</v>
      </c>
      <c r="N1122" s="40">
        <f>Long!N1120</f>
        <v>0</v>
      </c>
      <c r="O1122" s="40">
        <f>Long!O1120</f>
        <v>0</v>
      </c>
      <c r="P1122" s="40">
        <f>Long!P1120</f>
        <v>0</v>
      </c>
      <c r="Q1122" s="40">
        <f>Long!Q1120</f>
        <v>0</v>
      </c>
      <c r="R1122" s="40">
        <f>Long!R1120</f>
        <v>0</v>
      </c>
      <c r="S1122" s="40">
        <f>Long!S1120</f>
        <v>0</v>
      </c>
      <c r="T1122" s="40">
        <f>Long!T1120</f>
        <v>0</v>
      </c>
      <c r="U1122" s="11">
        <f>Long!U1120</f>
        <v>0</v>
      </c>
      <c r="W1122" s="14">
        <f>Long!X1120</f>
        <v>0</v>
      </c>
      <c r="X1122" s="7">
        <f>Long!Y1120</f>
        <v>0</v>
      </c>
    </row>
    <row r="1123" spans="1:24" x14ac:dyDescent="0.25">
      <c r="A1123" s="3">
        <f>Long!A1121</f>
        <v>0</v>
      </c>
      <c r="B1123" s="41">
        <f>Long!B1121</f>
        <v>0</v>
      </c>
      <c r="C1123" s="40">
        <f>Long!C1121</f>
        <v>0</v>
      </c>
      <c r="D1123" s="40">
        <f>Long!D1121</f>
        <v>0</v>
      </c>
      <c r="E1123" s="40">
        <f>Long!E1121</f>
        <v>0</v>
      </c>
      <c r="F1123" s="40">
        <f>Long!F1121</f>
        <v>0</v>
      </c>
      <c r="G1123" s="40">
        <f>Long!G1121</f>
        <v>0</v>
      </c>
      <c r="H1123" s="40">
        <f>Long!H1121</f>
        <v>0</v>
      </c>
      <c r="I1123" s="40">
        <f>Long!I1121</f>
        <v>0</v>
      </c>
      <c r="J1123" s="40">
        <f>Long!J1121</f>
        <v>0</v>
      </c>
      <c r="K1123" s="40">
        <f>Long!K1121</f>
        <v>0</v>
      </c>
      <c r="L1123" s="40">
        <f>Long!L1121</f>
        <v>0</v>
      </c>
      <c r="M1123" s="40">
        <f>Long!M1121</f>
        <v>0</v>
      </c>
      <c r="N1123" s="40">
        <f>Long!N1121</f>
        <v>0</v>
      </c>
      <c r="O1123" s="40">
        <f>Long!O1121</f>
        <v>0</v>
      </c>
      <c r="P1123" s="40">
        <f>Long!P1121</f>
        <v>0</v>
      </c>
      <c r="Q1123" s="40">
        <f>Long!Q1121</f>
        <v>0</v>
      </c>
      <c r="R1123" s="40">
        <f>Long!R1121</f>
        <v>0</v>
      </c>
      <c r="S1123" s="40">
        <f>Long!S1121</f>
        <v>0</v>
      </c>
      <c r="T1123" s="40">
        <f>Long!T1121</f>
        <v>0</v>
      </c>
      <c r="U1123" s="11">
        <f>Long!U1121</f>
        <v>0</v>
      </c>
      <c r="W1123" s="14">
        <f>Long!X1121</f>
        <v>0</v>
      </c>
      <c r="X1123" s="7">
        <f>Long!Y1121</f>
        <v>0</v>
      </c>
    </row>
    <row r="1124" spans="1:24" x14ac:dyDescent="0.25">
      <c r="A1124" s="3">
        <f>Long!A1122</f>
        <v>0</v>
      </c>
      <c r="B1124" s="41">
        <f>Long!B1122</f>
        <v>0</v>
      </c>
      <c r="C1124" s="40">
        <f>Long!C1122</f>
        <v>0</v>
      </c>
      <c r="D1124" s="40">
        <f>Long!D1122</f>
        <v>0</v>
      </c>
      <c r="E1124" s="40">
        <f>Long!E1122</f>
        <v>0</v>
      </c>
      <c r="F1124" s="40">
        <f>Long!F1122</f>
        <v>0</v>
      </c>
      <c r="G1124" s="40">
        <f>Long!G1122</f>
        <v>0</v>
      </c>
      <c r="H1124" s="40">
        <f>Long!H1122</f>
        <v>0</v>
      </c>
      <c r="I1124" s="40">
        <f>Long!I1122</f>
        <v>0</v>
      </c>
      <c r="J1124" s="40">
        <f>Long!J1122</f>
        <v>0</v>
      </c>
      <c r="K1124" s="40">
        <f>Long!K1122</f>
        <v>0</v>
      </c>
      <c r="L1124" s="40">
        <f>Long!L1122</f>
        <v>0</v>
      </c>
      <c r="M1124" s="40">
        <f>Long!M1122</f>
        <v>0</v>
      </c>
      <c r="N1124" s="40">
        <f>Long!N1122</f>
        <v>0</v>
      </c>
      <c r="O1124" s="40">
        <f>Long!O1122</f>
        <v>0</v>
      </c>
      <c r="P1124" s="40">
        <f>Long!P1122</f>
        <v>0</v>
      </c>
      <c r="Q1124" s="40">
        <f>Long!Q1122</f>
        <v>0</v>
      </c>
      <c r="R1124" s="40">
        <f>Long!R1122</f>
        <v>0</v>
      </c>
      <c r="S1124" s="40">
        <f>Long!S1122</f>
        <v>0</v>
      </c>
      <c r="T1124" s="40">
        <f>Long!T1122</f>
        <v>0</v>
      </c>
      <c r="U1124" s="11">
        <f>Long!U1122</f>
        <v>0</v>
      </c>
      <c r="W1124" s="14">
        <f>Long!X1122</f>
        <v>0</v>
      </c>
      <c r="X1124" s="7">
        <f>Long!Y1122</f>
        <v>0</v>
      </c>
    </row>
    <row r="1125" spans="1:24" x14ac:dyDescent="0.25">
      <c r="A1125" s="3">
        <f>Long!A1123</f>
        <v>0</v>
      </c>
      <c r="B1125" s="41">
        <f>Long!B1123</f>
        <v>0</v>
      </c>
      <c r="C1125" s="40">
        <f>Long!C1123</f>
        <v>0</v>
      </c>
      <c r="D1125" s="40">
        <f>Long!D1123</f>
        <v>0</v>
      </c>
      <c r="E1125" s="40">
        <f>Long!E1123</f>
        <v>0</v>
      </c>
      <c r="F1125" s="40">
        <f>Long!F1123</f>
        <v>0</v>
      </c>
      <c r="G1125" s="40">
        <f>Long!G1123</f>
        <v>0</v>
      </c>
      <c r="H1125" s="40">
        <f>Long!H1123</f>
        <v>0</v>
      </c>
      <c r="I1125" s="40">
        <f>Long!I1123</f>
        <v>0</v>
      </c>
      <c r="J1125" s="40">
        <f>Long!J1123</f>
        <v>0</v>
      </c>
      <c r="K1125" s="40">
        <f>Long!K1123</f>
        <v>0</v>
      </c>
      <c r="L1125" s="40">
        <f>Long!L1123</f>
        <v>0</v>
      </c>
      <c r="M1125" s="40">
        <f>Long!M1123</f>
        <v>0</v>
      </c>
      <c r="N1125" s="40">
        <f>Long!N1123</f>
        <v>0</v>
      </c>
      <c r="O1125" s="40">
        <f>Long!O1123</f>
        <v>0</v>
      </c>
      <c r="P1125" s="40">
        <f>Long!P1123</f>
        <v>0</v>
      </c>
      <c r="Q1125" s="40">
        <f>Long!Q1123</f>
        <v>0</v>
      </c>
      <c r="R1125" s="40">
        <f>Long!R1123</f>
        <v>0</v>
      </c>
      <c r="S1125" s="40">
        <f>Long!S1123</f>
        <v>0</v>
      </c>
      <c r="T1125" s="40">
        <f>Long!T1123</f>
        <v>0</v>
      </c>
      <c r="U1125" s="11">
        <f>Long!U1123</f>
        <v>0</v>
      </c>
      <c r="W1125" s="14">
        <f>Long!X1123</f>
        <v>0</v>
      </c>
      <c r="X1125" s="7">
        <f>Long!Y1123</f>
        <v>0</v>
      </c>
    </row>
    <row r="1126" spans="1:24" x14ac:dyDescent="0.25">
      <c r="A1126" s="3">
        <f>Long!A1124</f>
        <v>0</v>
      </c>
      <c r="B1126" s="41">
        <f>Long!B1124</f>
        <v>0</v>
      </c>
      <c r="C1126" s="40">
        <f>Long!C1124</f>
        <v>0</v>
      </c>
      <c r="D1126" s="40">
        <f>Long!D1124</f>
        <v>0</v>
      </c>
      <c r="E1126" s="40">
        <f>Long!E1124</f>
        <v>0</v>
      </c>
      <c r="F1126" s="40">
        <f>Long!F1124</f>
        <v>0</v>
      </c>
      <c r="G1126" s="40">
        <f>Long!G1124</f>
        <v>0</v>
      </c>
      <c r="H1126" s="40">
        <f>Long!H1124</f>
        <v>0</v>
      </c>
      <c r="I1126" s="40">
        <f>Long!I1124</f>
        <v>0</v>
      </c>
      <c r="J1126" s="40">
        <f>Long!J1124</f>
        <v>0</v>
      </c>
      <c r="K1126" s="40">
        <f>Long!K1124</f>
        <v>0</v>
      </c>
      <c r="L1126" s="40">
        <f>Long!L1124</f>
        <v>0</v>
      </c>
      <c r="M1126" s="40">
        <f>Long!M1124</f>
        <v>0</v>
      </c>
      <c r="N1126" s="40">
        <f>Long!N1124</f>
        <v>0</v>
      </c>
      <c r="O1126" s="40">
        <f>Long!O1124</f>
        <v>0</v>
      </c>
      <c r="P1126" s="40">
        <f>Long!P1124</f>
        <v>0</v>
      </c>
      <c r="Q1126" s="40">
        <f>Long!Q1124</f>
        <v>0</v>
      </c>
      <c r="R1126" s="40">
        <f>Long!R1124</f>
        <v>0</v>
      </c>
      <c r="S1126" s="40">
        <f>Long!S1124</f>
        <v>0</v>
      </c>
      <c r="T1126" s="40">
        <f>Long!T1124</f>
        <v>0</v>
      </c>
      <c r="U1126" s="11">
        <f>Long!U1124</f>
        <v>0</v>
      </c>
      <c r="W1126" s="14">
        <f>Long!X1124</f>
        <v>0</v>
      </c>
      <c r="X1126" s="7">
        <f>Long!Y1124</f>
        <v>0</v>
      </c>
    </row>
    <row r="1127" spans="1:24" x14ac:dyDescent="0.25">
      <c r="A1127" s="3">
        <f>Long!A1125</f>
        <v>0</v>
      </c>
      <c r="B1127" s="41">
        <f>Long!B1125</f>
        <v>0</v>
      </c>
      <c r="C1127" s="40">
        <f>Long!C1125</f>
        <v>0</v>
      </c>
      <c r="D1127" s="40">
        <f>Long!D1125</f>
        <v>0</v>
      </c>
      <c r="E1127" s="40">
        <f>Long!E1125</f>
        <v>0</v>
      </c>
      <c r="F1127" s="40">
        <f>Long!F1125</f>
        <v>0</v>
      </c>
      <c r="G1127" s="40">
        <f>Long!G1125</f>
        <v>0</v>
      </c>
      <c r="H1127" s="40">
        <f>Long!H1125</f>
        <v>0</v>
      </c>
      <c r="I1127" s="40">
        <f>Long!I1125</f>
        <v>0</v>
      </c>
      <c r="J1127" s="40">
        <f>Long!J1125</f>
        <v>0</v>
      </c>
      <c r="K1127" s="40">
        <f>Long!K1125</f>
        <v>0</v>
      </c>
      <c r="L1127" s="40">
        <f>Long!L1125</f>
        <v>0</v>
      </c>
      <c r="M1127" s="40">
        <f>Long!M1125</f>
        <v>0</v>
      </c>
      <c r="N1127" s="40">
        <f>Long!N1125</f>
        <v>0</v>
      </c>
      <c r="O1127" s="40">
        <f>Long!O1125</f>
        <v>0</v>
      </c>
      <c r="P1127" s="40">
        <f>Long!P1125</f>
        <v>0</v>
      </c>
      <c r="Q1127" s="40">
        <f>Long!Q1125</f>
        <v>0</v>
      </c>
      <c r="R1127" s="40">
        <f>Long!R1125</f>
        <v>0</v>
      </c>
      <c r="S1127" s="40">
        <f>Long!S1125</f>
        <v>0</v>
      </c>
      <c r="T1127" s="40">
        <f>Long!T1125</f>
        <v>0</v>
      </c>
      <c r="U1127" s="11">
        <f>Long!U1125</f>
        <v>0</v>
      </c>
      <c r="W1127" s="14">
        <f>Long!X1125</f>
        <v>0</v>
      </c>
      <c r="X1127" s="7">
        <f>Long!Y1125</f>
        <v>0</v>
      </c>
    </row>
    <row r="1128" spans="1:24" x14ac:dyDescent="0.25">
      <c r="A1128" s="3">
        <f>Long!A1126</f>
        <v>0</v>
      </c>
      <c r="B1128" s="41">
        <f>Long!B1126</f>
        <v>0</v>
      </c>
      <c r="C1128" s="40">
        <f>Long!C1126</f>
        <v>0</v>
      </c>
      <c r="D1128" s="40">
        <f>Long!D1126</f>
        <v>0</v>
      </c>
      <c r="E1128" s="40">
        <f>Long!E1126</f>
        <v>0</v>
      </c>
      <c r="F1128" s="40">
        <f>Long!F1126</f>
        <v>0</v>
      </c>
      <c r="G1128" s="40">
        <f>Long!G1126</f>
        <v>0</v>
      </c>
      <c r="H1128" s="40">
        <f>Long!H1126</f>
        <v>0</v>
      </c>
      <c r="I1128" s="40">
        <f>Long!I1126</f>
        <v>0</v>
      </c>
      <c r="J1128" s="40">
        <f>Long!J1126</f>
        <v>0</v>
      </c>
      <c r="K1128" s="40">
        <f>Long!K1126</f>
        <v>0</v>
      </c>
      <c r="L1128" s="40">
        <f>Long!L1126</f>
        <v>0</v>
      </c>
      <c r="M1128" s="40">
        <f>Long!M1126</f>
        <v>0</v>
      </c>
      <c r="N1128" s="40">
        <f>Long!N1126</f>
        <v>0</v>
      </c>
      <c r="O1128" s="40">
        <f>Long!O1126</f>
        <v>0</v>
      </c>
      <c r="P1128" s="40">
        <f>Long!P1126</f>
        <v>0</v>
      </c>
      <c r="Q1128" s="40">
        <f>Long!Q1126</f>
        <v>0</v>
      </c>
      <c r="R1128" s="40">
        <f>Long!R1126</f>
        <v>0</v>
      </c>
      <c r="S1128" s="40">
        <f>Long!S1126</f>
        <v>0</v>
      </c>
      <c r="T1128" s="40">
        <f>Long!T1126</f>
        <v>0</v>
      </c>
      <c r="U1128" s="11">
        <f>Long!U1126</f>
        <v>0</v>
      </c>
      <c r="W1128" s="14">
        <f>Long!X1126</f>
        <v>0</v>
      </c>
      <c r="X1128" s="7">
        <f>Long!Y1126</f>
        <v>0</v>
      </c>
    </row>
    <row r="1129" spans="1:24" x14ac:dyDescent="0.25">
      <c r="A1129" s="3">
        <f>Long!A1127</f>
        <v>0</v>
      </c>
      <c r="B1129" s="41">
        <f>Long!B1127</f>
        <v>0</v>
      </c>
      <c r="C1129" s="40">
        <f>Long!C1127</f>
        <v>0</v>
      </c>
      <c r="D1129" s="40">
        <f>Long!D1127</f>
        <v>0</v>
      </c>
      <c r="E1129" s="40">
        <f>Long!E1127</f>
        <v>0</v>
      </c>
      <c r="F1129" s="40">
        <f>Long!F1127</f>
        <v>0</v>
      </c>
      <c r="G1129" s="40">
        <f>Long!G1127</f>
        <v>0</v>
      </c>
      <c r="H1129" s="40">
        <f>Long!H1127</f>
        <v>0</v>
      </c>
      <c r="I1129" s="40">
        <f>Long!I1127</f>
        <v>0</v>
      </c>
      <c r="J1129" s="40">
        <f>Long!J1127</f>
        <v>0</v>
      </c>
      <c r="K1129" s="40">
        <f>Long!K1127</f>
        <v>0</v>
      </c>
      <c r="L1129" s="40">
        <f>Long!L1127</f>
        <v>0</v>
      </c>
      <c r="M1129" s="40">
        <f>Long!M1127</f>
        <v>0</v>
      </c>
      <c r="N1129" s="40">
        <f>Long!N1127</f>
        <v>0</v>
      </c>
      <c r="O1129" s="40">
        <f>Long!O1127</f>
        <v>0</v>
      </c>
      <c r="P1129" s="40">
        <f>Long!P1127</f>
        <v>0</v>
      </c>
      <c r="Q1129" s="40">
        <f>Long!Q1127</f>
        <v>0</v>
      </c>
      <c r="R1129" s="40">
        <f>Long!R1127</f>
        <v>0</v>
      </c>
      <c r="S1129" s="40">
        <f>Long!S1127</f>
        <v>0</v>
      </c>
      <c r="T1129" s="40">
        <f>Long!T1127</f>
        <v>0</v>
      </c>
      <c r="U1129" s="11">
        <f>Long!U1127</f>
        <v>0</v>
      </c>
      <c r="W1129" s="14">
        <f>Long!X1127</f>
        <v>0</v>
      </c>
      <c r="X1129" s="7">
        <f>Long!Y1127</f>
        <v>0</v>
      </c>
    </row>
    <row r="1130" spans="1:24" x14ac:dyDescent="0.25">
      <c r="A1130" s="3">
        <f>Long!A1128</f>
        <v>0</v>
      </c>
      <c r="B1130" s="41">
        <f>Long!B1128</f>
        <v>0</v>
      </c>
      <c r="C1130" s="40">
        <f>Long!C1128</f>
        <v>0</v>
      </c>
      <c r="D1130" s="40">
        <f>Long!D1128</f>
        <v>0</v>
      </c>
      <c r="E1130" s="40">
        <f>Long!E1128</f>
        <v>0</v>
      </c>
      <c r="F1130" s="40">
        <f>Long!F1128</f>
        <v>0</v>
      </c>
      <c r="G1130" s="40">
        <f>Long!G1128</f>
        <v>0</v>
      </c>
      <c r="H1130" s="40">
        <f>Long!H1128</f>
        <v>0</v>
      </c>
      <c r="I1130" s="40">
        <f>Long!I1128</f>
        <v>0</v>
      </c>
      <c r="J1130" s="40">
        <f>Long!J1128</f>
        <v>0</v>
      </c>
      <c r="K1130" s="40">
        <f>Long!K1128</f>
        <v>0</v>
      </c>
      <c r="L1130" s="40">
        <f>Long!L1128</f>
        <v>0</v>
      </c>
      <c r="M1130" s="40">
        <f>Long!M1128</f>
        <v>0</v>
      </c>
      <c r="N1130" s="40">
        <f>Long!N1128</f>
        <v>0</v>
      </c>
      <c r="O1130" s="40">
        <f>Long!O1128</f>
        <v>0</v>
      </c>
      <c r="P1130" s="40">
        <f>Long!P1128</f>
        <v>0</v>
      </c>
      <c r="Q1130" s="40">
        <f>Long!Q1128</f>
        <v>0</v>
      </c>
      <c r="R1130" s="40">
        <f>Long!R1128</f>
        <v>0</v>
      </c>
      <c r="S1130" s="40">
        <f>Long!S1128</f>
        <v>0</v>
      </c>
      <c r="T1130" s="40">
        <f>Long!T1128</f>
        <v>0</v>
      </c>
      <c r="U1130" s="11">
        <f>Long!U1128</f>
        <v>0</v>
      </c>
      <c r="W1130" s="14">
        <f>Long!X1128</f>
        <v>0</v>
      </c>
      <c r="X1130" s="7">
        <f>Long!Y1128</f>
        <v>0</v>
      </c>
    </row>
    <row r="1131" spans="1:24" x14ac:dyDescent="0.25">
      <c r="A1131" s="3">
        <f>Long!A1129</f>
        <v>0</v>
      </c>
      <c r="B1131" s="41">
        <f>Long!B1129</f>
        <v>0</v>
      </c>
      <c r="C1131" s="40">
        <f>Long!C1129</f>
        <v>0</v>
      </c>
      <c r="D1131" s="40">
        <f>Long!D1129</f>
        <v>0</v>
      </c>
      <c r="E1131" s="40">
        <f>Long!E1129</f>
        <v>0</v>
      </c>
      <c r="F1131" s="40">
        <f>Long!F1129</f>
        <v>0</v>
      </c>
      <c r="G1131" s="40">
        <f>Long!G1129</f>
        <v>0</v>
      </c>
      <c r="H1131" s="40">
        <f>Long!H1129</f>
        <v>0</v>
      </c>
      <c r="I1131" s="40">
        <f>Long!I1129</f>
        <v>0</v>
      </c>
      <c r="J1131" s="40">
        <f>Long!J1129</f>
        <v>0</v>
      </c>
      <c r="K1131" s="40">
        <f>Long!K1129</f>
        <v>0</v>
      </c>
      <c r="L1131" s="40">
        <f>Long!L1129</f>
        <v>0</v>
      </c>
      <c r="M1131" s="40">
        <f>Long!M1129</f>
        <v>0</v>
      </c>
      <c r="N1131" s="40">
        <f>Long!N1129</f>
        <v>0</v>
      </c>
      <c r="O1131" s="40">
        <f>Long!O1129</f>
        <v>0</v>
      </c>
      <c r="P1131" s="40">
        <f>Long!P1129</f>
        <v>0</v>
      </c>
      <c r="Q1131" s="40">
        <f>Long!Q1129</f>
        <v>0</v>
      </c>
      <c r="R1131" s="40">
        <f>Long!R1129</f>
        <v>0</v>
      </c>
      <c r="S1131" s="40">
        <f>Long!S1129</f>
        <v>0</v>
      </c>
      <c r="T1131" s="40">
        <f>Long!T1129</f>
        <v>0</v>
      </c>
      <c r="U1131" s="11">
        <f>Long!U1129</f>
        <v>0</v>
      </c>
      <c r="W1131" s="14">
        <f>Long!X1129</f>
        <v>0</v>
      </c>
      <c r="X1131" s="7">
        <f>Long!Y1129</f>
        <v>0</v>
      </c>
    </row>
    <row r="1132" spans="1:24" x14ac:dyDescent="0.25">
      <c r="A1132" s="3">
        <f>Long!A1130</f>
        <v>0</v>
      </c>
      <c r="B1132" s="41">
        <f>Long!B1130</f>
        <v>0</v>
      </c>
      <c r="C1132" s="40">
        <f>Long!C1130</f>
        <v>0</v>
      </c>
      <c r="D1132" s="40">
        <f>Long!D1130</f>
        <v>0</v>
      </c>
      <c r="E1132" s="40">
        <f>Long!E1130</f>
        <v>0</v>
      </c>
      <c r="F1132" s="40">
        <f>Long!F1130</f>
        <v>0</v>
      </c>
      <c r="G1132" s="40">
        <f>Long!G1130</f>
        <v>0</v>
      </c>
      <c r="H1132" s="40">
        <f>Long!H1130</f>
        <v>0</v>
      </c>
      <c r="I1132" s="40">
        <f>Long!I1130</f>
        <v>0</v>
      </c>
      <c r="J1132" s="40">
        <f>Long!J1130</f>
        <v>0</v>
      </c>
      <c r="K1132" s="40">
        <f>Long!K1130</f>
        <v>0</v>
      </c>
      <c r="L1132" s="40">
        <f>Long!L1130</f>
        <v>0</v>
      </c>
      <c r="M1132" s="40">
        <f>Long!M1130</f>
        <v>0</v>
      </c>
      <c r="N1132" s="40">
        <f>Long!N1130</f>
        <v>0</v>
      </c>
      <c r="O1132" s="40">
        <f>Long!O1130</f>
        <v>0</v>
      </c>
      <c r="P1132" s="40">
        <f>Long!P1130</f>
        <v>0</v>
      </c>
      <c r="Q1132" s="40">
        <f>Long!Q1130</f>
        <v>0</v>
      </c>
      <c r="R1132" s="40">
        <f>Long!R1130</f>
        <v>0</v>
      </c>
      <c r="S1132" s="40">
        <f>Long!S1130</f>
        <v>0</v>
      </c>
      <c r="T1132" s="40">
        <f>Long!T1130</f>
        <v>0</v>
      </c>
      <c r="U1132" s="11">
        <f>Long!U1130</f>
        <v>0</v>
      </c>
      <c r="W1132" s="14">
        <f>Long!X1130</f>
        <v>0</v>
      </c>
      <c r="X1132" s="7">
        <f>Long!Y1130</f>
        <v>0</v>
      </c>
    </row>
    <row r="1133" spans="1:24" x14ac:dyDescent="0.25">
      <c r="A1133" s="3">
        <f>Long!A1131</f>
        <v>0</v>
      </c>
      <c r="B1133" s="41">
        <f>Long!B1131</f>
        <v>0</v>
      </c>
      <c r="C1133" s="40">
        <f>Long!C1131</f>
        <v>0</v>
      </c>
      <c r="D1133" s="40">
        <f>Long!D1131</f>
        <v>0</v>
      </c>
      <c r="E1133" s="40">
        <f>Long!E1131</f>
        <v>0</v>
      </c>
      <c r="F1133" s="40">
        <f>Long!F1131</f>
        <v>0</v>
      </c>
      <c r="G1133" s="40">
        <f>Long!G1131</f>
        <v>0</v>
      </c>
      <c r="H1133" s="40">
        <f>Long!H1131</f>
        <v>0</v>
      </c>
      <c r="I1133" s="40">
        <f>Long!I1131</f>
        <v>0</v>
      </c>
      <c r="J1133" s="40">
        <f>Long!J1131</f>
        <v>0</v>
      </c>
      <c r="K1133" s="40">
        <f>Long!K1131</f>
        <v>0</v>
      </c>
      <c r="L1133" s="40">
        <f>Long!L1131</f>
        <v>0</v>
      </c>
      <c r="M1133" s="40">
        <f>Long!M1131</f>
        <v>0</v>
      </c>
      <c r="N1133" s="40">
        <f>Long!N1131</f>
        <v>0</v>
      </c>
      <c r="O1133" s="40">
        <f>Long!O1131</f>
        <v>0</v>
      </c>
      <c r="P1133" s="40">
        <f>Long!P1131</f>
        <v>0</v>
      </c>
      <c r="Q1133" s="40">
        <f>Long!Q1131</f>
        <v>0</v>
      </c>
      <c r="R1133" s="40">
        <f>Long!R1131</f>
        <v>0</v>
      </c>
      <c r="S1133" s="40">
        <f>Long!S1131</f>
        <v>0</v>
      </c>
      <c r="T1133" s="40">
        <f>Long!T1131</f>
        <v>0</v>
      </c>
      <c r="U1133" s="11">
        <f>Long!U1131</f>
        <v>0</v>
      </c>
      <c r="W1133" s="14">
        <f>Long!X1131</f>
        <v>0</v>
      </c>
      <c r="X1133" s="7">
        <f>Long!Y1131</f>
        <v>0</v>
      </c>
    </row>
    <row r="1134" spans="1:24" x14ac:dyDescent="0.25">
      <c r="A1134" s="3">
        <f>Long!A1132</f>
        <v>0</v>
      </c>
      <c r="B1134" s="41">
        <f>Long!B1132</f>
        <v>0</v>
      </c>
      <c r="C1134" s="40">
        <f>Long!C1132</f>
        <v>0</v>
      </c>
      <c r="D1134" s="40">
        <f>Long!D1132</f>
        <v>0</v>
      </c>
      <c r="E1134" s="40">
        <f>Long!E1132</f>
        <v>0</v>
      </c>
      <c r="F1134" s="40">
        <f>Long!F1132</f>
        <v>0</v>
      </c>
      <c r="G1134" s="40">
        <f>Long!G1132</f>
        <v>0</v>
      </c>
      <c r="H1134" s="40">
        <f>Long!H1132</f>
        <v>0</v>
      </c>
      <c r="I1134" s="40">
        <f>Long!I1132</f>
        <v>0</v>
      </c>
      <c r="J1134" s="40">
        <f>Long!J1132</f>
        <v>0</v>
      </c>
      <c r="K1134" s="40">
        <f>Long!K1132</f>
        <v>0</v>
      </c>
      <c r="L1134" s="40">
        <f>Long!L1132</f>
        <v>0</v>
      </c>
      <c r="M1134" s="40">
        <f>Long!M1132</f>
        <v>0</v>
      </c>
      <c r="N1134" s="40">
        <f>Long!N1132</f>
        <v>0</v>
      </c>
      <c r="O1134" s="40">
        <f>Long!O1132</f>
        <v>0</v>
      </c>
      <c r="P1134" s="40">
        <f>Long!P1132</f>
        <v>0</v>
      </c>
      <c r="Q1134" s="40">
        <f>Long!Q1132</f>
        <v>0</v>
      </c>
      <c r="R1134" s="40">
        <f>Long!R1132</f>
        <v>0</v>
      </c>
      <c r="S1134" s="40">
        <f>Long!S1132</f>
        <v>0</v>
      </c>
      <c r="T1134" s="40">
        <f>Long!T1132</f>
        <v>0</v>
      </c>
      <c r="U1134" s="11">
        <f>Long!U1132</f>
        <v>0</v>
      </c>
      <c r="W1134" s="14">
        <f>Long!X1132</f>
        <v>0</v>
      </c>
      <c r="X1134" s="7">
        <f>Long!Y1132</f>
        <v>0</v>
      </c>
    </row>
    <row r="1135" spans="1:24" x14ac:dyDescent="0.25">
      <c r="A1135" s="3">
        <f>Long!A1133</f>
        <v>0</v>
      </c>
      <c r="B1135" s="41">
        <f>Long!B1133</f>
        <v>0</v>
      </c>
      <c r="C1135" s="40">
        <f>Long!C1133</f>
        <v>0</v>
      </c>
      <c r="D1135" s="40">
        <f>Long!D1133</f>
        <v>0</v>
      </c>
      <c r="E1135" s="40">
        <f>Long!E1133</f>
        <v>0</v>
      </c>
      <c r="F1135" s="40">
        <f>Long!F1133</f>
        <v>0</v>
      </c>
      <c r="G1135" s="40">
        <f>Long!G1133</f>
        <v>0</v>
      </c>
      <c r="H1135" s="40">
        <f>Long!H1133</f>
        <v>0</v>
      </c>
      <c r="I1135" s="40">
        <f>Long!I1133</f>
        <v>0</v>
      </c>
      <c r="J1135" s="40">
        <f>Long!J1133</f>
        <v>0</v>
      </c>
      <c r="K1135" s="40">
        <f>Long!K1133</f>
        <v>0</v>
      </c>
      <c r="L1135" s="40">
        <f>Long!L1133</f>
        <v>0</v>
      </c>
      <c r="M1135" s="40">
        <f>Long!M1133</f>
        <v>0</v>
      </c>
      <c r="N1135" s="40">
        <f>Long!N1133</f>
        <v>0</v>
      </c>
      <c r="O1135" s="40">
        <f>Long!O1133</f>
        <v>0</v>
      </c>
      <c r="P1135" s="40">
        <f>Long!P1133</f>
        <v>0</v>
      </c>
      <c r="Q1135" s="40">
        <f>Long!Q1133</f>
        <v>0</v>
      </c>
      <c r="R1135" s="40">
        <f>Long!R1133</f>
        <v>0</v>
      </c>
      <c r="S1135" s="40">
        <f>Long!S1133</f>
        <v>0</v>
      </c>
      <c r="T1135" s="40">
        <f>Long!T1133</f>
        <v>0</v>
      </c>
      <c r="U1135" s="11">
        <f>Long!U1133</f>
        <v>0</v>
      </c>
      <c r="W1135" s="14">
        <f>Long!X1133</f>
        <v>0</v>
      </c>
      <c r="X1135" s="7">
        <f>Long!Y1133</f>
        <v>0</v>
      </c>
    </row>
    <row r="1136" spans="1:24" x14ac:dyDescent="0.25">
      <c r="A1136" s="3">
        <f>Long!A1134</f>
        <v>0</v>
      </c>
      <c r="B1136" s="41">
        <f>Long!B1134</f>
        <v>0</v>
      </c>
      <c r="C1136" s="40">
        <f>Long!C1134</f>
        <v>0</v>
      </c>
      <c r="D1136" s="40">
        <f>Long!D1134</f>
        <v>0</v>
      </c>
      <c r="E1136" s="40">
        <f>Long!E1134</f>
        <v>0</v>
      </c>
      <c r="F1136" s="40">
        <f>Long!F1134</f>
        <v>0</v>
      </c>
      <c r="G1136" s="40">
        <f>Long!G1134</f>
        <v>0</v>
      </c>
      <c r="H1136" s="40">
        <f>Long!H1134</f>
        <v>0</v>
      </c>
      <c r="I1136" s="40">
        <f>Long!I1134</f>
        <v>0</v>
      </c>
      <c r="J1136" s="40">
        <f>Long!J1134</f>
        <v>0</v>
      </c>
      <c r="K1136" s="40">
        <f>Long!K1134</f>
        <v>0</v>
      </c>
      <c r="L1136" s="40">
        <f>Long!L1134</f>
        <v>0</v>
      </c>
      <c r="M1136" s="40">
        <f>Long!M1134</f>
        <v>0</v>
      </c>
      <c r="N1136" s="40">
        <f>Long!N1134</f>
        <v>0</v>
      </c>
      <c r="O1136" s="40">
        <f>Long!O1134</f>
        <v>0</v>
      </c>
      <c r="P1136" s="40">
        <f>Long!P1134</f>
        <v>0</v>
      </c>
      <c r="Q1136" s="40">
        <f>Long!Q1134</f>
        <v>0</v>
      </c>
      <c r="R1136" s="40">
        <f>Long!R1134</f>
        <v>0</v>
      </c>
      <c r="S1136" s="40">
        <f>Long!S1134</f>
        <v>0</v>
      </c>
      <c r="T1136" s="40">
        <f>Long!T1134</f>
        <v>0</v>
      </c>
      <c r="U1136" s="11">
        <f>Long!U1134</f>
        <v>0</v>
      </c>
      <c r="W1136" s="14">
        <f>Long!X1134</f>
        <v>0</v>
      </c>
      <c r="X1136" s="7">
        <f>Long!Y1134</f>
        <v>0</v>
      </c>
    </row>
    <row r="1137" spans="1:24" x14ac:dyDescent="0.25">
      <c r="A1137" s="3">
        <f>Long!A1135</f>
        <v>0</v>
      </c>
      <c r="B1137" s="41">
        <f>Long!B1135</f>
        <v>0</v>
      </c>
      <c r="C1137" s="40">
        <f>Long!C1135</f>
        <v>0</v>
      </c>
      <c r="D1137" s="40">
        <f>Long!D1135</f>
        <v>0</v>
      </c>
      <c r="E1137" s="40">
        <f>Long!E1135</f>
        <v>0</v>
      </c>
      <c r="F1137" s="40">
        <f>Long!F1135</f>
        <v>0</v>
      </c>
      <c r="G1137" s="40">
        <f>Long!G1135</f>
        <v>0</v>
      </c>
      <c r="H1137" s="40">
        <f>Long!H1135</f>
        <v>0</v>
      </c>
      <c r="I1137" s="40">
        <f>Long!I1135</f>
        <v>0</v>
      </c>
      <c r="J1137" s="40">
        <f>Long!J1135</f>
        <v>0</v>
      </c>
      <c r="K1137" s="40">
        <f>Long!K1135</f>
        <v>0</v>
      </c>
      <c r="L1137" s="40">
        <f>Long!L1135</f>
        <v>0</v>
      </c>
      <c r="M1137" s="40">
        <f>Long!M1135</f>
        <v>0</v>
      </c>
      <c r="N1137" s="40">
        <f>Long!N1135</f>
        <v>0</v>
      </c>
      <c r="O1137" s="40">
        <f>Long!O1135</f>
        <v>0</v>
      </c>
      <c r="P1137" s="40">
        <f>Long!P1135</f>
        <v>0</v>
      </c>
      <c r="Q1137" s="40">
        <f>Long!Q1135</f>
        <v>0</v>
      </c>
      <c r="R1137" s="40">
        <f>Long!R1135</f>
        <v>0</v>
      </c>
      <c r="S1137" s="40">
        <f>Long!S1135</f>
        <v>0</v>
      </c>
      <c r="T1137" s="40">
        <f>Long!T1135</f>
        <v>0</v>
      </c>
      <c r="U1137" s="11">
        <f>Long!U1135</f>
        <v>0</v>
      </c>
      <c r="W1137" s="14">
        <f>Long!X1135</f>
        <v>0</v>
      </c>
      <c r="X1137" s="7">
        <f>Long!Y1135</f>
        <v>0</v>
      </c>
    </row>
    <row r="1138" spans="1:24" x14ac:dyDescent="0.25">
      <c r="A1138" s="3">
        <f>Long!A1136</f>
        <v>0</v>
      </c>
      <c r="B1138" s="41">
        <f>Long!B1136</f>
        <v>0</v>
      </c>
      <c r="C1138" s="40">
        <f>Long!C1136</f>
        <v>0</v>
      </c>
      <c r="D1138" s="40">
        <f>Long!D1136</f>
        <v>0</v>
      </c>
      <c r="E1138" s="40">
        <f>Long!E1136</f>
        <v>0</v>
      </c>
      <c r="F1138" s="40">
        <f>Long!F1136</f>
        <v>0</v>
      </c>
      <c r="G1138" s="40">
        <f>Long!G1136</f>
        <v>0</v>
      </c>
      <c r="H1138" s="40">
        <f>Long!H1136</f>
        <v>0</v>
      </c>
      <c r="I1138" s="40">
        <f>Long!I1136</f>
        <v>0</v>
      </c>
      <c r="J1138" s="40">
        <f>Long!J1136</f>
        <v>0</v>
      </c>
      <c r="K1138" s="40">
        <f>Long!K1136</f>
        <v>0</v>
      </c>
      <c r="L1138" s="40">
        <f>Long!L1136</f>
        <v>0</v>
      </c>
      <c r="M1138" s="40">
        <f>Long!M1136</f>
        <v>0</v>
      </c>
      <c r="N1138" s="40">
        <f>Long!N1136</f>
        <v>0</v>
      </c>
      <c r="O1138" s="40">
        <f>Long!O1136</f>
        <v>0</v>
      </c>
      <c r="P1138" s="40">
        <f>Long!P1136</f>
        <v>0</v>
      </c>
      <c r="Q1138" s="40">
        <f>Long!Q1136</f>
        <v>0</v>
      </c>
      <c r="R1138" s="40">
        <f>Long!R1136</f>
        <v>0</v>
      </c>
      <c r="S1138" s="40">
        <f>Long!S1136</f>
        <v>0</v>
      </c>
      <c r="T1138" s="40">
        <f>Long!T1136</f>
        <v>0</v>
      </c>
      <c r="U1138" s="11">
        <f>Long!U1136</f>
        <v>0</v>
      </c>
      <c r="W1138" s="14">
        <f>Long!X1136</f>
        <v>0</v>
      </c>
      <c r="X1138" s="7">
        <f>Long!Y1136</f>
        <v>0</v>
      </c>
    </row>
    <row r="1139" spans="1:24" x14ac:dyDescent="0.25">
      <c r="A1139" s="3">
        <f>Long!A1137</f>
        <v>0</v>
      </c>
      <c r="B1139" s="41">
        <f>Long!B1137</f>
        <v>0</v>
      </c>
      <c r="C1139" s="40">
        <f>Long!C1137</f>
        <v>0</v>
      </c>
      <c r="D1139" s="40">
        <f>Long!D1137</f>
        <v>0</v>
      </c>
      <c r="E1139" s="40">
        <f>Long!E1137</f>
        <v>0</v>
      </c>
      <c r="F1139" s="40">
        <f>Long!F1137</f>
        <v>0</v>
      </c>
      <c r="G1139" s="40">
        <f>Long!G1137</f>
        <v>0</v>
      </c>
      <c r="H1139" s="40">
        <f>Long!H1137</f>
        <v>0</v>
      </c>
      <c r="I1139" s="40">
        <f>Long!I1137</f>
        <v>0</v>
      </c>
      <c r="J1139" s="40">
        <f>Long!J1137</f>
        <v>0</v>
      </c>
      <c r="K1139" s="40">
        <f>Long!K1137</f>
        <v>0</v>
      </c>
      <c r="L1139" s="40">
        <f>Long!L1137</f>
        <v>0</v>
      </c>
      <c r="M1139" s="40">
        <f>Long!M1137</f>
        <v>0</v>
      </c>
      <c r="N1139" s="40">
        <f>Long!N1137</f>
        <v>0</v>
      </c>
      <c r="O1139" s="40">
        <f>Long!O1137</f>
        <v>0</v>
      </c>
      <c r="P1139" s="40">
        <f>Long!P1137</f>
        <v>0</v>
      </c>
      <c r="Q1139" s="40">
        <f>Long!Q1137</f>
        <v>0</v>
      </c>
      <c r="R1139" s="40">
        <f>Long!R1137</f>
        <v>0</v>
      </c>
      <c r="S1139" s="40">
        <f>Long!S1137</f>
        <v>0</v>
      </c>
      <c r="T1139" s="40">
        <f>Long!T1137</f>
        <v>0</v>
      </c>
      <c r="U1139" s="11">
        <f>Long!U1137</f>
        <v>0</v>
      </c>
      <c r="W1139" s="14">
        <f>Long!X1137</f>
        <v>0</v>
      </c>
      <c r="X1139" s="7">
        <f>Long!Y1137</f>
        <v>0</v>
      </c>
    </row>
    <row r="1140" spans="1:24" x14ac:dyDescent="0.25">
      <c r="A1140" s="3">
        <f>Long!A1138</f>
        <v>0</v>
      </c>
      <c r="B1140" s="41">
        <f>Long!B1138</f>
        <v>0</v>
      </c>
      <c r="C1140" s="40">
        <f>Long!C1138</f>
        <v>0</v>
      </c>
      <c r="D1140" s="40">
        <f>Long!D1138</f>
        <v>0</v>
      </c>
      <c r="E1140" s="40">
        <f>Long!E1138</f>
        <v>0</v>
      </c>
      <c r="F1140" s="40">
        <f>Long!F1138</f>
        <v>0</v>
      </c>
      <c r="G1140" s="40">
        <f>Long!G1138</f>
        <v>0</v>
      </c>
      <c r="H1140" s="40">
        <f>Long!H1138</f>
        <v>0</v>
      </c>
      <c r="I1140" s="40">
        <f>Long!I1138</f>
        <v>0</v>
      </c>
      <c r="J1140" s="40">
        <f>Long!J1138</f>
        <v>0</v>
      </c>
      <c r="K1140" s="40">
        <f>Long!K1138</f>
        <v>0</v>
      </c>
      <c r="L1140" s="40">
        <f>Long!L1138</f>
        <v>0</v>
      </c>
      <c r="M1140" s="40">
        <f>Long!M1138</f>
        <v>0</v>
      </c>
      <c r="N1140" s="40">
        <f>Long!N1138</f>
        <v>0</v>
      </c>
      <c r="O1140" s="40">
        <f>Long!O1138</f>
        <v>0</v>
      </c>
      <c r="P1140" s="40">
        <f>Long!P1138</f>
        <v>0</v>
      </c>
      <c r="Q1140" s="40">
        <f>Long!Q1138</f>
        <v>0</v>
      </c>
      <c r="R1140" s="40">
        <f>Long!R1138</f>
        <v>0</v>
      </c>
      <c r="S1140" s="40">
        <f>Long!S1138</f>
        <v>0</v>
      </c>
      <c r="T1140" s="40">
        <f>Long!T1138</f>
        <v>0</v>
      </c>
      <c r="U1140" s="11">
        <f>Long!U1138</f>
        <v>0</v>
      </c>
      <c r="W1140" s="14">
        <f>Long!X1138</f>
        <v>0</v>
      </c>
      <c r="X1140" s="7">
        <f>Long!Y1138</f>
        <v>0</v>
      </c>
    </row>
    <row r="1141" spans="1:24" x14ac:dyDescent="0.25">
      <c r="A1141" s="3">
        <f>Long!A1139</f>
        <v>0</v>
      </c>
      <c r="B1141" s="41">
        <f>Long!B1139</f>
        <v>0</v>
      </c>
      <c r="C1141" s="40">
        <f>Long!C1139</f>
        <v>0</v>
      </c>
      <c r="D1141" s="40">
        <f>Long!D1139</f>
        <v>0</v>
      </c>
      <c r="E1141" s="40">
        <f>Long!E1139</f>
        <v>0</v>
      </c>
      <c r="F1141" s="40">
        <f>Long!F1139</f>
        <v>0</v>
      </c>
      <c r="G1141" s="40">
        <f>Long!G1139</f>
        <v>0</v>
      </c>
      <c r="H1141" s="40">
        <f>Long!H1139</f>
        <v>0</v>
      </c>
      <c r="I1141" s="40">
        <f>Long!I1139</f>
        <v>0</v>
      </c>
      <c r="J1141" s="40">
        <f>Long!J1139</f>
        <v>0</v>
      </c>
      <c r="K1141" s="40">
        <f>Long!K1139</f>
        <v>0</v>
      </c>
      <c r="L1141" s="40">
        <f>Long!L1139</f>
        <v>0</v>
      </c>
      <c r="M1141" s="40">
        <f>Long!M1139</f>
        <v>0</v>
      </c>
      <c r="N1141" s="40">
        <f>Long!N1139</f>
        <v>0</v>
      </c>
      <c r="O1141" s="40">
        <f>Long!O1139</f>
        <v>0</v>
      </c>
      <c r="P1141" s="40">
        <f>Long!P1139</f>
        <v>0</v>
      </c>
      <c r="Q1141" s="40">
        <f>Long!Q1139</f>
        <v>0</v>
      </c>
      <c r="R1141" s="40">
        <f>Long!R1139</f>
        <v>0</v>
      </c>
      <c r="S1141" s="40">
        <f>Long!S1139</f>
        <v>0</v>
      </c>
      <c r="T1141" s="40">
        <f>Long!T1139</f>
        <v>0</v>
      </c>
      <c r="U1141" s="11">
        <f>Long!U1139</f>
        <v>0</v>
      </c>
      <c r="W1141" s="14">
        <f>Long!X1139</f>
        <v>0</v>
      </c>
      <c r="X1141" s="7">
        <f>Long!Y1139</f>
        <v>0</v>
      </c>
    </row>
    <row r="1142" spans="1:24" x14ac:dyDescent="0.25">
      <c r="A1142" s="3">
        <f>Long!A1140</f>
        <v>0</v>
      </c>
      <c r="B1142" s="41">
        <f>Long!B1140</f>
        <v>0</v>
      </c>
      <c r="C1142" s="40">
        <f>Long!C1140</f>
        <v>0</v>
      </c>
      <c r="D1142" s="40">
        <f>Long!D1140</f>
        <v>0</v>
      </c>
      <c r="E1142" s="40">
        <f>Long!E1140</f>
        <v>0</v>
      </c>
      <c r="F1142" s="40">
        <f>Long!F1140</f>
        <v>0</v>
      </c>
      <c r="G1142" s="40">
        <f>Long!G1140</f>
        <v>0</v>
      </c>
      <c r="H1142" s="40">
        <f>Long!H1140</f>
        <v>0</v>
      </c>
      <c r="I1142" s="40">
        <f>Long!I1140</f>
        <v>0</v>
      </c>
      <c r="J1142" s="40">
        <f>Long!J1140</f>
        <v>0</v>
      </c>
      <c r="K1142" s="40">
        <f>Long!K1140</f>
        <v>0</v>
      </c>
      <c r="L1142" s="40">
        <f>Long!L1140</f>
        <v>0</v>
      </c>
      <c r="M1142" s="40">
        <f>Long!M1140</f>
        <v>0</v>
      </c>
      <c r="N1142" s="40">
        <f>Long!N1140</f>
        <v>0</v>
      </c>
      <c r="O1142" s="40">
        <f>Long!O1140</f>
        <v>0</v>
      </c>
      <c r="P1142" s="40">
        <f>Long!P1140</f>
        <v>0</v>
      </c>
      <c r="Q1142" s="40">
        <f>Long!Q1140</f>
        <v>0</v>
      </c>
      <c r="R1142" s="40">
        <f>Long!R1140</f>
        <v>0</v>
      </c>
      <c r="S1142" s="40">
        <f>Long!S1140</f>
        <v>0</v>
      </c>
      <c r="T1142" s="40">
        <f>Long!T1140</f>
        <v>0</v>
      </c>
      <c r="U1142" s="11">
        <f>Long!U1140</f>
        <v>0</v>
      </c>
      <c r="W1142" s="14">
        <f>Long!X1140</f>
        <v>0</v>
      </c>
      <c r="X1142" s="7">
        <f>Long!Y1140</f>
        <v>0</v>
      </c>
    </row>
    <row r="1143" spans="1:24" x14ac:dyDescent="0.25">
      <c r="A1143" s="3">
        <f>Long!A1141</f>
        <v>0</v>
      </c>
      <c r="B1143" s="41">
        <f>Long!B1141</f>
        <v>0</v>
      </c>
      <c r="C1143" s="40">
        <f>Long!C1141</f>
        <v>0</v>
      </c>
      <c r="D1143" s="40">
        <f>Long!D1141</f>
        <v>0</v>
      </c>
      <c r="E1143" s="40">
        <f>Long!E1141</f>
        <v>0</v>
      </c>
      <c r="F1143" s="40">
        <f>Long!F1141</f>
        <v>0</v>
      </c>
      <c r="G1143" s="40">
        <f>Long!G1141</f>
        <v>0</v>
      </c>
      <c r="H1143" s="40">
        <f>Long!H1141</f>
        <v>0</v>
      </c>
      <c r="I1143" s="40">
        <f>Long!I1141</f>
        <v>0</v>
      </c>
      <c r="J1143" s="40">
        <f>Long!J1141</f>
        <v>0</v>
      </c>
      <c r="K1143" s="40">
        <f>Long!K1141</f>
        <v>0</v>
      </c>
      <c r="L1143" s="40">
        <f>Long!L1141</f>
        <v>0</v>
      </c>
      <c r="M1143" s="40">
        <f>Long!M1141</f>
        <v>0</v>
      </c>
      <c r="N1143" s="40">
        <f>Long!N1141</f>
        <v>0</v>
      </c>
      <c r="O1143" s="40">
        <f>Long!O1141</f>
        <v>0</v>
      </c>
      <c r="P1143" s="40">
        <f>Long!P1141</f>
        <v>0</v>
      </c>
      <c r="Q1143" s="40">
        <f>Long!Q1141</f>
        <v>0</v>
      </c>
      <c r="R1143" s="40">
        <f>Long!R1141</f>
        <v>0</v>
      </c>
      <c r="S1143" s="40">
        <f>Long!S1141</f>
        <v>0</v>
      </c>
      <c r="T1143" s="40">
        <f>Long!T1141</f>
        <v>0</v>
      </c>
      <c r="U1143" s="11">
        <f>Long!U1141</f>
        <v>0</v>
      </c>
      <c r="W1143" s="14">
        <f>Long!X1141</f>
        <v>0</v>
      </c>
      <c r="X1143" s="7">
        <f>Long!Y1141</f>
        <v>0</v>
      </c>
    </row>
    <row r="1144" spans="1:24" x14ac:dyDescent="0.25">
      <c r="A1144" s="3">
        <f>Long!A1142</f>
        <v>0</v>
      </c>
      <c r="B1144" s="41">
        <f>Long!B1142</f>
        <v>0</v>
      </c>
      <c r="C1144" s="40">
        <f>Long!C1142</f>
        <v>0</v>
      </c>
      <c r="D1144" s="40">
        <f>Long!D1142</f>
        <v>0</v>
      </c>
      <c r="E1144" s="40">
        <f>Long!E1142</f>
        <v>0</v>
      </c>
      <c r="F1144" s="40">
        <f>Long!F1142</f>
        <v>0</v>
      </c>
      <c r="G1144" s="40">
        <f>Long!G1142</f>
        <v>0</v>
      </c>
      <c r="H1144" s="40">
        <f>Long!H1142</f>
        <v>0</v>
      </c>
      <c r="I1144" s="40">
        <f>Long!I1142</f>
        <v>0</v>
      </c>
      <c r="J1144" s="40">
        <f>Long!J1142</f>
        <v>0</v>
      </c>
      <c r="K1144" s="40">
        <f>Long!K1142</f>
        <v>0</v>
      </c>
      <c r="L1144" s="40">
        <f>Long!L1142</f>
        <v>0</v>
      </c>
      <c r="M1144" s="40">
        <f>Long!M1142</f>
        <v>0</v>
      </c>
      <c r="N1144" s="40">
        <f>Long!N1142</f>
        <v>0</v>
      </c>
      <c r="O1144" s="40">
        <f>Long!O1142</f>
        <v>0</v>
      </c>
      <c r="P1144" s="40">
        <f>Long!P1142</f>
        <v>0</v>
      </c>
      <c r="Q1144" s="40">
        <f>Long!Q1142</f>
        <v>0</v>
      </c>
      <c r="R1144" s="40">
        <f>Long!R1142</f>
        <v>0</v>
      </c>
      <c r="S1144" s="40">
        <f>Long!S1142</f>
        <v>0</v>
      </c>
      <c r="T1144" s="40">
        <f>Long!T1142</f>
        <v>0</v>
      </c>
      <c r="U1144" s="11">
        <f>Long!U1142</f>
        <v>0</v>
      </c>
      <c r="W1144" s="14">
        <f>Long!X1142</f>
        <v>0</v>
      </c>
      <c r="X1144" s="7">
        <f>Long!Y1142</f>
        <v>0</v>
      </c>
    </row>
    <row r="1145" spans="1:24" x14ac:dyDescent="0.25">
      <c r="A1145" s="3">
        <f>Long!A1143</f>
        <v>0</v>
      </c>
      <c r="B1145" s="41">
        <f>Long!B1143</f>
        <v>0</v>
      </c>
      <c r="C1145" s="40">
        <f>Long!C1143</f>
        <v>0</v>
      </c>
      <c r="D1145" s="40">
        <f>Long!D1143</f>
        <v>0</v>
      </c>
      <c r="E1145" s="40">
        <f>Long!E1143</f>
        <v>0</v>
      </c>
      <c r="F1145" s="40">
        <f>Long!F1143</f>
        <v>0</v>
      </c>
      <c r="G1145" s="40">
        <f>Long!G1143</f>
        <v>0</v>
      </c>
      <c r="H1145" s="40">
        <f>Long!H1143</f>
        <v>0</v>
      </c>
      <c r="I1145" s="40">
        <f>Long!I1143</f>
        <v>0</v>
      </c>
      <c r="J1145" s="40">
        <f>Long!J1143</f>
        <v>0</v>
      </c>
      <c r="K1145" s="40">
        <f>Long!K1143</f>
        <v>0</v>
      </c>
      <c r="L1145" s="40">
        <f>Long!L1143</f>
        <v>0</v>
      </c>
      <c r="M1145" s="40">
        <f>Long!M1143</f>
        <v>0</v>
      </c>
      <c r="N1145" s="40">
        <f>Long!N1143</f>
        <v>0</v>
      </c>
      <c r="O1145" s="40">
        <f>Long!O1143</f>
        <v>0</v>
      </c>
      <c r="P1145" s="40">
        <f>Long!P1143</f>
        <v>0</v>
      </c>
      <c r="Q1145" s="40">
        <f>Long!Q1143</f>
        <v>0</v>
      </c>
      <c r="R1145" s="40">
        <f>Long!R1143</f>
        <v>0</v>
      </c>
      <c r="S1145" s="40">
        <f>Long!S1143</f>
        <v>0</v>
      </c>
      <c r="T1145" s="40">
        <f>Long!T1143</f>
        <v>0</v>
      </c>
      <c r="U1145" s="11">
        <f>Long!U1143</f>
        <v>0</v>
      </c>
      <c r="W1145" s="14">
        <f>Long!X1143</f>
        <v>0</v>
      </c>
      <c r="X1145" s="7">
        <f>Long!Y1143</f>
        <v>0</v>
      </c>
    </row>
    <row r="1146" spans="1:24" x14ac:dyDescent="0.25">
      <c r="A1146" s="3">
        <f>Long!A1144</f>
        <v>0</v>
      </c>
      <c r="B1146" s="41">
        <f>Long!B1144</f>
        <v>0</v>
      </c>
      <c r="C1146" s="40">
        <f>Long!C1144</f>
        <v>0</v>
      </c>
      <c r="D1146" s="40">
        <f>Long!D1144</f>
        <v>0</v>
      </c>
      <c r="E1146" s="40">
        <f>Long!E1144</f>
        <v>0</v>
      </c>
      <c r="F1146" s="40">
        <f>Long!F1144</f>
        <v>0</v>
      </c>
      <c r="G1146" s="40">
        <f>Long!G1144</f>
        <v>0</v>
      </c>
      <c r="H1146" s="40">
        <f>Long!H1144</f>
        <v>0</v>
      </c>
      <c r="I1146" s="40">
        <f>Long!I1144</f>
        <v>0</v>
      </c>
      <c r="J1146" s="40">
        <f>Long!J1144</f>
        <v>0</v>
      </c>
      <c r="K1146" s="40">
        <f>Long!K1144</f>
        <v>0</v>
      </c>
      <c r="L1146" s="40">
        <f>Long!L1144</f>
        <v>0</v>
      </c>
      <c r="M1146" s="40">
        <f>Long!M1144</f>
        <v>0</v>
      </c>
      <c r="N1146" s="40">
        <f>Long!N1144</f>
        <v>0</v>
      </c>
      <c r="O1146" s="40">
        <f>Long!O1144</f>
        <v>0</v>
      </c>
      <c r="P1146" s="40">
        <f>Long!P1144</f>
        <v>0</v>
      </c>
      <c r="Q1146" s="40">
        <f>Long!Q1144</f>
        <v>0</v>
      </c>
      <c r="R1146" s="40">
        <f>Long!R1144</f>
        <v>0</v>
      </c>
      <c r="S1146" s="40">
        <f>Long!S1144</f>
        <v>0</v>
      </c>
      <c r="T1146" s="40">
        <f>Long!T1144</f>
        <v>0</v>
      </c>
      <c r="U1146" s="11">
        <f>Long!U1144</f>
        <v>0</v>
      </c>
      <c r="W1146" s="14">
        <f>Long!X1144</f>
        <v>0</v>
      </c>
      <c r="X1146" s="7">
        <f>Long!Y1144</f>
        <v>0</v>
      </c>
    </row>
    <row r="1147" spans="1:24" x14ac:dyDescent="0.25">
      <c r="A1147" s="3">
        <f>Long!A1145</f>
        <v>0</v>
      </c>
      <c r="B1147" s="41">
        <f>Long!B1145</f>
        <v>0</v>
      </c>
      <c r="C1147" s="40">
        <f>Long!C1145</f>
        <v>0</v>
      </c>
      <c r="D1147" s="40">
        <f>Long!D1145</f>
        <v>0</v>
      </c>
      <c r="E1147" s="40">
        <f>Long!E1145</f>
        <v>0</v>
      </c>
      <c r="F1147" s="40">
        <f>Long!F1145</f>
        <v>0</v>
      </c>
      <c r="G1147" s="40">
        <f>Long!G1145</f>
        <v>0</v>
      </c>
      <c r="H1147" s="40">
        <f>Long!H1145</f>
        <v>0</v>
      </c>
      <c r="I1147" s="40">
        <f>Long!I1145</f>
        <v>0</v>
      </c>
      <c r="J1147" s="40">
        <f>Long!J1145</f>
        <v>0</v>
      </c>
      <c r="K1147" s="40">
        <f>Long!K1145</f>
        <v>0</v>
      </c>
      <c r="L1147" s="40">
        <f>Long!L1145</f>
        <v>0</v>
      </c>
      <c r="M1147" s="40">
        <f>Long!M1145</f>
        <v>0</v>
      </c>
      <c r="N1147" s="40">
        <f>Long!N1145</f>
        <v>0</v>
      </c>
      <c r="O1147" s="40">
        <f>Long!O1145</f>
        <v>0</v>
      </c>
      <c r="P1147" s="40">
        <f>Long!P1145</f>
        <v>0</v>
      </c>
      <c r="Q1147" s="40">
        <f>Long!Q1145</f>
        <v>0</v>
      </c>
      <c r="R1147" s="40">
        <f>Long!R1145</f>
        <v>0</v>
      </c>
      <c r="S1147" s="40">
        <f>Long!S1145</f>
        <v>0</v>
      </c>
      <c r="T1147" s="40">
        <f>Long!T1145</f>
        <v>0</v>
      </c>
      <c r="U1147" s="11">
        <f>Long!U1145</f>
        <v>0</v>
      </c>
      <c r="W1147" s="14">
        <f>Long!X1145</f>
        <v>0</v>
      </c>
      <c r="X1147" s="7">
        <f>Long!Y1145</f>
        <v>0</v>
      </c>
    </row>
    <row r="1148" spans="1:24" x14ac:dyDescent="0.25">
      <c r="A1148" s="3">
        <f>Long!A1146</f>
        <v>0</v>
      </c>
      <c r="B1148" s="41">
        <f>Long!B1146</f>
        <v>0</v>
      </c>
      <c r="C1148" s="40">
        <f>Long!C1146</f>
        <v>0</v>
      </c>
      <c r="D1148" s="40">
        <f>Long!D1146</f>
        <v>0</v>
      </c>
      <c r="E1148" s="40">
        <f>Long!E1146</f>
        <v>0</v>
      </c>
      <c r="F1148" s="40">
        <f>Long!F1146</f>
        <v>0</v>
      </c>
      <c r="G1148" s="40">
        <f>Long!G1146</f>
        <v>0</v>
      </c>
      <c r="H1148" s="40">
        <f>Long!H1146</f>
        <v>0</v>
      </c>
      <c r="I1148" s="40">
        <f>Long!I1146</f>
        <v>0</v>
      </c>
      <c r="J1148" s="40">
        <f>Long!J1146</f>
        <v>0</v>
      </c>
      <c r="K1148" s="40">
        <f>Long!K1146</f>
        <v>0</v>
      </c>
      <c r="L1148" s="40">
        <f>Long!L1146</f>
        <v>0</v>
      </c>
      <c r="M1148" s="40">
        <f>Long!M1146</f>
        <v>0</v>
      </c>
      <c r="N1148" s="40">
        <f>Long!N1146</f>
        <v>0</v>
      </c>
      <c r="O1148" s="40">
        <f>Long!O1146</f>
        <v>0</v>
      </c>
      <c r="P1148" s="40">
        <f>Long!P1146</f>
        <v>0</v>
      </c>
      <c r="Q1148" s="40">
        <f>Long!Q1146</f>
        <v>0</v>
      </c>
      <c r="R1148" s="40">
        <f>Long!R1146</f>
        <v>0</v>
      </c>
      <c r="S1148" s="40">
        <f>Long!S1146</f>
        <v>0</v>
      </c>
      <c r="T1148" s="40">
        <f>Long!T1146</f>
        <v>0</v>
      </c>
      <c r="U1148" s="11">
        <f>Long!U1146</f>
        <v>0</v>
      </c>
      <c r="W1148" s="14">
        <f>Long!X1146</f>
        <v>0</v>
      </c>
      <c r="X1148" s="7">
        <f>Long!Y1146</f>
        <v>0</v>
      </c>
    </row>
    <row r="1149" spans="1:24" x14ac:dyDescent="0.25">
      <c r="A1149" s="3">
        <f>Long!A1147</f>
        <v>0</v>
      </c>
      <c r="B1149" s="41">
        <f>Long!B1147</f>
        <v>0</v>
      </c>
      <c r="C1149" s="40">
        <f>Long!C1147</f>
        <v>0</v>
      </c>
      <c r="D1149" s="40">
        <f>Long!D1147</f>
        <v>0</v>
      </c>
      <c r="E1149" s="40">
        <f>Long!E1147</f>
        <v>0</v>
      </c>
      <c r="F1149" s="40">
        <f>Long!F1147</f>
        <v>0</v>
      </c>
      <c r="G1149" s="40">
        <f>Long!G1147</f>
        <v>0</v>
      </c>
      <c r="H1149" s="40">
        <f>Long!H1147</f>
        <v>0</v>
      </c>
      <c r="I1149" s="40">
        <f>Long!I1147</f>
        <v>0</v>
      </c>
      <c r="J1149" s="40">
        <f>Long!J1147</f>
        <v>0</v>
      </c>
      <c r="K1149" s="40">
        <f>Long!K1147</f>
        <v>0</v>
      </c>
      <c r="L1149" s="40">
        <f>Long!L1147</f>
        <v>0</v>
      </c>
      <c r="M1149" s="40">
        <f>Long!M1147</f>
        <v>0</v>
      </c>
      <c r="N1149" s="40">
        <f>Long!N1147</f>
        <v>0</v>
      </c>
      <c r="O1149" s="40">
        <f>Long!O1147</f>
        <v>0</v>
      </c>
      <c r="P1149" s="40">
        <f>Long!P1147</f>
        <v>0</v>
      </c>
      <c r="Q1149" s="40">
        <f>Long!Q1147</f>
        <v>0</v>
      </c>
      <c r="R1149" s="40">
        <f>Long!R1147</f>
        <v>0</v>
      </c>
      <c r="S1149" s="40">
        <f>Long!S1147</f>
        <v>0</v>
      </c>
      <c r="T1149" s="40">
        <f>Long!T1147</f>
        <v>0</v>
      </c>
      <c r="U1149" s="11">
        <f>Long!U1147</f>
        <v>0</v>
      </c>
      <c r="W1149" s="14">
        <f>Long!X1147</f>
        <v>0</v>
      </c>
      <c r="X1149" s="7">
        <f>Long!Y1147</f>
        <v>0</v>
      </c>
    </row>
    <row r="1150" spans="1:24" x14ac:dyDescent="0.25">
      <c r="A1150" s="3">
        <f>Long!A1148</f>
        <v>0</v>
      </c>
      <c r="B1150" s="41">
        <f>Long!B1148</f>
        <v>0</v>
      </c>
      <c r="C1150" s="40">
        <f>Long!C1148</f>
        <v>0</v>
      </c>
      <c r="D1150" s="40">
        <f>Long!D1148</f>
        <v>0</v>
      </c>
      <c r="E1150" s="40">
        <f>Long!E1148</f>
        <v>0</v>
      </c>
      <c r="F1150" s="40">
        <f>Long!F1148</f>
        <v>0</v>
      </c>
      <c r="G1150" s="40">
        <f>Long!G1148</f>
        <v>0</v>
      </c>
      <c r="H1150" s="40">
        <f>Long!H1148</f>
        <v>0</v>
      </c>
      <c r="I1150" s="40">
        <f>Long!I1148</f>
        <v>0</v>
      </c>
      <c r="J1150" s="40">
        <f>Long!J1148</f>
        <v>0</v>
      </c>
      <c r="K1150" s="40">
        <f>Long!K1148</f>
        <v>0</v>
      </c>
      <c r="L1150" s="40">
        <f>Long!L1148</f>
        <v>0</v>
      </c>
      <c r="M1150" s="40">
        <f>Long!M1148</f>
        <v>0</v>
      </c>
      <c r="N1150" s="40">
        <f>Long!N1148</f>
        <v>0</v>
      </c>
      <c r="O1150" s="40">
        <f>Long!O1148</f>
        <v>0</v>
      </c>
      <c r="P1150" s="40">
        <f>Long!P1148</f>
        <v>0</v>
      </c>
      <c r="Q1150" s="40">
        <f>Long!Q1148</f>
        <v>0</v>
      </c>
      <c r="R1150" s="40">
        <f>Long!R1148</f>
        <v>0</v>
      </c>
      <c r="S1150" s="40">
        <f>Long!S1148</f>
        <v>0</v>
      </c>
      <c r="T1150" s="40">
        <f>Long!T1148</f>
        <v>0</v>
      </c>
      <c r="U1150" s="11">
        <f>Long!U1148</f>
        <v>0</v>
      </c>
      <c r="W1150" s="14">
        <f>Long!X1148</f>
        <v>0</v>
      </c>
      <c r="X1150" s="7">
        <f>Long!Y1148</f>
        <v>0</v>
      </c>
    </row>
    <row r="1151" spans="1:24" x14ac:dyDescent="0.25">
      <c r="A1151" s="3">
        <f>Long!A1149</f>
        <v>0</v>
      </c>
      <c r="B1151" s="41">
        <f>Long!B1149</f>
        <v>0</v>
      </c>
      <c r="C1151" s="40">
        <f>Long!C1149</f>
        <v>0</v>
      </c>
      <c r="D1151" s="40">
        <f>Long!D1149</f>
        <v>0</v>
      </c>
      <c r="E1151" s="40">
        <f>Long!E1149</f>
        <v>0</v>
      </c>
      <c r="F1151" s="40">
        <f>Long!F1149</f>
        <v>0</v>
      </c>
      <c r="G1151" s="40">
        <f>Long!G1149</f>
        <v>0</v>
      </c>
      <c r="H1151" s="40">
        <f>Long!H1149</f>
        <v>0</v>
      </c>
      <c r="I1151" s="40">
        <f>Long!I1149</f>
        <v>0</v>
      </c>
      <c r="J1151" s="40">
        <f>Long!J1149</f>
        <v>0</v>
      </c>
      <c r="K1151" s="40">
        <f>Long!K1149</f>
        <v>0</v>
      </c>
      <c r="L1151" s="40">
        <f>Long!L1149</f>
        <v>0</v>
      </c>
      <c r="M1151" s="40">
        <f>Long!M1149</f>
        <v>0</v>
      </c>
      <c r="N1151" s="40">
        <f>Long!N1149</f>
        <v>0</v>
      </c>
      <c r="O1151" s="40">
        <f>Long!O1149</f>
        <v>0</v>
      </c>
      <c r="P1151" s="40">
        <f>Long!P1149</f>
        <v>0</v>
      </c>
      <c r="Q1151" s="40">
        <f>Long!Q1149</f>
        <v>0</v>
      </c>
      <c r="R1151" s="40">
        <f>Long!R1149</f>
        <v>0</v>
      </c>
      <c r="S1151" s="40">
        <f>Long!S1149</f>
        <v>0</v>
      </c>
      <c r="T1151" s="40">
        <f>Long!T1149</f>
        <v>0</v>
      </c>
      <c r="U1151" s="11">
        <f>Long!U1149</f>
        <v>0</v>
      </c>
      <c r="W1151" s="14">
        <f>Long!X1149</f>
        <v>0</v>
      </c>
      <c r="X1151" s="7">
        <f>Long!Y1149</f>
        <v>0</v>
      </c>
    </row>
    <row r="1152" spans="1:24" x14ac:dyDescent="0.25">
      <c r="A1152" s="3">
        <f>Long!A1150</f>
        <v>0</v>
      </c>
      <c r="B1152" s="41">
        <f>Long!B1150</f>
        <v>0</v>
      </c>
      <c r="C1152" s="40">
        <f>Long!C1150</f>
        <v>0</v>
      </c>
      <c r="D1152" s="40">
        <f>Long!D1150</f>
        <v>0</v>
      </c>
      <c r="E1152" s="40">
        <f>Long!E1150</f>
        <v>0</v>
      </c>
      <c r="F1152" s="40">
        <f>Long!F1150</f>
        <v>0</v>
      </c>
      <c r="G1152" s="40">
        <f>Long!G1150</f>
        <v>0</v>
      </c>
      <c r="H1152" s="40">
        <f>Long!H1150</f>
        <v>0</v>
      </c>
      <c r="I1152" s="40">
        <f>Long!I1150</f>
        <v>0</v>
      </c>
      <c r="J1152" s="40">
        <f>Long!J1150</f>
        <v>0</v>
      </c>
      <c r="K1152" s="40">
        <f>Long!K1150</f>
        <v>0</v>
      </c>
      <c r="L1152" s="40">
        <f>Long!L1150</f>
        <v>0</v>
      </c>
      <c r="M1152" s="40">
        <f>Long!M1150</f>
        <v>0</v>
      </c>
      <c r="N1152" s="40">
        <f>Long!N1150</f>
        <v>0</v>
      </c>
      <c r="O1152" s="40">
        <f>Long!O1150</f>
        <v>0</v>
      </c>
      <c r="P1152" s="40">
        <f>Long!P1150</f>
        <v>0</v>
      </c>
      <c r="Q1152" s="40">
        <f>Long!Q1150</f>
        <v>0</v>
      </c>
      <c r="R1152" s="40">
        <f>Long!R1150</f>
        <v>0</v>
      </c>
      <c r="S1152" s="40">
        <f>Long!S1150</f>
        <v>0</v>
      </c>
      <c r="T1152" s="40">
        <f>Long!T1150</f>
        <v>0</v>
      </c>
      <c r="U1152" s="11">
        <f>Long!U1150</f>
        <v>0</v>
      </c>
      <c r="W1152" s="14">
        <f>Long!X1150</f>
        <v>0</v>
      </c>
      <c r="X1152" s="7">
        <f>Long!Y1150</f>
        <v>0</v>
      </c>
    </row>
    <row r="1153" spans="1:24" x14ac:dyDescent="0.25">
      <c r="A1153" s="3">
        <f>Long!A1151</f>
        <v>0</v>
      </c>
      <c r="B1153" s="41">
        <f>Long!B1151</f>
        <v>0</v>
      </c>
      <c r="C1153" s="40">
        <f>Long!C1151</f>
        <v>0</v>
      </c>
      <c r="D1153" s="40">
        <f>Long!D1151</f>
        <v>0</v>
      </c>
      <c r="E1153" s="40">
        <f>Long!E1151</f>
        <v>0</v>
      </c>
      <c r="F1153" s="40">
        <f>Long!F1151</f>
        <v>0</v>
      </c>
      <c r="G1153" s="40">
        <f>Long!G1151</f>
        <v>0</v>
      </c>
      <c r="H1153" s="40">
        <f>Long!H1151</f>
        <v>0</v>
      </c>
      <c r="I1153" s="40">
        <f>Long!I1151</f>
        <v>0</v>
      </c>
      <c r="J1153" s="40">
        <f>Long!J1151</f>
        <v>0</v>
      </c>
      <c r="K1153" s="40">
        <f>Long!K1151</f>
        <v>0</v>
      </c>
      <c r="L1153" s="40">
        <f>Long!L1151</f>
        <v>0</v>
      </c>
      <c r="M1153" s="40">
        <f>Long!M1151</f>
        <v>0</v>
      </c>
      <c r="N1153" s="40">
        <f>Long!N1151</f>
        <v>0</v>
      </c>
      <c r="O1153" s="40">
        <f>Long!O1151</f>
        <v>0</v>
      </c>
      <c r="P1153" s="40">
        <f>Long!P1151</f>
        <v>0</v>
      </c>
      <c r="Q1153" s="40">
        <f>Long!Q1151</f>
        <v>0</v>
      </c>
      <c r="R1153" s="40">
        <f>Long!R1151</f>
        <v>0</v>
      </c>
      <c r="S1153" s="40">
        <f>Long!S1151</f>
        <v>0</v>
      </c>
      <c r="T1153" s="40">
        <f>Long!T1151</f>
        <v>0</v>
      </c>
      <c r="U1153" s="11">
        <f>Long!U1151</f>
        <v>0</v>
      </c>
      <c r="W1153" s="14">
        <f>Long!X1151</f>
        <v>0</v>
      </c>
      <c r="X1153" s="7">
        <f>Long!Y1151</f>
        <v>0</v>
      </c>
    </row>
    <row r="1154" spans="1:24" x14ac:dyDescent="0.25">
      <c r="A1154" s="3">
        <f>Long!A1152</f>
        <v>0</v>
      </c>
      <c r="B1154" s="41">
        <f>Long!B1152</f>
        <v>0</v>
      </c>
      <c r="C1154" s="40">
        <f>Long!C1152</f>
        <v>0</v>
      </c>
      <c r="D1154" s="40">
        <f>Long!D1152</f>
        <v>0</v>
      </c>
      <c r="E1154" s="40">
        <f>Long!E1152</f>
        <v>0</v>
      </c>
      <c r="F1154" s="40">
        <f>Long!F1152</f>
        <v>0</v>
      </c>
      <c r="G1154" s="40">
        <f>Long!G1152</f>
        <v>0</v>
      </c>
      <c r="H1154" s="40">
        <f>Long!H1152</f>
        <v>0</v>
      </c>
      <c r="I1154" s="40">
        <f>Long!I1152</f>
        <v>0</v>
      </c>
      <c r="J1154" s="40">
        <f>Long!J1152</f>
        <v>0</v>
      </c>
      <c r="K1154" s="40">
        <f>Long!K1152</f>
        <v>0</v>
      </c>
      <c r="L1154" s="40">
        <f>Long!L1152</f>
        <v>0</v>
      </c>
      <c r="M1154" s="40">
        <f>Long!M1152</f>
        <v>0</v>
      </c>
      <c r="N1154" s="40">
        <f>Long!N1152</f>
        <v>0</v>
      </c>
      <c r="O1154" s="40">
        <f>Long!O1152</f>
        <v>0</v>
      </c>
      <c r="P1154" s="40">
        <f>Long!P1152</f>
        <v>0</v>
      </c>
      <c r="Q1154" s="40">
        <f>Long!Q1152</f>
        <v>0</v>
      </c>
      <c r="R1154" s="40">
        <f>Long!R1152</f>
        <v>0</v>
      </c>
      <c r="S1154" s="40">
        <f>Long!S1152</f>
        <v>0</v>
      </c>
      <c r="T1154" s="40">
        <f>Long!T1152</f>
        <v>0</v>
      </c>
      <c r="U1154" s="11">
        <f>Long!U1152</f>
        <v>0</v>
      </c>
      <c r="W1154" s="14">
        <f>Long!X1152</f>
        <v>0</v>
      </c>
      <c r="X1154" s="7">
        <f>Long!Y1152</f>
        <v>0</v>
      </c>
    </row>
    <row r="1155" spans="1:24" x14ac:dyDescent="0.25">
      <c r="A1155" s="3">
        <f>Long!A1153</f>
        <v>0</v>
      </c>
      <c r="B1155" s="41">
        <f>Long!B1153</f>
        <v>0</v>
      </c>
      <c r="C1155" s="40">
        <f>Long!C1153</f>
        <v>0</v>
      </c>
      <c r="D1155" s="40">
        <f>Long!D1153</f>
        <v>0</v>
      </c>
      <c r="E1155" s="40">
        <f>Long!E1153</f>
        <v>0</v>
      </c>
      <c r="F1155" s="40">
        <f>Long!F1153</f>
        <v>0</v>
      </c>
      <c r="G1155" s="40">
        <f>Long!G1153</f>
        <v>0</v>
      </c>
      <c r="H1155" s="40">
        <f>Long!H1153</f>
        <v>0</v>
      </c>
      <c r="I1155" s="40">
        <f>Long!I1153</f>
        <v>0</v>
      </c>
      <c r="J1155" s="40">
        <f>Long!J1153</f>
        <v>0</v>
      </c>
      <c r="K1155" s="40">
        <f>Long!K1153</f>
        <v>0</v>
      </c>
      <c r="L1155" s="40">
        <f>Long!L1153</f>
        <v>0</v>
      </c>
      <c r="M1155" s="40">
        <f>Long!M1153</f>
        <v>0</v>
      </c>
      <c r="N1155" s="40">
        <f>Long!N1153</f>
        <v>0</v>
      </c>
      <c r="O1155" s="40">
        <f>Long!O1153</f>
        <v>0</v>
      </c>
      <c r="P1155" s="40">
        <f>Long!P1153</f>
        <v>0</v>
      </c>
      <c r="Q1155" s="40">
        <f>Long!Q1153</f>
        <v>0</v>
      </c>
      <c r="R1155" s="40">
        <f>Long!R1153</f>
        <v>0</v>
      </c>
      <c r="S1155" s="40">
        <f>Long!S1153</f>
        <v>0</v>
      </c>
      <c r="T1155" s="40">
        <f>Long!T1153</f>
        <v>0</v>
      </c>
      <c r="U1155" s="11">
        <f>Long!U1153</f>
        <v>0</v>
      </c>
      <c r="W1155" s="14">
        <f>Long!X1153</f>
        <v>0</v>
      </c>
      <c r="X1155" s="7">
        <f>Long!Y1153</f>
        <v>0</v>
      </c>
    </row>
    <row r="1156" spans="1:24" x14ac:dyDescent="0.25">
      <c r="A1156" s="3">
        <f>Long!A1154</f>
        <v>0</v>
      </c>
      <c r="B1156" s="41">
        <f>Long!B1154</f>
        <v>0</v>
      </c>
      <c r="C1156" s="40">
        <f>Long!C1154</f>
        <v>0</v>
      </c>
      <c r="D1156" s="40">
        <f>Long!D1154</f>
        <v>0</v>
      </c>
      <c r="E1156" s="40">
        <f>Long!E1154</f>
        <v>0</v>
      </c>
      <c r="F1156" s="40">
        <f>Long!F1154</f>
        <v>0</v>
      </c>
      <c r="G1156" s="40">
        <f>Long!G1154</f>
        <v>0</v>
      </c>
      <c r="H1156" s="40">
        <f>Long!H1154</f>
        <v>0</v>
      </c>
      <c r="I1156" s="40">
        <f>Long!I1154</f>
        <v>0</v>
      </c>
      <c r="J1156" s="40">
        <f>Long!J1154</f>
        <v>0</v>
      </c>
      <c r="K1156" s="40">
        <f>Long!K1154</f>
        <v>0</v>
      </c>
      <c r="L1156" s="40">
        <f>Long!L1154</f>
        <v>0</v>
      </c>
      <c r="M1156" s="40">
        <f>Long!M1154</f>
        <v>0</v>
      </c>
      <c r="N1156" s="40">
        <f>Long!N1154</f>
        <v>0</v>
      </c>
      <c r="O1156" s="40">
        <f>Long!O1154</f>
        <v>0</v>
      </c>
      <c r="P1156" s="40">
        <f>Long!P1154</f>
        <v>0</v>
      </c>
      <c r="Q1156" s="40">
        <f>Long!Q1154</f>
        <v>0</v>
      </c>
      <c r="R1156" s="40">
        <f>Long!R1154</f>
        <v>0</v>
      </c>
      <c r="S1156" s="40">
        <f>Long!S1154</f>
        <v>0</v>
      </c>
      <c r="T1156" s="40">
        <f>Long!T1154</f>
        <v>0</v>
      </c>
      <c r="U1156" s="11">
        <f>Long!U1154</f>
        <v>0</v>
      </c>
      <c r="W1156" s="14">
        <f>Long!X1154</f>
        <v>0</v>
      </c>
      <c r="X1156" s="7">
        <f>Long!Y1154</f>
        <v>0</v>
      </c>
    </row>
    <row r="1157" spans="1:24" x14ac:dyDescent="0.25">
      <c r="A1157" s="3">
        <f>Long!A1155</f>
        <v>0</v>
      </c>
      <c r="B1157" s="41">
        <f>Long!B1155</f>
        <v>0</v>
      </c>
      <c r="C1157" s="40">
        <f>Long!C1155</f>
        <v>0</v>
      </c>
      <c r="D1157" s="40">
        <f>Long!D1155</f>
        <v>0</v>
      </c>
      <c r="E1157" s="40">
        <f>Long!E1155</f>
        <v>0</v>
      </c>
      <c r="F1157" s="40">
        <f>Long!F1155</f>
        <v>0</v>
      </c>
      <c r="G1157" s="40">
        <f>Long!G1155</f>
        <v>0</v>
      </c>
      <c r="H1157" s="40">
        <f>Long!H1155</f>
        <v>0</v>
      </c>
      <c r="I1157" s="40">
        <f>Long!I1155</f>
        <v>0</v>
      </c>
      <c r="J1157" s="40">
        <f>Long!J1155</f>
        <v>0</v>
      </c>
      <c r="K1157" s="40">
        <f>Long!K1155</f>
        <v>0</v>
      </c>
      <c r="L1157" s="40">
        <f>Long!L1155</f>
        <v>0</v>
      </c>
      <c r="M1157" s="40">
        <f>Long!M1155</f>
        <v>0</v>
      </c>
      <c r="N1157" s="40">
        <f>Long!N1155</f>
        <v>0</v>
      </c>
      <c r="O1157" s="40">
        <f>Long!O1155</f>
        <v>0</v>
      </c>
      <c r="P1157" s="40">
        <f>Long!P1155</f>
        <v>0</v>
      </c>
      <c r="Q1157" s="40">
        <f>Long!Q1155</f>
        <v>0</v>
      </c>
      <c r="R1157" s="40">
        <f>Long!R1155</f>
        <v>0</v>
      </c>
      <c r="S1157" s="40">
        <f>Long!S1155</f>
        <v>0</v>
      </c>
      <c r="T1157" s="40">
        <f>Long!T1155</f>
        <v>0</v>
      </c>
      <c r="U1157" s="11">
        <f>Long!U1155</f>
        <v>0</v>
      </c>
      <c r="W1157" s="14">
        <f>Long!X1155</f>
        <v>0</v>
      </c>
      <c r="X1157" s="7">
        <f>Long!Y1155</f>
        <v>0</v>
      </c>
    </row>
    <row r="1158" spans="1:24" x14ac:dyDescent="0.25">
      <c r="A1158" s="3">
        <f>Long!A1156</f>
        <v>0</v>
      </c>
      <c r="B1158" s="41">
        <f>Long!B1156</f>
        <v>0</v>
      </c>
      <c r="C1158" s="40">
        <f>Long!C1156</f>
        <v>0</v>
      </c>
      <c r="D1158" s="40">
        <f>Long!D1156</f>
        <v>0</v>
      </c>
      <c r="E1158" s="40">
        <f>Long!E1156</f>
        <v>0</v>
      </c>
      <c r="F1158" s="40">
        <f>Long!F1156</f>
        <v>0</v>
      </c>
      <c r="G1158" s="40">
        <f>Long!G1156</f>
        <v>0</v>
      </c>
      <c r="H1158" s="40">
        <f>Long!H1156</f>
        <v>0</v>
      </c>
      <c r="I1158" s="40">
        <f>Long!I1156</f>
        <v>0</v>
      </c>
      <c r="J1158" s="40">
        <f>Long!J1156</f>
        <v>0</v>
      </c>
      <c r="K1158" s="40">
        <f>Long!K1156</f>
        <v>0</v>
      </c>
      <c r="L1158" s="40">
        <f>Long!L1156</f>
        <v>0</v>
      </c>
      <c r="M1158" s="40">
        <f>Long!M1156</f>
        <v>0</v>
      </c>
      <c r="N1158" s="40">
        <f>Long!N1156</f>
        <v>0</v>
      </c>
      <c r="O1158" s="40">
        <f>Long!O1156</f>
        <v>0</v>
      </c>
      <c r="P1158" s="40">
        <f>Long!P1156</f>
        <v>0</v>
      </c>
      <c r="Q1158" s="40">
        <f>Long!Q1156</f>
        <v>0</v>
      </c>
      <c r="R1158" s="40">
        <f>Long!R1156</f>
        <v>0</v>
      </c>
      <c r="S1158" s="40">
        <f>Long!S1156</f>
        <v>0</v>
      </c>
      <c r="T1158" s="40">
        <f>Long!T1156</f>
        <v>0</v>
      </c>
      <c r="U1158" s="11">
        <f>Long!U1156</f>
        <v>0</v>
      </c>
      <c r="W1158" s="14">
        <f>Long!X1156</f>
        <v>0</v>
      </c>
      <c r="X1158" s="7">
        <f>Long!Y1156</f>
        <v>0</v>
      </c>
    </row>
    <row r="1159" spans="1:24" x14ac:dyDescent="0.25">
      <c r="A1159" s="3">
        <f>Long!A1157</f>
        <v>0</v>
      </c>
      <c r="B1159" s="41">
        <f>Long!B1157</f>
        <v>0</v>
      </c>
      <c r="C1159" s="40">
        <f>Long!C1157</f>
        <v>0</v>
      </c>
      <c r="D1159" s="40">
        <f>Long!D1157</f>
        <v>0</v>
      </c>
      <c r="E1159" s="40">
        <f>Long!E1157</f>
        <v>0</v>
      </c>
      <c r="F1159" s="40">
        <f>Long!F1157</f>
        <v>0</v>
      </c>
      <c r="G1159" s="40">
        <f>Long!G1157</f>
        <v>0</v>
      </c>
      <c r="H1159" s="40">
        <f>Long!H1157</f>
        <v>0</v>
      </c>
      <c r="I1159" s="40">
        <f>Long!I1157</f>
        <v>0</v>
      </c>
      <c r="J1159" s="40">
        <f>Long!J1157</f>
        <v>0</v>
      </c>
      <c r="K1159" s="40">
        <f>Long!K1157</f>
        <v>0</v>
      </c>
      <c r="L1159" s="40">
        <f>Long!L1157</f>
        <v>0</v>
      </c>
      <c r="M1159" s="40">
        <f>Long!M1157</f>
        <v>0</v>
      </c>
      <c r="N1159" s="40">
        <f>Long!N1157</f>
        <v>0</v>
      </c>
      <c r="O1159" s="40">
        <f>Long!O1157</f>
        <v>0</v>
      </c>
      <c r="P1159" s="40">
        <f>Long!P1157</f>
        <v>0</v>
      </c>
      <c r="Q1159" s="40">
        <f>Long!Q1157</f>
        <v>0</v>
      </c>
      <c r="R1159" s="40">
        <f>Long!R1157</f>
        <v>0</v>
      </c>
      <c r="S1159" s="40">
        <f>Long!S1157</f>
        <v>0</v>
      </c>
      <c r="T1159" s="40">
        <f>Long!T1157</f>
        <v>0</v>
      </c>
      <c r="U1159" s="11">
        <f>Long!U1157</f>
        <v>0</v>
      </c>
      <c r="W1159" s="14">
        <f>Long!X1157</f>
        <v>0</v>
      </c>
      <c r="X1159" s="7">
        <f>Long!Y1157</f>
        <v>0</v>
      </c>
    </row>
    <row r="1160" spans="1:24" x14ac:dyDescent="0.25">
      <c r="A1160" s="3">
        <f>Long!A1158</f>
        <v>0</v>
      </c>
      <c r="B1160" s="41">
        <f>Long!B1158</f>
        <v>0</v>
      </c>
      <c r="C1160" s="40">
        <f>Long!C1158</f>
        <v>0</v>
      </c>
      <c r="D1160" s="40">
        <f>Long!D1158</f>
        <v>0</v>
      </c>
      <c r="E1160" s="40">
        <f>Long!E1158</f>
        <v>0</v>
      </c>
      <c r="F1160" s="40">
        <f>Long!F1158</f>
        <v>0</v>
      </c>
      <c r="G1160" s="40">
        <f>Long!G1158</f>
        <v>0</v>
      </c>
      <c r="H1160" s="40">
        <f>Long!H1158</f>
        <v>0</v>
      </c>
      <c r="I1160" s="40">
        <f>Long!I1158</f>
        <v>0</v>
      </c>
      <c r="J1160" s="40">
        <f>Long!J1158</f>
        <v>0</v>
      </c>
      <c r="K1160" s="40">
        <f>Long!K1158</f>
        <v>0</v>
      </c>
      <c r="L1160" s="40">
        <f>Long!L1158</f>
        <v>0</v>
      </c>
      <c r="M1160" s="40">
        <f>Long!M1158</f>
        <v>0</v>
      </c>
      <c r="N1160" s="40">
        <f>Long!N1158</f>
        <v>0</v>
      </c>
      <c r="O1160" s="40">
        <f>Long!O1158</f>
        <v>0</v>
      </c>
      <c r="P1160" s="40">
        <f>Long!P1158</f>
        <v>0</v>
      </c>
      <c r="Q1160" s="40">
        <f>Long!Q1158</f>
        <v>0</v>
      </c>
      <c r="R1160" s="40">
        <f>Long!R1158</f>
        <v>0</v>
      </c>
      <c r="S1160" s="40">
        <f>Long!S1158</f>
        <v>0</v>
      </c>
      <c r="T1160" s="40">
        <f>Long!T1158</f>
        <v>0</v>
      </c>
      <c r="U1160" s="11">
        <f>Long!U1158</f>
        <v>0</v>
      </c>
      <c r="W1160" s="14">
        <f>Long!X1158</f>
        <v>0</v>
      </c>
      <c r="X1160" s="7">
        <f>Long!Y1158</f>
        <v>0</v>
      </c>
    </row>
    <row r="1161" spans="1:24" x14ac:dyDescent="0.25">
      <c r="A1161" s="3">
        <f>Long!A1159</f>
        <v>0</v>
      </c>
      <c r="B1161" s="41">
        <f>Long!B1159</f>
        <v>0</v>
      </c>
      <c r="C1161" s="40">
        <f>Long!C1159</f>
        <v>0</v>
      </c>
      <c r="D1161" s="40">
        <f>Long!D1159</f>
        <v>0</v>
      </c>
      <c r="E1161" s="40">
        <f>Long!E1159</f>
        <v>0</v>
      </c>
      <c r="F1161" s="40">
        <f>Long!F1159</f>
        <v>0</v>
      </c>
      <c r="G1161" s="40">
        <f>Long!G1159</f>
        <v>0</v>
      </c>
      <c r="H1161" s="40">
        <f>Long!H1159</f>
        <v>0</v>
      </c>
      <c r="I1161" s="40">
        <f>Long!I1159</f>
        <v>0</v>
      </c>
      <c r="J1161" s="40">
        <f>Long!J1159</f>
        <v>0</v>
      </c>
      <c r="K1161" s="40">
        <f>Long!K1159</f>
        <v>0</v>
      </c>
      <c r="L1161" s="40">
        <f>Long!L1159</f>
        <v>0</v>
      </c>
      <c r="M1161" s="40">
        <f>Long!M1159</f>
        <v>0</v>
      </c>
      <c r="N1161" s="40">
        <f>Long!N1159</f>
        <v>0</v>
      </c>
      <c r="O1161" s="40">
        <f>Long!O1159</f>
        <v>0</v>
      </c>
      <c r="P1161" s="40">
        <f>Long!P1159</f>
        <v>0</v>
      </c>
      <c r="Q1161" s="40">
        <f>Long!Q1159</f>
        <v>0</v>
      </c>
      <c r="R1161" s="40">
        <f>Long!R1159</f>
        <v>0</v>
      </c>
      <c r="S1161" s="40">
        <f>Long!S1159</f>
        <v>0</v>
      </c>
      <c r="T1161" s="40">
        <f>Long!T1159</f>
        <v>0</v>
      </c>
      <c r="U1161" s="11">
        <f>Long!U1159</f>
        <v>0</v>
      </c>
      <c r="W1161" s="14">
        <f>Long!X1159</f>
        <v>0</v>
      </c>
      <c r="X1161" s="7">
        <f>Long!Y1159</f>
        <v>0</v>
      </c>
    </row>
    <row r="1162" spans="1:24" x14ac:dyDescent="0.25">
      <c r="A1162" s="3">
        <f>Long!A1160</f>
        <v>0</v>
      </c>
      <c r="B1162" s="41">
        <f>Long!B1160</f>
        <v>0</v>
      </c>
      <c r="C1162" s="40">
        <f>Long!C1160</f>
        <v>0</v>
      </c>
      <c r="D1162" s="40">
        <f>Long!D1160</f>
        <v>0</v>
      </c>
      <c r="E1162" s="40">
        <f>Long!E1160</f>
        <v>0</v>
      </c>
      <c r="F1162" s="40">
        <f>Long!F1160</f>
        <v>0</v>
      </c>
      <c r="G1162" s="40">
        <f>Long!G1160</f>
        <v>0</v>
      </c>
      <c r="H1162" s="40">
        <f>Long!H1160</f>
        <v>0</v>
      </c>
      <c r="I1162" s="40">
        <f>Long!I1160</f>
        <v>0</v>
      </c>
      <c r="J1162" s="40">
        <f>Long!J1160</f>
        <v>0</v>
      </c>
      <c r="K1162" s="40">
        <f>Long!K1160</f>
        <v>0</v>
      </c>
      <c r="L1162" s="40">
        <f>Long!L1160</f>
        <v>0</v>
      </c>
      <c r="M1162" s="40">
        <f>Long!M1160</f>
        <v>0</v>
      </c>
      <c r="N1162" s="40">
        <f>Long!N1160</f>
        <v>0</v>
      </c>
      <c r="O1162" s="40">
        <f>Long!O1160</f>
        <v>0</v>
      </c>
      <c r="P1162" s="40">
        <f>Long!P1160</f>
        <v>0</v>
      </c>
      <c r="Q1162" s="40">
        <f>Long!Q1160</f>
        <v>0</v>
      </c>
      <c r="R1162" s="40">
        <f>Long!R1160</f>
        <v>0</v>
      </c>
      <c r="S1162" s="40">
        <f>Long!S1160</f>
        <v>0</v>
      </c>
      <c r="T1162" s="40">
        <f>Long!T1160</f>
        <v>0</v>
      </c>
      <c r="U1162" s="11">
        <f>Long!U1160</f>
        <v>0</v>
      </c>
      <c r="W1162" s="14">
        <f>Long!X1160</f>
        <v>0</v>
      </c>
      <c r="X1162" s="7">
        <f>Long!Y1160</f>
        <v>0</v>
      </c>
    </row>
    <row r="1163" spans="1:24" x14ac:dyDescent="0.25">
      <c r="A1163" s="3">
        <f>Long!A1161</f>
        <v>0</v>
      </c>
      <c r="B1163" s="41">
        <f>Long!B1161</f>
        <v>0</v>
      </c>
      <c r="C1163" s="40">
        <f>Long!C1161</f>
        <v>0</v>
      </c>
      <c r="D1163" s="40">
        <f>Long!D1161</f>
        <v>0</v>
      </c>
      <c r="E1163" s="40">
        <f>Long!E1161</f>
        <v>0</v>
      </c>
      <c r="F1163" s="40">
        <f>Long!F1161</f>
        <v>0</v>
      </c>
      <c r="G1163" s="40">
        <f>Long!G1161</f>
        <v>0</v>
      </c>
      <c r="H1163" s="40">
        <f>Long!H1161</f>
        <v>0</v>
      </c>
      <c r="I1163" s="40">
        <f>Long!I1161</f>
        <v>0</v>
      </c>
      <c r="J1163" s="40">
        <f>Long!J1161</f>
        <v>0</v>
      </c>
      <c r="K1163" s="40">
        <f>Long!K1161</f>
        <v>0</v>
      </c>
      <c r="L1163" s="40">
        <f>Long!L1161</f>
        <v>0</v>
      </c>
      <c r="M1163" s="40">
        <f>Long!M1161</f>
        <v>0</v>
      </c>
      <c r="N1163" s="40">
        <f>Long!N1161</f>
        <v>0</v>
      </c>
      <c r="O1163" s="40">
        <f>Long!O1161</f>
        <v>0</v>
      </c>
      <c r="P1163" s="40">
        <f>Long!P1161</f>
        <v>0</v>
      </c>
      <c r="Q1163" s="40">
        <f>Long!Q1161</f>
        <v>0</v>
      </c>
      <c r="R1163" s="40">
        <f>Long!R1161</f>
        <v>0</v>
      </c>
      <c r="S1163" s="40">
        <f>Long!S1161</f>
        <v>0</v>
      </c>
      <c r="T1163" s="40">
        <f>Long!T1161</f>
        <v>0</v>
      </c>
      <c r="U1163" s="11">
        <f>Long!U1161</f>
        <v>0</v>
      </c>
      <c r="W1163" s="14">
        <f>Long!X1161</f>
        <v>0</v>
      </c>
      <c r="X1163" s="7">
        <f>Long!Y1161</f>
        <v>0</v>
      </c>
    </row>
    <row r="1164" spans="1:24" x14ac:dyDescent="0.25">
      <c r="A1164" s="3">
        <f>Long!A1162</f>
        <v>0</v>
      </c>
      <c r="B1164" s="41">
        <f>Long!B1162</f>
        <v>0</v>
      </c>
      <c r="C1164" s="40">
        <f>Long!C1162</f>
        <v>0</v>
      </c>
      <c r="D1164" s="40">
        <f>Long!D1162</f>
        <v>0</v>
      </c>
      <c r="E1164" s="40">
        <f>Long!E1162</f>
        <v>0</v>
      </c>
      <c r="F1164" s="40">
        <f>Long!F1162</f>
        <v>0</v>
      </c>
      <c r="G1164" s="40">
        <f>Long!G1162</f>
        <v>0</v>
      </c>
      <c r="H1164" s="40">
        <f>Long!H1162</f>
        <v>0</v>
      </c>
      <c r="I1164" s="40">
        <f>Long!I1162</f>
        <v>0</v>
      </c>
      <c r="J1164" s="40">
        <f>Long!J1162</f>
        <v>0</v>
      </c>
      <c r="K1164" s="40">
        <f>Long!K1162</f>
        <v>0</v>
      </c>
      <c r="L1164" s="40">
        <f>Long!L1162</f>
        <v>0</v>
      </c>
      <c r="M1164" s="40">
        <f>Long!M1162</f>
        <v>0</v>
      </c>
      <c r="N1164" s="40">
        <f>Long!N1162</f>
        <v>0</v>
      </c>
      <c r="O1164" s="40">
        <f>Long!O1162</f>
        <v>0</v>
      </c>
      <c r="P1164" s="40">
        <f>Long!P1162</f>
        <v>0</v>
      </c>
      <c r="Q1164" s="40">
        <f>Long!Q1162</f>
        <v>0</v>
      </c>
      <c r="R1164" s="40">
        <f>Long!R1162</f>
        <v>0</v>
      </c>
      <c r="S1164" s="40">
        <f>Long!S1162</f>
        <v>0</v>
      </c>
      <c r="T1164" s="40">
        <f>Long!T1162</f>
        <v>0</v>
      </c>
      <c r="U1164" s="11">
        <f>Long!U1162</f>
        <v>0</v>
      </c>
      <c r="W1164" s="14">
        <f>Long!X1162</f>
        <v>0</v>
      </c>
      <c r="X1164" s="7">
        <f>Long!Y1162</f>
        <v>0</v>
      </c>
    </row>
    <row r="1165" spans="1:24" x14ac:dyDescent="0.25">
      <c r="A1165" s="3">
        <f>Long!A1163</f>
        <v>0</v>
      </c>
      <c r="B1165" s="41">
        <f>Long!B1163</f>
        <v>0</v>
      </c>
      <c r="C1165" s="40">
        <f>Long!C1163</f>
        <v>0</v>
      </c>
      <c r="D1165" s="40">
        <f>Long!D1163</f>
        <v>0</v>
      </c>
      <c r="E1165" s="40">
        <f>Long!E1163</f>
        <v>0</v>
      </c>
      <c r="F1165" s="40">
        <f>Long!F1163</f>
        <v>0</v>
      </c>
      <c r="G1165" s="40">
        <f>Long!G1163</f>
        <v>0</v>
      </c>
      <c r="H1165" s="40">
        <f>Long!H1163</f>
        <v>0</v>
      </c>
      <c r="I1165" s="40">
        <f>Long!I1163</f>
        <v>0</v>
      </c>
      <c r="J1165" s="40">
        <f>Long!J1163</f>
        <v>0</v>
      </c>
      <c r="K1165" s="40">
        <f>Long!K1163</f>
        <v>0</v>
      </c>
      <c r="L1165" s="40">
        <f>Long!L1163</f>
        <v>0</v>
      </c>
      <c r="M1165" s="40">
        <f>Long!M1163</f>
        <v>0</v>
      </c>
      <c r="N1165" s="40">
        <f>Long!N1163</f>
        <v>0</v>
      </c>
      <c r="O1165" s="40">
        <f>Long!O1163</f>
        <v>0</v>
      </c>
      <c r="P1165" s="40">
        <f>Long!P1163</f>
        <v>0</v>
      </c>
      <c r="Q1165" s="40">
        <f>Long!Q1163</f>
        <v>0</v>
      </c>
      <c r="R1165" s="40">
        <f>Long!R1163</f>
        <v>0</v>
      </c>
      <c r="S1165" s="40">
        <f>Long!S1163</f>
        <v>0</v>
      </c>
      <c r="T1165" s="40">
        <f>Long!T1163</f>
        <v>0</v>
      </c>
      <c r="U1165" s="11">
        <f>Long!U1163</f>
        <v>0</v>
      </c>
      <c r="W1165" s="14">
        <f>Long!X1163</f>
        <v>0</v>
      </c>
      <c r="X1165" s="7">
        <f>Long!Y1163</f>
        <v>0</v>
      </c>
    </row>
    <row r="1166" spans="1:24" x14ac:dyDescent="0.25">
      <c r="A1166" s="3">
        <f>Long!A1164</f>
        <v>0</v>
      </c>
      <c r="B1166" s="41">
        <f>Long!B1164</f>
        <v>0</v>
      </c>
      <c r="C1166" s="40">
        <f>Long!C1164</f>
        <v>0</v>
      </c>
      <c r="D1166" s="40">
        <f>Long!D1164</f>
        <v>0</v>
      </c>
      <c r="E1166" s="40">
        <f>Long!E1164</f>
        <v>0</v>
      </c>
      <c r="F1166" s="40">
        <f>Long!F1164</f>
        <v>0</v>
      </c>
      <c r="G1166" s="40">
        <f>Long!G1164</f>
        <v>0</v>
      </c>
      <c r="H1166" s="40">
        <f>Long!H1164</f>
        <v>0</v>
      </c>
      <c r="I1166" s="40">
        <f>Long!I1164</f>
        <v>0</v>
      </c>
      <c r="J1166" s="40">
        <f>Long!J1164</f>
        <v>0</v>
      </c>
      <c r="K1166" s="40">
        <f>Long!K1164</f>
        <v>0</v>
      </c>
      <c r="L1166" s="40">
        <f>Long!L1164</f>
        <v>0</v>
      </c>
      <c r="M1166" s="40">
        <f>Long!M1164</f>
        <v>0</v>
      </c>
      <c r="N1166" s="40">
        <f>Long!N1164</f>
        <v>0</v>
      </c>
      <c r="O1166" s="40">
        <f>Long!O1164</f>
        <v>0</v>
      </c>
      <c r="P1166" s="40">
        <f>Long!P1164</f>
        <v>0</v>
      </c>
      <c r="Q1166" s="40">
        <f>Long!Q1164</f>
        <v>0</v>
      </c>
      <c r="R1166" s="40">
        <f>Long!R1164</f>
        <v>0</v>
      </c>
      <c r="S1166" s="40">
        <f>Long!S1164</f>
        <v>0</v>
      </c>
      <c r="T1166" s="40">
        <f>Long!T1164</f>
        <v>0</v>
      </c>
      <c r="U1166" s="11">
        <f>Long!U1164</f>
        <v>0</v>
      </c>
      <c r="W1166" s="14">
        <f>Long!X1164</f>
        <v>0</v>
      </c>
      <c r="X1166" s="7">
        <f>Long!Y1164</f>
        <v>0</v>
      </c>
    </row>
    <row r="1167" spans="1:24" x14ac:dyDescent="0.25">
      <c r="A1167" s="3">
        <f>Long!A1165</f>
        <v>0</v>
      </c>
      <c r="B1167" s="41">
        <f>Long!B1165</f>
        <v>0</v>
      </c>
      <c r="C1167" s="40">
        <f>Long!C1165</f>
        <v>0</v>
      </c>
      <c r="D1167" s="40">
        <f>Long!D1165</f>
        <v>0</v>
      </c>
      <c r="E1167" s="40">
        <f>Long!E1165</f>
        <v>0</v>
      </c>
      <c r="F1167" s="40">
        <f>Long!F1165</f>
        <v>0</v>
      </c>
      <c r="G1167" s="40">
        <f>Long!G1165</f>
        <v>0</v>
      </c>
      <c r="H1167" s="40">
        <f>Long!H1165</f>
        <v>0</v>
      </c>
      <c r="I1167" s="40">
        <f>Long!I1165</f>
        <v>0</v>
      </c>
      <c r="J1167" s="40">
        <f>Long!J1165</f>
        <v>0</v>
      </c>
      <c r="K1167" s="40">
        <f>Long!K1165</f>
        <v>0</v>
      </c>
      <c r="L1167" s="40">
        <f>Long!L1165</f>
        <v>0</v>
      </c>
      <c r="M1167" s="40">
        <f>Long!M1165</f>
        <v>0</v>
      </c>
      <c r="N1167" s="40">
        <f>Long!N1165</f>
        <v>0</v>
      </c>
      <c r="O1167" s="40">
        <f>Long!O1165</f>
        <v>0</v>
      </c>
      <c r="P1167" s="40">
        <f>Long!P1165</f>
        <v>0</v>
      </c>
      <c r="Q1167" s="40">
        <f>Long!Q1165</f>
        <v>0</v>
      </c>
      <c r="R1167" s="40">
        <f>Long!R1165</f>
        <v>0</v>
      </c>
      <c r="S1167" s="40">
        <f>Long!S1165</f>
        <v>0</v>
      </c>
      <c r="T1167" s="40">
        <f>Long!T1165</f>
        <v>0</v>
      </c>
      <c r="U1167" s="11">
        <f>Long!U1165</f>
        <v>0</v>
      </c>
      <c r="W1167" s="14">
        <f>Long!X1165</f>
        <v>0</v>
      </c>
      <c r="X1167" s="7">
        <f>Long!Y1165</f>
        <v>0</v>
      </c>
    </row>
    <row r="1168" spans="1:24" x14ac:dyDescent="0.25">
      <c r="A1168" s="3">
        <f>Long!A1166</f>
        <v>0</v>
      </c>
      <c r="B1168" s="41">
        <f>Long!B1166</f>
        <v>0</v>
      </c>
      <c r="C1168" s="40">
        <f>Long!C1166</f>
        <v>0</v>
      </c>
      <c r="D1168" s="40">
        <f>Long!D1166</f>
        <v>0</v>
      </c>
      <c r="E1168" s="40">
        <f>Long!E1166</f>
        <v>0</v>
      </c>
      <c r="F1168" s="40">
        <f>Long!F1166</f>
        <v>0</v>
      </c>
      <c r="G1168" s="40">
        <f>Long!G1166</f>
        <v>0</v>
      </c>
      <c r="H1168" s="40">
        <f>Long!H1166</f>
        <v>0</v>
      </c>
      <c r="I1168" s="40">
        <f>Long!I1166</f>
        <v>0</v>
      </c>
      <c r="J1168" s="40">
        <f>Long!J1166</f>
        <v>0</v>
      </c>
      <c r="K1168" s="40">
        <f>Long!K1166</f>
        <v>0</v>
      </c>
      <c r="L1168" s="40">
        <f>Long!L1166</f>
        <v>0</v>
      </c>
      <c r="M1168" s="40">
        <f>Long!M1166</f>
        <v>0</v>
      </c>
      <c r="N1168" s="40">
        <f>Long!N1166</f>
        <v>0</v>
      </c>
      <c r="O1168" s="40">
        <f>Long!O1166</f>
        <v>0</v>
      </c>
      <c r="P1168" s="40">
        <f>Long!P1166</f>
        <v>0</v>
      </c>
      <c r="Q1168" s="40">
        <f>Long!Q1166</f>
        <v>0</v>
      </c>
      <c r="R1168" s="40">
        <f>Long!R1166</f>
        <v>0</v>
      </c>
      <c r="S1168" s="40">
        <f>Long!S1166</f>
        <v>0</v>
      </c>
      <c r="T1168" s="40">
        <f>Long!T1166</f>
        <v>0</v>
      </c>
      <c r="U1168" s="11">
        <f>Long!U1166</f>
        <v>0</v>
      </c>
      <c r="W1168" s="14">
        <f>Long!X1166</f>
        <v>0</v>
      </c>
      <c r="X1168" s="7">
        <f>Long!Y1166</f>
        <v>0</v>
      </c>
    </row>
    <row r="1169" spans="1:24" x14ac:dyDescent="0.25">
      <c r="A1169" s="3">
        <f>Long!A1167</f>
        <v>0</v>
      </c>
      <c r="B1169" s="41">
        <f>Long!B1167</f>
        <v>0</v>
      </c>
      <c r="C1169" s="40">
        <f>Long!C1167</f>
        <v>0</v>
      </c>
      <c r="D1169" s="40">
        <f>Long!D1167</f>
        <v>0</v>
      </c>
      <c r="E1169" s="40">
        <f>Long!E1167</f>
        <v>0</v>
      </c>
      <c r="F1169" s="40">
        <f>Long!F1167</f>
        <v>0</v>
      </c>
      <c r="G1169" s="40">
        <f>Long!G1167</f>
        <v>0</v>
      </c>
      <c r="H1169" s="40">
        <f>Long!H1167</f>
        <v>0</v>
      </c>
      <c r="I1169" s="40">
        <f>Long!I1167</f>
        <v>0</v>
      </c>
      <c r="J1169" s="40">
        <f>Long!J1167</f>
        <v>0</v>
      </c>
      <c r="K1169" s="40">
        <f>Long!K1167</f>
        <v>0</v>
      </c>
      <c r="L1169" s="40">
        <f>Long!L1167</f>
        <v>0</v>
      </c>
      <c r="M1169" s="40">
        <f>Long!M1167</f>
        <v>0</v>
      </c>
      <c r="N1169" s="40">
        <f>Long!N1167</f>
        <v>0</v>
      </c>
      <c r="O1169" s="40">
        <f>Long!O1167</f>
        <v>0</v>
      </c>
      <c r="P1169" s="40">
        <f>Long!P1167</f>
        <v>0</v>
      </c>
      <c r="Q1169" s="40">
        <f>Long!Q1167</f>
        <v>0</v>
      </c>
      <c r="R1169" s="40">
        <f>Long!R1167</f>
        <v>0</v>
      </c>
      <c r="S1169" s="40">
        <f>Long!S1167</f>
        <v>0</v>
      </c>
      <c r="T1169" s="40">
        <f>Long!T1167</f>
        <v>0</v>
      </c>
      <c r="U1169" s="11">
        <f>Long!U1167</f>
        <v>0</v>
      </c>
      <c r="W1169" s="14">
        <f>Long!X1167</f>
        <v>0</v>
      </c>
      <c r="X1169" s="7">
        <f>Long!Y1167</f>
        <v>0</v>
      </c>
    </row>
    <row r="1170" spans="1:24" x14ac:dyDescent="0.25">
      <c r="A1170" s="3">
        <f>Long!A1168</f>
        <v>0</v>
      </c>
      <c r="B1170" s="41">
        <f>Long!B1168</f>
        <v>0</v>
      </c>
      <c r="C1170" s="40">
        <f>Long!C1168</f>
        <v>0</v>
      </c>
      <c r="D1170" s="40">
        <f>Long!D1168</f>
        <v>0</v>
      </c>
      <c r="E1170" s="40">
        <f>Long!E1168</f>
        <v>0</v>
      </c>
      <c r="F1170" s="40">
        <f>Long!F1168</f>
        <v>0</v>
      </c>
      <c r="G1170" s="40">
        <f>Long!G1168</f>
        <v>0</v>
      </c>
      <c r="H1170" s="40">
        <f>Long!H1168</f>
        <v>0</v>
      </c>
      <c r="I1170" s="40">
        <f>Long!I1168</f>
        <v>0</v>
      </c>
      <c r="J1170" s="40">
        <f>Long!J1168</f>
        <v>0</v>
      </c>
      <c r="K1170" s="40">
        <f>Long!K1168</f>
        <v>0</v>
      </c>
      <c r="L1170" s="40">
        <f>Long!L1168</f>
        <v>0</v>
      </c>
      <c r="M1170" s="40">
        <f>Long!M1168</f>
        <v>0</v>
      </c>
      <c r="N1170" s="40">
        <f>Long!N1168</f>
        <v>0</v>
      </c>
      <c r="O1170" s="40">
        <f>Long!O1168</f>
        <v>0</v>
      </c>
      <c r="P1170" s="40">
        <f>Long!P1168</f>
        <v>0</v>
      </c>
      <c r="Q1170" s="40">
        <f>Long!Q1168</f>
        <v>0</v>
      </c>
      <c r="R1170" s="40">
        <f>Long!R1168</f>
        <v>0</v>
      </c>
      <c r="S1170" s="40">
        <f>Long!S1168</f>
        <v>0</v>
      </c>
      <c r="T1170" s="40">
        <f>Long!T1168</f>
        <v>0</v>
      </c>
      <c r="U1170" s="11">
        <f>Long!U1168</f>
        <v>0</v>
      </c>
      <c r="W1170" s="14">
        <f>Long!X1168</f>
        <v>0</v>
      </c>
      <c r="X1170" s="7">
        <f>Long!Y1168</f>
        <v>0</v>
      </c>
    </row>
    <row r="1171" spans="1:24" x14ac:dyDescent="0.25">
      <c r="A1171" s="3">
        <f>Long!A1169</f>
        <v>0</v>
      </c>
      <c r="B1171" s="41">
        <f>Long!B1169</f>
        <v>0</v>
      </c>
      <c r="C1171" s="40">
        <f>Long!C1169</f>
        <v>0</v>
      </c>
      <c r="D1171" s="40">
        <f>Long!D1169</f>
        <v>0</v>
      </c>
      <c r="E1171" s="40">
        <f>Long!E1169</f>
        <v>0</v>
      </c>
      <c r="F1171" s="40">
        <f>Long!F1169</f>
        <v>0</v>
      </c>
      <c r="G1171" s="40">
        <f>Long!G1169</f>
        <v>0</v>
      </c>
      <c r="H1171" s="40">
        <f>Long!H1169</f>
        <v>0</v>
      </c>
      <c r="I1171" s="40">
        <f>Long!I1169</f>
        <v>0</v>
      </c>
      <c r="J1171" s="40">
        <f>Long!J1169</f>
        <v>0</v>
      </c>
      <c r="K1171" s="40">
        <f>Long!K1169</f>
        <v>0</v>
      </c>
      <c r="L1171" s="40">
        <f>Long!L1169</f>
        <v>0</v>
      </c>
      <c r="M1171" s="40">
        <f>Long!M1169</f>
        <v>0</v>
      </c>
      <c r="N1171" s="40">
        <f>Long!N1169</f>
        <v>0</v>
      </c>
      <c r="O1171" s="40">
        <f>Long!O1169</f>
        <v>0</v>
      </c>
      <c r="P1171" s="40">
        <f>Long!P1169</f>
        <v>0</v>
      </c>
      <c r="Q1171" s="40">
        <f>Long!Q1169</f>
        <v>0</v>
      </c>
      <c r="R1171" s="40">
        <f>Long!R1169</f>
        <v>0</v>
      </c>
      <c r="S1171" s="40">
        <f>Long!S1169</f>
        <v>0</v>
      </c>
      <c r="T1171" s="40">
        <f>Long!T1169</f>
        <v>0</v>
      </c>
      <c r="U1171" s="11">
        <f>Long!U1169</f>
        <v>0</v>
      </c>
      <c r="W1171" s="14">
        <f>Long!X1169</f>
        <v>0</v>
      </c>
      <c r="X1171" s="7">
        <f>Long!Y1169</f>
        <v>0</v>
      </c>
    </row>
    <row r="1172" spans="1:24" x14ac:dyDescent="0.25">
      <c r="A1172" s="3">
        <f>Long!A1170</f>
        <v>0</v>
      </c>
      <c r="B1172" s="41">
        <f>Long!B1170</f>
        <v>0</v>
      </c>
      <c r="C1172" s="40">
        <f>Long!C1170</f>
        <v>0</v>
      </c>
      <c r="D1172" s="40">
        <f>Long!D1170</f>
        <v>0</v>
      </c>
      <c r="E1172" s="40">
        <f>Long!E1170</f>
        <v>0</v>
      </c>
      <c r="F1172" s="40">
        <f>Long!F1170</f>
        <v>0</v>
      </c>
      <c r="G1172" s="40">
        <f>Long!G1170</f>
        <v>0</v>
      </c>
      <c r="H1172" s="40">
        <f>Long!H1170</f>
        <v>0</v>
      </c>
      <c r="I1172" s="40">
        <f>Long!I1170</f>
        <v>0</v>
      </c>
      <c r="J1172" s="40">
        <f>Long!J1170</f>
        <v>0</v>
      </c>
      <c r="K1172" s="40">
        <f>Long!K1170</f>
        <v>0</v>
      </c>
      <c r="L1172" s="40">
        <f>Long!L1170</f>
        <v>0</v>
      </c>
      <c r="M1172" s="40">
        <f>Long!M1170</f>
        <v>0</v>
      </c>
      <c r="N1172" s="40">
        <f>Long!N1170</f>
        <v>0</v>
      </c>
      <c r="O1172" s="40">
        <f>Long!O1170</f>
        <v>0</v>
      </c>
      <c r="P1172" s="40">
        <f>Long!P1170</f>
        <v>0</v>
      </c>
      <c r="Q1172" s="40">
        <f>Long!Q1170</f>
        <v>0</v>
      </c>
      <c r="R1172" s="40">
        <f>Long!R1170</f>
        <v>0</v>
      </c>
      <c r="S1172" s="40">
        <f>Long!S1170</f>
        <v>0</v>
      </c>
      <c r="T1172" s="40">
        <f>Long!T1170</f>
        <v>0</v>
      </c>
      <c r="U1172" s="11">
        <f>Long!U1170</f>
        <v>0</v>
      </c>
      <c r="W1172" s="14">
        <f>Long!X1170</f>
        <v>0</v>
      </c>
      <c r="X1172" s="7">
        <f>Long!Y1170</f>
        <v>0</v>
      </c>
    </row>
    <row r="1173" spans="1:24" x14ac:dyDescent="0.25">
      <c r="A1173" s="3">
        <f>Long!A1171</f>
        <v>0</v>
      </c>
      <c r="B1173" s="41">
        <f>Long!B1171</f>
        <v>0</v>
      </c>
      <c r="C1173" s="40">
        <f>Long!C1171</f>
        <v>0</v>
      </c>
      <c r="D1173" s="40">
        <f>Long!D1171</f>
        <v>0</v>
      </c>
      <c r="E1173" s="40">
        <f>Long!E1171</f>
        <v>0</v>
      </c>
      <c r="F1173" s="40">
        <f>Long!F1171</f>
        <v>0</v>
      </c>
      <c r="G1173" s="40">
        <f>Long!G1171</f>
        <v>0</v>
      </c>
      <c r="H1173" s="40">
        <f>Long!H1171</f>
        <v>0</v>
      </c>
      <c r="I1173" s="40">
        <f>Long!I1171</f>
        <v>0</v>
      </c>
      <c r="J1173" s="40">
        <f>Long!J1171</f>
        <v>0</v>
      </c>
      <c r="K1173" s="40">
        <f>Long!K1171</f>
        <v>0</v>
      </c>
      <c r="L1173" s="40">
        <f>Long!L1171</f>
        <v>0</v>
      </c>
      <c r="M1173" s="40">
        <f>Long!M1171</f>
        <v>0</v>
      </c>
      <c r="N1173" s="40">
        <f>Long!N1171</f>
        <v>0</v>
      </c>
      <c r="O1173" s="40">
        <f>Long!O1171</f>
        <v>0</v>
      </c>
      <c r="P1173" s="40">
        <f>Long!P1171</f>
        <v>0</v>
      </c>
      <c r="Q1173" s="40">
        <f>Long!Q1171</f>
        <v>0</v>
      </c>
      <c r="R1173" s="40">
        <f>Long!R1171</f>
        <v>0</v>
      </c>
      <c r="S1173" s="40">
        <f>Long!S1171</f>
        <v>0</v>
      </c>
      <c r="T1173" s="40">
        <f>Long!T1171</f>
        <v>0</v>
      </c>
      <c r="U1173" s="11">
        <f>Long!U1171</f>
        <v>0</v>
      </c>
      <c r="W1173" s="14">
        <f>Long!X1171</f>
        <v>0</v>
      </c>
      <c r="X1173" s="7">
        <f>Long!Y1171</f>
        <v>0</v>
      </c>
    </row>
    <row r="1174" spans="1:24" x14ac:dyDescent="0.25">
      <c r="A1174" s="3">
        <f>Long!A1172</f>
        <v>0</v>
      </c>
      <c r="B1174" s="41">
        <f>Long!B1172</f>
        <v>0</v>
      </c>
      <c r="C1174" s="40">
        <f>Long!C1172</f>
        <v>0</v>
      </c>
      <c r="D1174" s="40">
        <f>Long!D1172</f>
        <v>0</v>
      </c>
      <c r="E1174" s="40">
        <f>Long!E1172</f>
        <v>0</v>
      </c>
      <c r="F1174" s="40">
        <f>Long!F1172</f>
        <v>0</v>
      </c>
      <c r="G1174" s="40">
        <f>Long!G1172</f>
        <v>0</v>
      </c>
      <c r="H1174" s="40">
        <f>Long!H1172</f>
        <v>0</v>
      </c>
      <c r="I1174" s="40">
        <f>Long!I1172</f>
        <v>0</v>
      </c>
      <c r="J1174" s="40">
        <f>Long!J1172</f>
        <v>0</v>
      </c>
      <c r="K1174" s="40">
        <f>Long!K1172</f>
        <v>0</v>
      </c>
      <c r="L1174" s="40">
        <f>Long!L1172</f>
        <v>0</v>
      </c>
      <c r="M1174" s="40">
        <f>Long!M1172</f>
        <v>0</v>
      </c>
      <c r="N1174" s="40">
        <f>Long!N1172</f>
        <v>0</v>
      </c>
      <c r="O1174" s="40">
        <f>Long!O1172</f>
        <v>0</v>
      </c>
      <c r="P1174" s="40">
        <f>Long!P1172</f>
        <v>0</v>
      </c>
      <c r="Q1174" s="40">
        <f>Long!Q1172</f>
        <v>0</v>
      </c>
      <c r="R1174" s="40">
        <f>Long!R1172</f>
        <v>0</v>
      </c>
      <c r="S1174" s="40">
        <f>Long!S1172</f>
        <v>0</v>
      </c>
      <c r="T1174" s="40">
        <f>Long!T1172</f>
        <v>0</v>
      </c>
      <c r="U1174" s="11">
        <f>Long!U1172</f>
        <v>0</v>
      </c>
      <c r="W1174" s="14">
        <f>Long!X1172</f>
        <v>0</v>
      </c>
      <c r="X1174" s="7">
        <f>Long!Y1172</f>
        <v>0</v>
      </c>
    </row>
    <row r="1175" spans="1:24" x14ac:dyDescent="0.25">
      <c r="A1175" s="3">
        <f>Long!A1173</f>
        <v>0</v>
      </c>
      <c r="B1175" s="41">
        <f>Long!B1173</f>
        <v>0</v>
      </c>
      <c r="C1175" s="40">
        <f>Long!C1173</f>
        <v>0</v>
      </c>
      <c r="D1175" s="40">
        <f>Long!D1173</f>
        <v>0</v>
      </c>
      <c r="E1175" s="40">
        <f>Long!E1173</f>
        <v>0</v>
      </c>
      <c r="F1175" s="40">
        <f>Long!F1173</f>
        <v>0</v>
      </c>
      <c r="G1175" s="40">
        <f>Long!G1173</f>
        <v>0</v>
      </c>
      <c r="H1175" s="40">
        <f>Long!H1173</f>
        <v>0</v>
      </c>
      <c r="I1175" s="40">
        <f>Long!I1173</f>
        <v>0</v>
      </c>
      <c r="J1175" s="40">
        <f>Long!J1173</f>
        <v>0</v>
      </c>
      <c r="K1175" s="40">
        <f>Long!K1173</f>
        <v>0</v>
      </c>
      <c r="L1175" s="40">
        <f>Long!L1173</f>
        <v>0</v>
      </c>
      <c r="M1175" s="40">
        <f>Long!M1173</f>
        <v>0</v>
      </c>
      <c r="N1175" s="40">
        <f>Long!N1173</f>
        <v>0</v>
      </c>
      <c r="O1175" s="40">
        <f>Long!O1173</f>
        <v>0</v>
      </c>
      <c r="P1175" s="40">
        <f>Long!P1173</f>
        <v>0</v>
      </c>
      <c r="Q1175" s="40">
        <f>Long!Q1173</f>
        <v>0</v>
      </c>
      <c r="R1175" s="40">
        <f>Long!R1173</f>
        <v>0</v>
      </c>
      <c r="S1175" s="40">
        <f>Long!S1173</f>
        <v>0</v>
      </c>
      <c r="T1175" s="40">
        <f>Long!T1173</f>
        <v>0</v>
      </c>
      <c r="U1175" s="11">
        <f>Long!U1173</f>
        <v>0</v>
      </c>
      <c r="W1175" s="14">
        <f>Long!X1173</f>
        <v>0</v>
      </c>
      <c r="X1175" s="7">
        <f>Long!Y1173</f>
        <v>0</v>
      </c>
    </row>
    <row r="1176" spans="1:24" x14ac:dyDescent="0.25">
      <c r="A1176" s="3">
        <f>Long!A1174</f>
        <v>0</v>
      </c>
      <c r="B1176" s="41">
        <f>Long!B1174</f>
        <v>0</v>
      </c>
      <c r="C1176" s="40">
        <f>Long!C1174</f>
        <v>0</v>
      </c>
      <c r="D1176" s="40">
        <f>Long!D1174</f>
        <v>0</v>
      </c>
      <c r="E1176" s="40">
        <f>Long!E1174</f>
        <v>0</v>
      </c>
      <c r="F1176" s="40">
        <f>Long!F1174</f>
        <v>0</v>
      </c>
      <c r="G1176" s="40">
        <f>Long!G1174</f>
        <v>0</v>
      </c>
      <c r="H1176" s="40">
        <f>Long!H1174</f>
        <v>0</v>
      </c>
      <c r="I1176" s="40">
        <f>Long!I1174</f>
        <v>0</v>
      </c>
      <c r="J1176" s="40">
        <f>Long!J1174</f>
        <v>0</v>
      </c>
      <c r="K1176" s="40">
        <f>Long!K1174</f>
        <v>0</v>
      </c>
      <c r="L1176" s="40">
        <f>Long!L1174</f>
        <v>0</v>
      </c>
      <c r="M1176" s="40">
        <f>Long!M1174</f>
        <v>0</v>
      </c>
      <c r="N1176" s="40">
        <f>Long!N1174</f>
        <v>0</v>
      </c>
      <c r="O1176" s="40">
        <f>Long!O1174</f>
        <v>0</v>
      </c>
      <c r="P1176" s="40">
        <f>Long!P1174</f>
        <v>0</v>
      </c>
      <c r="Q1176" s="40">
        <f>Long!Q1174</f>
        <v>0</v>
      </c>
      <c r="R1176" s="40">
        <f>Long!R1174</f>
        <v>0</v>
      </c>
      <c r="S1176" s="40">
        <f>Long!S1174</f>
        <v>0</v>
      </c>
      <c r="T1176" s="40">
        <f>Long!T1174</f>
        <v>0</v>
      </c>
      <c r="U1176" s="11">
        <f>Long!U1174</f>
        <v>0</v>
      </c>
      <c r="W1176" s="14">
        <f>Long!X1174</f>
        <v>0</v>
      </c>
      <c r="X1176" s="7">
        <f>Long!Y1174</f>
        <v>0</v>
      </c>
    </row>
    <row r="1177" spans="1:24" x14ac:dyDescent="0.25">
      <c r="A1177" s="3">
        <f>Long!A1175</f>
        <v>0</v>
      </c>
      <c r="B1177" s="41">
        <f>Long!B1175</f>
        <v>0</v>
      </c>
      <c r="C1177" s="40">
        <f>Long!C1175</f>
        <v>0</v>
      </c>
      <c r="D1177" s="40">
        <f>Long!D1175</f>
        <v>0</v>
      </c>
      <c r="E1177" s="40">
        <f>Long!E1175</f>
        <v>0</v>
      </c>
      <c r="F1177" s="40">
        <f>Long!F1175</f>
        <v>0</v>
      </c>
      <c r="G1177" s="40">
        <f>Long!G1175</f>
        <v>0</v>
      </c>
      <c r="H1177" s="40">
        <f>Long!H1175</f>
        <v>0</v>
      </c>
      <c r="I1177" s="40">
        <f>Long!I1175</f>
        <v>0</v>
      </c>
      <c r="J1177" s="40">
        <f>Long!J1175</f>
        <v>0</v>
      </c>
      <c r="K1177" s="40">
        <f>Long!K1175</f>
        <v>0</v>
      </c>
      <c r="L1177" s="40">
        <f>Long!L1175</f>
        <v>0</v>
      </c>
      <c r="M1177" s="40">
        <f>Long!M1175</f>
        <v>0</v>
      </c>
      <c r="N1177" s="40">
        <f>Long!N1175</f>
        <v>0</v>
      </c>
      <c r="O1177" s="40">
        <f>Long!O1175</f>
        <v>0</v>
      </c>
      <c r="P1177" s="40">
        <f>Long!P1175</f>
        <v>0</v>
      </c>
      <c r="Q1177" s="40">
        <f>Long!Q1175</f>
        <v>0</v>
      </c>
      <c r="R1177" s="40">
        <f>Long!R1175</f>
        <v>0</v>
      </c>
      <c r="S1177" s="40">
        <f>Long!S1175</f>
        <v>0</v>
      </c>
      <c r="T1177" s="40">
        <f>Long!T1175</f>
        <v>0</v>
      </c>
      <c r="U1177" s="11">
        <f>Long!U1175</f>
        <v>0</v>
      </c>
      <c r="W1177" s="14">
        <f>Long!X1175</f>
        <v>0</v>
      </c>
      <c r="X1177" s="7">
        <f>Long!Y1175</f>
        <v>0</v>
      </c>
    </row>
    <row r="1178" spans="1:24" x14ac:dyDescent="0.25">
      <c r="A1178" s="3">
        <f>Long!A1176</f>
        <v>0</v>
      </c>
      <c r="B1178" s="41">
        <f>Long!B1176</f>
        <v>0</v>
      </c>
      <c r="C1178" s="40">
        <f>Long!C1176</f>
        <v>0</v>
      </c>
      <c r="D1178" s="40">
        <f>Long!D1176</f>
        <v>0</v>
      </c>
      <c r="E1178" s="40">
        <f>Long!E1176</f>
        <v>0</v>
      </c>
      <c r="F1178" s="40">
        <f>Long!F1176</f>
        <v>0</v>
      </c>
      <c r="G1178" s="40">
        <f>Long!G1176</f>
        <v>0</v>
      </c>
      <c r="H1178" s="40">
        <f>Long!H1176</f>
        <v>0</v>
      </c>
      <c r="I1178" s="40">
        <f>Long!I1176</f>
        <v>0</v>
      </c>
      <c r="J1178" s="40">
        <f>Long!J1176</f>
        <v>0</v>
      </c>
      <c r="K1178" s="40">
        <f>Long!K1176</f>
        <v>0</v>
      </c>
      <c r="L1178" s="40">
        <f>Long!L1176</f>
        <v>0</v>
      </c>
      <c r="M1178" s="40">
        <f>Long!M1176</f>
        <v>0</v>
      </c>
      <c r="N1178" s="40">
        <f>Long!N1176</f>
        <v>0</v>
      </c>
      <c r="O1178" s="40">
        <f>Long!O1176</f>
        <v>0</v>
      </c>
      <c r="P1178" s="40">
        <f>Long!P1176</f>
        <v>0</v>
      </c>
      <c r="Q1178" s="40">
        <f>Long!Q1176</f>
        <v>0</v>
      </c>
      <c r="R1178" s="40">
        <f>Long!R1176</f>
        <v>0</v>
      </c>
      <c r="S1178" s="40">
        <f>Long!S1176</f>
        <v>0</v>
      </c>
      <c r="T1178" s="40">
        <f>Long!T1176</f>
        <v>0</v>
      </c>
      <c r="U1178" s="11">
        <f>Long!U1176</f>
        <v>0</v>
      </c>
      <c r="W1178" s="14">
        <f>Long!X1176</f>
        <v>0</v>
      </c>
      <c r="X1178" s="7">
        <f>Long!Y1176</f>
        <v>0</v>
      </c>
    </row>
    <row r="1179" spans="1:24" x14ac:dyDescent="0.25">
      <c r="A1179" s="3">
        <f>Long!A1177</f>
        <v>0</v>
      </c>
      <c r="B1179" s="41">
        <f>Long!B1177</f>
        <v>0</v>
      </c>
      <c r="C1179" s="40">
        <f>Long!C1177</f>
        <v>0</v>
      </c>
      <c r="D1179" s="40">
        <f>Long!D1177</f>
        <v>0</v>
      </c>
      <c r="E1179" s="40">
        <f>Long!E1177</f>
        <v>0</v>
      </c>
      <c r="F1179" s="40">
        <f>Long!F1177</f>
        <v>0</v>
      </c>
      <c r="G1179" s="40">
        <f>Long!G1177</f>
        <v>0</v>
      </c>
      <c r="H1179" s="40">
        <f>Long!H1177</f>
        <v>0</v>
      </c>
      <c r="I1179" s="40">
        <f>Long!I1177</f>
        <v>0</v>
      </c>
      <c r="J1179" s="40">
        <f>Long!J1177</f>
        <v>0</v>
      </c>
      <c r="K1179" s="40">
        <f>Long!K1177</f>
        <v>0</v>
      </c>
      <c r="L1179" s="40">
        <f>Long!L1177</f>
        <v>0</v>
      </c>
      <c r="M1179" s="40">
        <f>Long!M1177</f>
        <v>0</v>
      </c>
      <c r="N1179" s="40">
        <f>Long!N1177</f>
        <v>0</v>
      </c>
      <c r="O1179" s="40">
        <f>Long!O1177</f>
        <v>0</v>
      </c>
      <c r="P1179" s="40">
        <f>Long!P1177</f>
        <v>0</v>
      </c>
      <c r="Q1179" s="40">
        <f>Long!Q1177</f>
        <v>0</v>
      </c>
      <c r="R1179" s="40">
        <f>Long!R1177</f>
        <v>0</v>
      </c>
      <c r="S1179" s="40">
        <f>Long!S1177</f>
        <v>0</v>
      </c>
      <c r="T1179" s="40">
        <f>Long!T1177</f>
        <v>0</v>
      </c>
      <c r="U1179" s="11">
        <f>Long!U1177</f>
        <v>0</v>
      </c>
      <c r="W1179" s="14">
        <f>Long!X1177</f>
        <v>0</v>
      </c>
      <c r="X1179" s="7">
        <f>Long!Y1177</f>
        <v>0</v>
      </c>
    </row>
    <row r="1180" spans="1:24" x14ac:dyDescent="0.25">
      <c r="A1180" s="3">
        <f>Long!A1178</f>
        <v>0</v>
      </c>
      <c r="B1180" s="41">
        <f>Long!B1178</f>
        <v>0</v>
      </c>
      <c r="C1180" s="40">
        <f>Long!C1178</f>
        <v>0</v>
      </c>
      <c r="D1180" s="40">
        <f>Long!D1178</f>
        <v>0</v>
      </c>
      <c r="E1180" s="40">
        <f>Long!E1178</f>
        <v>0</v>
      </c>
      <c r="F1180" s="40">
        <f>Long!F1178</f>
        <v>0</v>
      </c>
      <c r="G1180" s="40">
        <f>Long!G1178</f>
        <v>0</v>
      </c>
      <c r="H1180" s="40">
        <f>Long!H1178</f>
        <v>0</v>
      </c>
      <c r="I1180" s="40">
        <f>Long!I1178</f>
        <v>0</v>
      </c>
      <c r="J1180" s="40">
        <f>Long!J1178</f>
        <v>0</v>
      </c>
      <c r="K1180" s="40">
        <f>Long!K1178</f>
        <v>0</v>
      </c>
      <c r="L1180" s="40">
        <f>Long!L1178</f>
        <v>0</v>
      </c>
      <c r="M1180" s="40">
        <f>Long!M1178</f>
        <v>0</v>
      </c>
      <c r="N1180" s="40">
        <f>Long!N1178</f>
        <v>0</v>
      </c>
      <c r="O1180" s="40">
        <f>Long!O1178</f>
        <v>0</v>
      </c>
      <c r="P1180" s="40">
        <f>Long!P1178</f>
        <v>0</v>
      </c>
      <c r="Q1180" s="40">
        <f>Long!Q1178</f>
        <v>0</v>
      </c>
      <c r="R1180" s="40">
        <f>Long!R1178</f>
        <v>0</v>
      </c>
      <c r="S1180" s="40">
        <f>Long!S1178</f>
        <v>0</v>
      </c>
      <c r="T1180" s="40">
        <f>Long!T1178</f>
        <v>0</v>
      </c>
      <c r="U1180" s="11">
        <f>Long!U1178</f>
        <v>0</v>
      </c>
      <c r="W1180" s="14">
        <f>Long!X1178</f>
        <v>0</v>
      </c>
      <c r="X1180" s="7">
        <f>Long!Y1178</f>
        <v>0</v>
      </c>
    </row>
    <row r="1181" spans="1:24" x14ac:dyDescent="0.25">
      <c r="A1181" s="3">
        <f>Long!A1179</f>
        <v>0</v>
      </c>
      <c r="B1181" s="41">
        <f>Long!B1179</f>
        <v>0</v>
      </c>
      <c r="C1181" s="40">
        <f>Long!C1179</f>
        <v>0</v>
      </c>
      <c r="D1181" s="40">
        <f>Long!D1179</f>
        <v>0</v>
      </c>
      <c r="E1181" s="40">
        <f>Long!E1179</f>
        <v>0</v>
      </c>
      <c r="F1181" s="40">
        <f>Long!F1179</f>
        <v>0</v>
      </c>
      <c r="G1181" s="40">
        <f>Long!G1179</f>
        <v>0</v>
      </c>
      <c r="H1181" s="40">
        <f>Long!H1179</f>
        <v>0</v>
      </c>
      <c r="I1181" s="40">
        <f>Long!I1179</f>
        <v>0</v>
      </c>
      <c r="J1181" s="40">
        <f>Long!J1179</f>
        <v>0</v>
      </c>
      <c r="K1181" s="40">
        <f>Long!K1179</f>
        <v>0</v>
      </c>
      <c r="L1181" s="40">
        <f>Long!L1179</f>
        <v>0</v>
      </c>
      <c r="M1181" s="40">
        <f>Long!M1179</f>
        <v>0</v>
      </c>
      <c r="N1181" s="40">
        <f>Long!N1179</f>
        <v>0</v>
      </c>
      <c r="O1181" s="40">
        <f>Long!O1179</f>
        <v>0</v>
      </c>
      <c r="P1181" s="40">
        <f>Long!P1179</f>
        <v>0</v>
      </c>
      <c r="Q1181" s="40">
        <f>Long!Q1179</f>
        <v>0</v>
      </c>
      <c r="R1181" s="40">
        <f>Long!R1179</f>
        <v>0</v>
      </c>
      <c r="S1181" s="40">
        <f>Long!S1179</f>
        <v>0</v>
      </c>
      <c r="T1181" s="40">
        <f>Long!T1179</f>
        <v>0</v>
      </c>
      <c r="U1181" s="11">
        <f>Long!U1179</f>
        <v>0</v>
      </c>
      <c r="W1181" s="14">
        <f>Long!X1179</f>
        <v>0</v>
      </c>
      <c r="X1181" s="7">
        <f>Long!Y1179</f>
        <v>0</v>
      </c>
    </row>
    <row r="1182" spans="1:24" x14ac:dyDescent="0.25">
      <c r="A1182" s="3">
        <f>Long!A1180</f>
        <v>0</v>
      </c>
      <c r="B1182" s="41">
        <f>Long!B1180</f>
        <v>0</v>
      </c>
      <c r="C1182" s="40">
        <f>Long!C1180</f>
        <v>0</v>
      </c>
      <c r="D1182" s="40">
        <f>Long!D1180</f>
        <v>0</v>
      </c>
      <c r="E1182" s="40">
        <f>Long!E1180</f>
        <v>0</v>
      </c>
      <c r="F1182" s="40">
        <f>Long!F1180</f>
        <v>0</v>
      </c>
      <c r="G1182" s="40">
        <f>Long!G1180</f>
        <v>0</v>
      </c>
      <c r="H1182" s="40">
        <f>Long!H1180</f>
        <v>0</v>
      </c>
      <c r="I1182" s="40">
        <f>Long!I1180</f>
        <v>0</v>
      </c>
      <c r="J1182" s="40">
        <f>Long!J1180</f>
        <v>0</v>
      </c>
      <c r="K1182" s="40">
        <f>Long!K1180</f>
        <v>0</v>
      </c>
      <c r="L1182" s="40">
        <f>Long!L1180</f>
        <v>0</v>
      </c>
      <c r="M1182" s="40">
        <f>Long!M1180</f>
        <v>0</v>
      </c>
      <c r="N1182" s="40">
        <f>Long!N1180</f>
        <v>0</v>
      </c>
      <c r="O1182" s="40">
        <f>Long!O1180</f>
        <v>0</v>
      </c>
      <c r="P1182" s="40">
        <f>Long!P1180</f>
        <v>0</v>
      </c>
      <c r="Q1182" s="40">
        <f>Long!Q1180</f>
        <v>0</v>
      </c>
      <c r="R1182" s="40">
        <f>Long!R1180</f>
        <v>0</v>
      </c>
      <c r="S1182" s="40">
        <f>Long!S1180</f>
        <v>0</v>
      </c>
      <c r="T1182" s="40">
        <f>Long!T1180</f>
        <v>0</v>
      </c>
      <c r="U1182" s="11">
        <f>Long!U1180</f>
        <v>0</v>
      </c>
      <c r="W1182" s="14">
        <f>Long!X1180</f>
        <v>0</v>
      </c>
      <c r="X1182" s="7">
        <f>Long!Y1180</f>
        <v>0</v>
      </c>
    </row>
    <row r="1183" spans="1:24" x14ac:dyDescent="0.25">
      <c r="A1183" s="3">
        <f>Long!A1181</f>
        <v>0</v>
      </c>
      <c r="B1183" s="41">
        <f>Long!B1181</f>
        <v>0</v>
      </c>
      <c r="C1183" s="40">
        <f>Long!C1181</f>
        <v>0</v>
      </c>
      <c r="D1183" s="40">
        <f>Long!D1181</f>
        <v>0</v>
      </c>
      <c r="E1183" s="40">
        <f>Long!E1181</f>
        <v>0</v>
      </c>
      <c r="F1183" s="40">
        <f>Long!F1181</f>
        <v>0</v>
      </c>
      <c r="G1183" s="40">
        <f>Long!G1181</f>
        <v>0</v>
      </c>
      <c r="H1183" s="40">
        <f>Long!H1181</f>
        <v>0</v>
      </c>
      <c r="I1183" s="40">
        <f>Long!I1181</f>
        <v>0</v>
      </c>
      <c r="J1183" s="40">
        <f>Long!J1181</f>
        <v>0</v>
      </c>
      <c r="K1183" s="40">
        <f>Long!K1181</f>
        <v>0</v>
      </c>
      <c r="L1183" s="40">
        <f>Long!L1181</f>
        <v>0</v>
      </c>
      <c r="M1183" s="40">
        <f>Long!M1181</f>
        <v>0</v>
      </c>
      <c r="N1183" s="40">
        <f>Long!N1181</f>
        <v>0</v>
      </c>
      <c r="O1183" s="40">
        <f>Long!O1181</f>
        <v>0</v>
      </c>
      <c r="P1183" s="40">
        <f>Long!P1181</f>
        <v>0</v>
      </c>
      <c r="Q1183" s="40">
        <f>Long!Q1181</f>
        <v>0</v>
      </c>
      <c r="R1183" s="40">
        <f>Long!R1181</f>
        <v>0</v>
      </c>
      <c r="S1183" s="40">
        <f>Long!S1181</f>
        <v>0</v>
      </c>
      <c r="T1183" s="40">
        <f>Long!T1181</f>
        <v>0</v>
      </c>
      <c r="U1183" s="11">
        <f>Long!U1181</f>
        <v>0</v>
      </c>
      <c r="W1183" s="14">
        <f>Long!X1181</f>
        <v>0</v>
      </c>
      <c r="X1183" s="7">
        <f>Long!Y1181</f>
        <v>0</v>
      </c>
    </row>
    <row r="1184" spans="1:24" x14ac:dyDescent="0.25">
      <c r="A1184" s="3">
        <f>Long!A1182</f>
        <v>0</v>
      </c>
      <c r="B1184" s="41">
        <f>Long!B1182</f>
        <v>0</v>
      </c>
      <c r="C1184" s="40">
        <f>Long!C1182</f>
        <v>0</v>
      </c>
      <c r="D1184" s="40">
        <f>Long!D1182</f>
        <v>0</v>
      </c>
      <c r="E1184" s="40">
        <f>Long!E1182</f>
        <v>0</v>
      </c>
      <c r="F1184" s="40">
        <f>Long!F1182</f>
        <v>0</v>
      </c>
      <c r="G1184" s="40">
        <f>Long!G1182</f>
        <v>0</v>
      </c>
      <c r="H1184" s="40">
        <f>Long!H1182</f>
        <v>0</v>
      </c>
      <c r="I1184" s="40">
        <f>Long!I1182</f>
        <v>0</v>
      </c>
      <c r="J1184" s="40">
        <f>Long!J1182</f>
        <v>0</v>
      </c>
      <c r="K1184" s="40">
        <f>Long!K1182</f>
        <v>0</v>
      </c>
      <c r="L1184" s="40">
        <f>Long!L1182</f>
        <v>0</v>
      </c>
      <c r="M1184" s="40">
        <f>Long!M1182</f>
        <v>0</v>
      </c>
      <c r="N1184" s="40">
        <f>Long!N1182</f>
        <v>0</v>
      </c>
      <c r="O1184" s="40">
        <f>Long!O1182</f>
        <v>0</v>
      </c>
      <c r="P1184" s="40">
        <f>Long!P1182</f>
        <v>0</v>
      </c>
      <c r="Q1184" s="40">
        <f>Long!Q1182</f>
        <v>0</v>
      </c>
      <c r="R1184" s="40">
        <f>Long!R1182</f>
        <v>0</v>
      </c>
      <c r="S1184" s="40">
        <f>Long!S1182</f>
        <v>0</v>
      </c>
      <c r="T1184" s="40">
        <f>Long!T1182</f>
        <v>0</v>
      </c>
      <c r="U1184" s="11">
        <f>Long!U1182</f>
        <v>0</v>
      </c>
      <c r="W1184" s="14">
        <f>Long!X1182</f>
        <v>0</v>
      </c>
      <c r="X1184" s="7">
        <f>Long!Y1182</f>
        <v>0</v>
      </c>
    </row>
    <row r="1185" spans="1:24" x14ac:dyDescent="0.25">
      <c r="A1185" s="3">
        <f>Long!A1183</f>
        <v>0</v>
      </c>
      <c r="B1185" s="41">
        <f>Long!B1183</f>
        <v>0</v>
      </c>
      <c r="C1185" s="40">
        <f>Long!C1183</f>
        <v>0</v>
      </c>
      <c r="D1185" s="40">
        <f>Long!D1183</f>
        <v>0</v>
      </c>
      <c r="E1185" s="40">
        <f>Long!E1183</f>
        <v>0</v>
      </c>
      <c r="F1185" s="40">
        <f>Long!F1183</f>
        <v>0</v>
      </c>
      <c r="G1185" s="40">
        <f>Long!G1183</f>
        <v>0</v>
      </c>
      <c r="H1185" s="40">
        <f>Long!H1183</f>
        <v>0</v>
      </c>
      <c r="I1185" s="40">
        <f>Long!I1183</f>
        <v>0</v>
      </c>
      <c r="J1185" s="40">
        <f>Long!J1183</f>
        <v>0</v>
      </c>
      <c r="K1185" s="40">
        <f>Long!K1183</f>
        <v>0</v>
      </c>
      <c r="L1185" s="40">
        <f>Long!L1183</f>
        <v>0</v>
      </c>
      <c r="M1185" s="40">
        <f>Long!M1183</f>
        <v>0</v>
      </c>
      <c r="N1185" s="40">
        <f>Long!N1183</f>
        <v>0</v>
      </c>
      <c r="O1185" s="40">
        <f>Long!O1183</f>
        <v>0</v>
      </c>
      <c r="P1185" s="40">
        <f>Long!P1183</f>
        <v>0</v>
      </c>
      <c r="Q1185" s="40">
        <f>Long!Q1183</f>
        <v>0</v>
      </c>
      <c r="R1185" s="40">
        <f>Long!R1183</f>
        <v>0</v>
      </c>
      <c r="S1185" s="40">
        <f>Long!S1183</f>
        <v>0</v>
      </c>
      <c r="T1185" s="40">
        <f>Long!T1183</f>
        <v>0</v>
      </c>
      <c r="U1185" s="11">
        <f>Long!U1183</f>
        <v>0</v>
      </c>
      <c r="W1185" s="14">
        <f>Long!X1183</f>
        <v>0</v>
      </c>
      <c r="X1185" s="7">
        <f>Long!Y1183</f>
        <v>0</v>
      </c>
    </row>
    <row r="1186" spans="1:24" x14ac:dyDescent="0.25">
      <c r="A1186" s="3">
        <f>Long!A1184</f>
        <v>0</v>
      </c>
      <c r="B1186" s="41">
        <f>Long!B1184</f>
        <v>0</v>
      </c>
      <c r="C1186" s="40">
        <f>Long!C1184</f>
        <v>0</v>
      </c>
      <c r="D1186" s="40">
        <f>Long!D1184</f>
        <v>0</v>
      </c>
      <c r="E1186" s="40">
        <f>Long!E1184</f>
        <v>0</v>
      </c>
      <c r="F1186" s="40">
        <f>Long!F1184</f>
        <v>0</v>
      </c>
      <c r="G1186" s="40">
        <f>Long!G1184</f>
        <v>0</v>
      </c>
      <c r="H1186" s="40">
        <f>Long!H1184</f>
        <v>0</v>
      </c>
      <c r="I1186" s="40">
        <f>Long!I1184</f>
        <v>0</v>
      </c>
      <c r="J1186" s="40">
        <f>Long!J1184</f>
        <v>0</v>
      </c>
      <c r="K1186" s="40">
        <f>Long!K1184</f>
        <v>0</v>
      </c>
      <c r="L1186" s="40">
        <f>Long!L1184</f>
        <v>0</v>
      </c>
      <c r="M1186" s="40">
        <f>Long!M1184</f>
        <v>0</v>
      </c>
      <c r="N1186" s="40">
        <f>Long!N1184</f>
        <v>0</v>
      </c>
      <c r="O1186" s="40">
        <f>Long!O1184</f>
        <v>0</v>
      </c>
      <c r="P1186" s="40">
        <f>Long!P1184</f>
        <v>0</v>
      </c>
      <c r="Q1186" s="40">
        <f>Long!Q1184</f>
        <v>0</v>
      </c>
      <c r="R1186" s="40">
        <f>Long!R1184</f>
        <v>0</v>
      </c>
      <c r="S1186" s="40">
        <f>Long!S1184</f>
        <v>0</v>
      </c>
      <c r="T1186" s="40">
        <f>Long!T1184</f>
        <v>0</v>
      </c>
      <c r="U1186" s="11">
        <f>Long!U1184</f>
        <v>0</v>
      </c>
      <c r="W1186" s="14">
        <f>Long!X1184</f>
        <v>0</v>
      </c>
      <c r="X1186" s="7">
        <f>Long!Y1184</f>
        <v>0</v>
      </c>
    </row>
    <row r="1187" spans="1:24" x14ac:dyDescent="0.25">
      <c r="A1187" s="3">
        <f>Long!A1185</f>
        <v>0</v>
      </c>
      <c r="B1187" s="41">
        <f>Long!B1185</f>
        <v>0</v>
      </c>
      <c r="C1187" s="40">
        <f>Long!C1185</f>
        <v>0</v>
      </c>
      <c r="D1187" s="40">
        <f>Long!D1185</f>
        <v>0</v>
      </c>
      <c r="E1187" s="40">
        <f>Long!E1185</f>
        <v>0</v>
      </c>
      <c r="F1187" s="40">
        <f>Long!F1185</f>
        <v>0</v>
      </c>
      <c r="G1187" s="40">
        <f>Long!G1185</f>
        <v>0</v>
      </c>
      <c r="H1187" s="40">
        <f>Long!H1185</f>
        <v>0</v>
      </c>
      <c r="I1187" s="40">
        <f>Long!I1185</f>
        <v>0</v>
      </c>
      <c r="J1187" s="40">
        <f>Long!J1185</f>
        <v>0</v>
      </c>
      <c r="K1187" s="40">
        <f>Long!K1185</f>
        <v>0</v>
      </c>
      <c r="L1187" s="40">
        <f>Long!L1185</f>
        <v>0</v>
      </c>
      <c r="M1187" s="40">
        <f>Long!M1185</f>
        <v>0</v>
      </c>
      <c r="N1187" s="40">
        <f>Long!N1185</f>
        <v>0</v>
      </c>
      <c r="O1187" s="40">
        <f>Long!O1185</f>
        <v>0</v>
      </c>
      <c r="P1187" s="40">
        <f>Long!P1185</f>
        <v>0</v>
      </c>
      <c r="Q1187" s="40">
        <f>Long!Q1185</f>
        <v>0</v>
      </c>
      <c r="R1187" s="40">
        <f>Long!R1185</f>
        <v>0</v>
      </c>
      <c r="S1187" s="40">
        <f>Long!S1185</f>
        <v>0</v>
      </c>
      <c r="T1187" s="40">
        <f>Long!T1185</f>
        <v>0</v>
      </c>
      <c r="U1187" s="11">
        <f>Long!U1185</f>
        <v>0</v>
      </c>
      <c r="W1187" s="14">
        <f>Long!X1185</f>
        <v>0</v>
      </c>
      <c r="X1187" s="7">
        <f>Long!Y1185</f>
        <v>0</v>
      </c>
    </row>
    <row r="1188" spans="1:24" x14ac:dyDescent="0.25">
      <c r="A1188" s="3">
        <f>Long!A1186</f>
        <v>0</v>
      </c>
      <c r="B1188" s="41">
        <f>Long!B1186</f>
        <v>0</v>
      </c>
      <c r="C1188" s="40">
        <f>Long!C1186</f>
        <v>0</v>
      </c>
      <c r="D1188" s="40">
        <f>Long!D1186</f>
        <v>0</v>
      </c>
      <c r="E1188" s="40">
        <f>Long!E1186</f>
        <v>0</v>
      </c>
      <c r="F1188" s="40">
        <f>Long!F1186</f>
        <v>0</v>
      </c>
      <c r="G1188" s="40">
        <f>Long!G1186</f>
        <v>0</v>
      </c>
      <c r="H1188" s="40">
        <f>Long!H1186</f>
        <v>0</v>
      </c>
      <c r="I1188" s="40">
        <f>Long!I1186</f>
        <v>0</v>
      </c>
      <c r="J1188" s="40">
        <f>Long!J1186</f>
        <v>0</v>
      </c>
      <c r="K1188" s="40">
        <f>Long!K1186</f>
        <v>0</v>
      </c>
      <c r="L1188" s="40">
        <f>Long!L1186</f>
        <v>0</v>
      </c>
      <c r="M1188" s="40">
        <f>Long!M1186</f>
        <v>0</v>
      </c>
      <c r="N1188" s="40">
        <f>Long!N1186</f>
        <v>0</v>
      </c>
      <c r="O1188" s="40">
        <f>Long!O1186</f>
        <v>0</v>
      </c>
      <c r="P1188" s="40">
        <f>Long!P1186</f>
        <v>0</v>
      </c>
      <c r="Q1188" s="40">
        <f>Long!Q1186</f>
        <v>0</v>
      </c>
      <c r="R1188" s="40">
        <f>Long!R1186</f>
        <v>0</v>
      </c>
      <c r="S1188" s="40">
        <f>Long!S1186</f>
        <v>0</v>
      </c>
      <c r="T1188" s="40">
        <f>Long!T1186</f>
        <v>0</v>
      </c>
      <c r="U1188" s="11">
        <f>Long!U1186</f>
        <v>0</v>
      </c>
      <c r="W1188" s="14">
        <f>Long!X1186</f>
        <v>0</v>
      </c>
      <c r="X1188" s="7">
        <f>Long!Y1186</f>
        <v>0</v>
      </c>
    </row>
    <row r="1189" spans="1:24" x14ac:dyDescent="0.25">
      <c r="A1189" s="3">
        <f>Long!A1187</f>
        <v>0</v>
      </c>
      <c r="B1189" s="41">
        <f>Long!B1187</f>
        <v>0</v>
      </c>
      <c r="C1189" s="40">
        <f>Long!C1187</f>
        <v>0</v>
      </c>
      <c r="D1189" s="40">
        <f>Long!D1187</f>
        <v>0</v>
      </c>
      <c r="E1189" s="40">
        <f>Long!E1187</f>
        <v>0</v>
      </c>
      <c r="F1189" s="40">
        <f>Long!F1187</f>
        <v>0</v>
      </c>
      <c r="G1189" s="40">
        <f>Long!G1187</f>
        <v>0</v>
      </c>
      <c r="H1189" s="40">
        <f>Long!H1187</f>
        <v>0</v>
      </c>
      <c r="I1189" s="40">
        <f>Long!I1187</f>
        <v>0</v>
      </c>
      <c r="J1189" s="40">
        <f>Long!J1187</f>
        <v>0</v>
      </c>
      <c r="K1189" s="40">
        <f>Long!K1187</f>
        <v>0</v>
      </c>
      <c r="L1189" s="40">
        <f>Long!L1187</f>
        <v>0</v>
      </c>
      <c r="M1189" s="40">
        <f>Long!M1187</f>
        <v>0</v>
      </c>
      <c r="N1189" s="40">
        <f>Long!N1187</f>
        <v>0</v>
      </c>
      <c r="O1189" s="40">
        <f>Long!O1187</f>
        <v>0</v>
      </c>
      <c r="P1189" s="40">
        <f>Long!P1187</f>
        <v>0</v>
      </c>
      <c r="Q1189" s="40">
        <f>Long!Q1187</f>
        <v>0</v>
      </c>
      <c r="R1189" s="40">
        <f>Long!R1187</f>
        <v>0</v>
      </c>
      <c r="S1189" s="40">
        <f>Long!S1187</f>
        <v>0</v>
      </c>
      <c r="T1189" s="40">
        <f>Long!T1187</f>
        <v>0</v>
      </c>
      <c r="U1189" s="11">
        <f>Long!U1187</f>
        <v>0</v>
      </c>
      <c r="W1189" s="14">
        <f>Long!X1187</f>
        <v>0</v>
      </c>
      <c r="X1189" s="7">
        <f>Long!Y1187</f>
        <v>0</v>
      </c>
    </row>
    <row r="1190" spans="1:24" x14ac:dyDescent="0.25">
      <c r="A1190" s="3">
        <f>Long!A1188</f>
        <v>0</v>
      </c>
      <c r="B1190" s="41">
        <f>Long!B1188</f>
        <v>0</v>
      </c>
      <c r="C1190" s="40">
        <f>Long!C1188</f>
        <v>0</v>
      </c>
      <c r="D1190" s="40">
        <f>Long!D1188</f>
        <v>0</v>
      </c>
      <c r="E1190" s="40">
        <f>Long!E1188</f>
        <v>0</v>
      </c>
      <c r="F1190" s="40">
        <f>Long!F1188</f>
        <v>0</v>
      </c>
      <c r="G1190" s="40">
        <f>Long!G1188</f>
        <v>0</v>
      </c>
      <c r="H1190" s="40">
        <f>Long!H1188</f>
        <v>0</v>
      </c>
      <c r="I1190" s="40">
        <f>Long!I1188</f>
        <v>0</v>
      </c>
      <c r="J1190" s="40">
        <f>Long!J1188</f>
        <v>0</v>
      </c>
      <c r="K1190" s="40">
        <f>Long!K1188</f>
        <v>0</v>
      </c>
      <c r="L1190" s="40">
        <f>Long!L1188</f>
        <v>0</v>
      </c>
      <c r="M1190" s="40">
        <f>Long!M1188</f>
        <v>0</v>
      </c>
      <c r="N1190" s="40">
        <f>Long!N1188</f>
        <v>0</v>
      </c>
      <c r="O1190" s="40">
        <f>Long!O1188</f>
        <v>0</v>
      </c>
      <c r="P1190" s="40">
        <f>Long!P1188</f>
        <v>0</v>
      </c>
      <c r="Q1190" s="40">
        <f>Long!Q1188</f>
        <v>0</v>
      </c>
      <c r="R1190" s="40">
        <f>Long!R1188</f>
        <v>0</v>
      </c>
      <c r="S1190" s="40">
        <f>Long!S1188</f>
        <v>0</v>
      </c>
      <c r="T1190" s="40">
        <f>Long!T1188</f>
        <v>0</v>
      </c>
      <c r="U1190" s="11">
        <f>Long!U1188</f>
        <v>0</v>
      </c>
      <c r="W1190" s="14">
        <f>Long!X1188</f>
        <v>0</v>
      </c>
      <c r="X1190" s="7">
        <f>Long!Y1188</f>
        <v>0</v>
      </c>
    </row>
    <row r="1191" spans="1:24" x14ac:dyDescent="0.25">
      <c r="A1191" s="3">
        <f>Long!A1189</f>
        <v>0</v>
      </c>
      <c r="B1191" s="41">
        <f>Long!B1189</f>
        <v>0</v>
      </c>
      <c r="C1191" s="40">
        <f>Long!C1189</f>
        <v>0</v>
      </c>
      <c r="D1191" s="40">
        <f>Long!D1189</f>
        <v>0</v>
      </c>
      <c r="E1191" s="40">
        <f>Long!E1189</f>
        <v>0</v>
      </c>
      <c r="F1191" s="40">
        <f>Long!F1189</f>
        <v>0</v>
      </c>
      <c r="G1191" s="40">
        <f>Long!G1189</f>
        <v>0</v>
      </c>
      <c r="H1191" s="40">
        <f>Long!H1189</f>
        <v>0</v>
      </c>
      <c r="I1191" s="40">
        <f>Long!I1189</f>
        <v>0</v>
      </c>
      <c r="J1191" s="40">
        <f>Long!J1189</f>
        <v>0</v>
      </c>
      <c r="K1191" s="40">
        <f>Long!K1189</f>
        <v>0</v>
      </c>
      <c r="L1191" s="40">
        <f>Long!L1189</f>
        <v>0</v>
      </c>
      <c r="M1191" s="40">
        <f>Long!M1189</f>
        <v>0</v>
      </c>
      <c r="N1191" s="40">
        <f>Long!N1189</f>
        <v>0</v>
      </c>
      <c r="O1191" s="40">
        <f>Long!O1189</f>
        <v>0</v>
      </c>
      <c r="P1191" s="40">
        <f>Long!P1189</f>
        <v>0</v>
      </c>
      <c r="Q1191" s="40">
        <f>Long!Q1189</f>
        <v>0</v>
      </c>
      <c r="R1191" s="40">
        <f>Long!R1189</f>
        <v>0</v>
      </c>
      <c r="S1191" s="40">
        <f>Long!S1189</f>
        <v>0</v>
      </c>
      <c r="T1191" s="40">
        <f>Long!T1189</f>
        <v>0</v>
      </c>
      <c r="U1191" s="11">
        <f>Long!U1189</f>
        <v>0</v>
      </c>
      <c r="W1191" s="14">
        <f>Long!X1189</f>
        <v>0</v>
      </c>
      <c r="X1191" s="7">
        <f>Long!Y1189</f>
        <v>0</v>
      </c>
    </row>
    <row r="1192" spans="1:24" x14ac:dyDescent="0.25">
      <c r="A1192" s="3">
        <f>Long!A1190</f>
        <v>0</v>
      </c>
      <c r="B1192" s="41">
        <f>Long!B1190</f>
        <v>0</v>
      </c>
      <c r="C1192" s="40">
        <f>Long!C1190</f>
        <v>0</v>
      </c>
      <c r="D1192" s="40">
        <f>Long!D1190</f>
        <v>0</v>
      </c>
      <c r="E1192" s="40">
        <f>Long!E1190</f>
        <v>0</v>
      </c>
      <c r="F1192" s="40">
        <f>Long!F1190</f>
        <v>0</v>
      </c>
      <c r="G1192" s="40">
        <f>Long!G1190</f>
        <v>0</v>
      </c>
      <c r="H1192" s="40">
        <f>Long!H1190</f>
        <v>0</v>
      </c>
      <c r="I1192" s="40">
        <f>Long!I1190</f>
        <v>0</v>
      </c>
      <c r="J1192" s="40">
        <f>Long!J1190</f>
        <v>0</v>
      </c>
      <c r="K1192" s="40">
        <f>Long!K1190</f>
        <v>0</v>
      </c>
      <c r="L1192" s="40">
        <f>Long!L1190</f>
        <v>0</v>
      </c>
      <c r="M1192" s="40">
        <f>Long!M1190</f>
        <v>0</v>
      </c>
      <c r="N1192" s="40">
        <f>Long!N1190</f>
        <v>0</v>
      </c>
      <c r="O1192" s="40">
        <f>Long!O1190</f>
        <v>0</v>
      </c>
      <c r="P1192" s="40">
        <f>Long!P1190</f>
        <v>0</v>
      </c>
      <c r="Q1192" s="40">
        <f>Long!Q1190</f>
        <v>0</v>
      </c>
      <c r="R1192" s="40">
        <f>Long!R1190</f>
        <v>0</v>
      </c>
      <c r="S1192" s="40">
        <f>Long!S1190</f>
        <v>0</v>
      </c>
      <c r="T1192" s="40">
        <f>Long!T1190</f>
        <v>0</v>
      </c>
      <c r="U1192" s="11">
        <f>Long!U1190</f>
        <v>0</v>
      </c>
      <c r="W1192" s="14">
        <f>Long!X1190</f>
        <v>0</v>
      </c>
      <c r="X1192" s="7">
        <f>Long!Y1190</f>
        <v>0</v>
      </c>
    </row>
    <row r="1193" spans="1:24" x14ac:dyDescent="0.25">
      <c r="A1193" s="3">
        <f>Long!A1191</f>
        <v>0</v>
      </c>
      <c r="B1193" s="41">
        <f>Long!B1191</f>
        <v>0</v>
      </c>
      <c r="C1193" s="40">
        <f>Long!C1191</f>
        <v>0</v>
      </c>
      <c r="D1193" s="40">
        <f>Long!D1191</f>
        <v>0</v>
      </c>
      <c r="E1193" s="40">
        <f>Long!E1191</f>
        <v>0</v>
      </c>
      <c r="F1193" s="40">
        <f>Long!F1191</f>
        <v>0</v>
      </c>
      <c r="G1193" s="40">
        <f>Long!G1191</f>
        <v>0</v>
      </c>
      <c r="H1193" s="40">
        <f>Long!H1191</f>
        <v>0</v>
      </c>
      <c r="I1193" s="40">
        <f>Long!I1191</f>
        <v>0</v>
      </c>
      <c r="J1193" s="40">
        <f>Long!J1191</f>
        <v>0</v>
      </c>
      <c r="K1193" s="40">
        <f>Long!K1191</f>
        <v>0</v>
      </c>
      <c r="L1193" s="40">
        <f>Long!L1191</f>
        <v>0</v>
      </c>
      <c r="M1193" s="40">
        <f>Long!M1191</f>
        <v>0</v>
      </c>
      <c r="N1193" s="40">
        <f>Long!N1191</f>
        <v>0</v>
      </c>
      <c r="O1193" s="40">
        <f>Long!O1191</f>
        <v>0</v>
      </c>
      <c r="P1193" s="40">
        <f>Long!P1191</f>
        <v>0</v>
      </c>
      <c r="Q1193" s="40">
        <f>Long!Q1191</f>
        <v>0</v>
      </c>
      <c r="R1193" s="40">
        <f>Long!R1191</f>
        <v>0</v>
      </c>
      <c r="S1193" s="40">
        <f>Long!S1191</f>
        <v>0</v>
      </c>
      <c r="T1193" s="40">
        <f>Long!T1191</f>
        <v>0</v>
      </c>
      <c r="U1193" s="11">
        <f>Long!U1191</f>
        <v>0</v>
      </c>
      <c r="W1193" s="14">
        <f>Long!X1191</f>
        <v>0</v>
      </c>
      <c r="X1193" s="7">
        <f>Long!Y1191</f>
        <v>0</v>
      </c>
    </row>
    <row r="1194" spans="1:24" x14ac:dyDescent="0.25">
      <c r="A1194" s="3">
        <f>Long!A1192</f>
        <v>0</v>
      </c>
      <c r="B1194" s="41">
        <f>Long!B1192</f>
        <v>0</v>
      </c>
      <c r="C1194" s="40">
        <f>Long!C1192</f>
        <v>0</v>
      </c>
      <c r="D1194" s="40">
        <f>Long!D1192</f>
        <v>0</v>
      </c>
      <c r="E1194" s="40">
        <f>Long!E1192</f>
        <v>0</v>
      </c>
      <c r="F1194" s="40">
        <f>Long!F1192</f>
        <v>0</v>
      </c>
      <c r="G1194" s="40">
        <f>Long!G1192</f>
        <v>0</v>
      </c>
      <c r="H1194" s="40">
        <f>Long!H1192</f>
        <v>0</v>
      </c>
      <c r="I1194" s="40">
        <f>Long!I1192</f>
        <v>0</v>
      </c>
      <c r="J1194" s="40">
        <f>Long!J1192</f>
        <v>0</v>
      </c>
      <c r="K1194" s="40">
        <f>Long!K1192</f>
        <v>0</v>
      </c>
      <c r="L1194" s="40">
        <f>Long!L1192</f>
        <v>0</v>
      </c>
      <c r="M1194" s="40">
        <f>Long!M1192</f>
        <v>0</v>
      </c>
      <c r="N1194" s="40">
        <f>Long!N1192</f>
        <v>0</v>
      </c>
      <c r="O1194" s="40">
        <f>Long!O1192</f>
        <v>0</v>
      </c>
      <c r="P1194" s="40">
        <f>Long!P1192</f>
        <v>0</v>
      </c>
      <c r="Q1194" s="40">
        <f>Long!Q1192</f>
        <v>0</v>
      </c>
      <c r="R1194" s="40">
        <f>Long!R1192</f>
        <v>0</v>
      </c>
      <c r="S1194" s="40">
        <f>Long!S1192</f>
        <v>0</v>
      </c>
      <c r="T1194" s="40">
        <f>Long!T1192</f>
        <v>0</v>
      </c>
      <c r="U1194" s="11">
        <f>Long!U1192</f>
        <v>0</v>
      </c>
      <c r="W1194" s="14">
        <f>Long!X1192</f>
        <v>0</v>
      </c>
      <c r="X1194" s="7">
        <f>Long!Y1192</f>
        <v>0</v>
      </c>
    </row>
    <row r="1195" spans="1:24" x14ac:dyDescent="0.25">
      <c r="A1195" s="3">
        <f>Long!A1193</f>
        <v>0</v>
      </c>
      <c r="B1195" s="41">
        <f>Long!B1193</f>
        <v>0</v>
      </c>
      <c r="C1195" s="40">
        <f>Long!C1193</f>
        <v>0</v>
      </c>
      <c r="D1195" s="40">
        <f>Long!D1193</f>
        <v>0</v>
      </c>
      <c r="E1195" s="40">
        <f>Long!E1193</f>
        <v>0</v>
      </c>
      <c r="F1195" s="40">
        <f>Long!F1193</f>
        <v>0</v>
      </c>
      <c r="G1195" s="40">
        <f>Long!G1193</f>
        <v>0</v>
      </c>
      <c r="H1195" s="40">
        <f>Long!H1193</f>
        <v>0</v>
      </c>
      <c r="I1195" s="40">
        <f>Long!I1193</f>
        <v>0</v>
      </c>
      <c r="J1195" s="40">
        <f>Long!J1193</f>
        <v>0</v>
      </c>
      <c r="K1195" s="40">
        <f>Long!K1193</f>
        <v>0</v>
      </c>
      <c r="L1195" s="40">
        <f>Long!L1193</f>
        <v>0</v>
      </c>
      <c r="M1195" s="40">
        <f>Long!M1193</f>
        <v>0</v>
      </c>
      <c r="N1195" s="40">
        <f>Long!N1193</f>
        <v>0</v>
      </c>
      <c r="O1195" s="40">
        <f>Long!O1193</f>
        <v>0</v>
      </c>
      <c r="P1195" s="40">
        <f>Long!P1193</f>
        <v>0</v>
      </c>
      <c r="Q1195" s="40">
        <f>Long!Q1193</f>
        <v>0</v>
      </c>
      <c r="R1195" s="40">
        <f>Long!R1193</f>
        <v>0</v>
      </c>
      <c r="S1195" s="40">
        <f>Long!S1193</f>
        <v>0</v>
      </c>
      <c r="T1195" s="40">
        <f>Long!T1193</f>
        <v>0</v>
      </c>
      <c r="U1195" s="11">
        <f>Long!U1193</f>
        <v>0</v>
      </c>
      <c r="W1195" s="14">
        <f>Long!X1193</f>
        <v>0</v>
      </c>
      <c r="X1195" s="7">
        <f>Long!Y1193</f>
        <v>0</v>
      </c>
    </row>
    <row r="1196" spans="1:24" x14ac:dyDescent="0.25">
      <c r="A1196" s="3">
        <f>Long!A1194</f>
        <v>0</v>
      </c>
      <c r="B1196" s="41">
        <f>Long!B1194</f>
        <v>0</v>
      </c>
      <c r="C1196" s="40">
        <f>Long!C1194</f>
        <v>0</v>
      </c>
      <c r="D1196" s="40">
        <f>Long!D1194</f>
        <v>0</v>
      </c>
      <c r="E1196" s="40">
        <f>Long!E1194</f>
        <v>0</v>
      </c>
      <c r="F1196" s="40">
        <f>Long!F1194</f>
        <v>0</v>
      </c>
      <c r="G1196" s="40">
        <f>Long!G1194</f>
        <v>0</v>
      </c>
      <c r="H1196" s="40">
        <f>Long!H1194</f>
        <v>0</v>
      </c>
      <c r="I1196" s="40">
        <f>Long!I1194</f>
        <v>0</v>
      </c>
      <c r="J1196" s="40">
        <f>Long!J1194</f>
        <v>0</v>
      </c>
      <c r="K1196" s="40">
        <f>Long!K1194</f>
        <v>0</v>
      </c>
      <c r="L1196" s="40">
        <f>Long!L1194</f>
        <v>0</v>
      </c>
      <c r="M1196" s="40">
        <f>Long!M1194</f>
        <v>0</v>
      </c>
      <c r="N1196" s="40">
        <f>Long!N1194</f>
        <v>0</v>
      </c>
      <c r="O1196" s="40">
        <f>Long!O1194</f>
        <v>0</v>
      </c>
      <c r="P1196" s="40">
        <f>Long!P1194</f>
        <v>0</v>
      </c>
      <c r="Q1196" s="40">
        <f>Long!Q1194</f>
        <v>0</v>
      </c>
      <c r="R1196" s="40">
        <f>Long!R1194</f>
        <v>0</v>
      </c>
      <c r="S1196" s="40">
        <f>Long!S1194</f>
        <v>0</v>
      </c>
      <c r="T1196" s="40">
        <f>Long!T1194</f>
        <v>0</v>
      </c>
      <c r="U1196" s="11">
        <f>Long!U1194</f>
        <v>0</v>
      </c>
      <c r="W1196" s="14">
        <f>Long!X1194</f>
        <v>0</v>
      </c>
      <c r="X1196" s="7">
        <f>Long!Y1194</f>
        <v>0</v>
      </c>
    </row>
    <row r="1197" spans="1:24" x14ac:dyDescent="0.25">
      <c r="A1197" s="3">
        <f>Long!A1195</f>
        <v>0</v>
      </c>
      <c r="B1197" s="41">
        <f>Long!B1195</f>
        <v>0</v>
      </c>
      <c r="C1197" s="40">
        <f>Long!C1195</f>
        <v>0</v>
      </c>
      <c r="D1197" s="40">
        <f>Long!D1195</f>
        <v>0</v>
      </c>
      <c r="E1197" s="40">
        <f>Long!E1195</f>
        <v>0</v>
      </c>
      <c r="F1197" s="40">
        <f>Long!F1195</f>
        <v>0</v>
      </c>
      <c r="G1197" s="40">
        <f>Long!G1195</f>
        <v>0</v>
      </c>
      <c r="H1197" s="40">
        <f>Long!H1195</f>
        <v>0</v>
      </c>
      <c r="I1197" s="40">
        <f>Long!I1195</f>
        <v>0</v>
      </c>
      <c r="J1197" s="40">
        <f>Long!J1195</f>
        <v>0</v>
      </c>
      <c r="K1197" s="40">
        <f>Long!K1195</f>
        <v>0</v>
      </c>
      <c r="L1197" s="40">
        <f>Long!L1195</f>
        <v>0</v>
      </c>
      <c r="M1197" s="40">
        <f>Long!M1195</f>
        <v>0</v>
      </c>
      <c r="N1197" s="40">
        <f>Long!N1195</f>
        <v>0</v>
      </c>
      <c r="O1197" s="40">
        <f>Long!O1195</f>
        <v>0</v>
      </c>
      <c r="P1197" s="40">
        <f>Long!P1195</f>
        <v>0</v>
      </c>
      <c r="Q1197" s="40">
        <f>Long!Q1195</f>
        <v>0</v>
      </c>
      <c r="R1197" s="40">
        <f>Long!R1195</f>
        <v>0</v>
      </c>
      <c r="S1197" s="40">
        <f>Long!S1195</f>
        <v>0</v>
      </c>
      <c r="T1197" s="40">
        <f>Long!T1195</f>
        <v>0</v>
      </c>
      <c r="U1197" s="11">
        <f>Long!U1195</f>
        <v>0</v>
      </c>
      <c r="W1197" s="14">
        <f>Long!X1195</f>
        <v>0</v>
      </c>
      <c r="X1197" s="7">
        <f>Long!Y1195</f>
        <v>0</v>
      </c>
    </row>
    <row r="1198" spans="1:24" x14ac:dyDescent="0.25">
      <c r="A1198" s="3">
        <f>Long!A1196</f>
        <v>0</v>
      </c>
      <c r="B1198" s="41">
        <f>Long!B1196</f>
        <v>0</v>
      </c>
      <c r="C1198" s="40">
        <f>Long!C1196</f>
        <v>0</v>
      </c>
      <c r="D1198" s="40">
        <f>Long!D1196</f>
        <v>0</v>
      </c>
      <c r="E1198" s="40">
        <f>Long!E1196</f>
        <v>0</v>
      </c>
      <c r="F1198" s="40">
        <f>Long!F1196</f>
        <v>0</v>
      </c>
      <c r="G1198" s="40">
        <f>Long!G1196</f>
        <v>0</v>
      </c>
      <c r="H1198" s="40">
        <f>Long!H1196</f>
        <v>0</v>
      </c>
      <c r="I1198" s="40">
        <f>Long!I1196</f>
        <v>0</v>
      </c>
      <c r="J1198" s="40">
        <f>Long!J1196</f>
        <v>0</v>
      </c>
      <c r="K1198" s="40">
        <f>Long!K1196</f>
        <v>0</v>
      </c>
      <c r="L1198" s="40">
        <f>Long!L1196</f>
        <v>0</v>
      </c>
      <c r="M1198" s="40">
        <f>Long!M1196</f>
        <v>0</v>
      </c>
      <c r="N1198" s="40">
        <f>Long!N1196</f>
        <v>0</v>
      </c>
      <c r="O1198" s="40">
        <f>Long!O1196</f>
        <v>0</v>
      </c>
      <c r="P1198" s="40">
        <f>Long!P1196</f>
        <v>0</v>
      </c>
      <c r="Q1198" s="40">
        <f>Long!Q1196</f>
        <v>0</v>
      </c>
      <c r="R1198" s="40">
        <f>Long!R1196</f>
        <v>0</v>
      </c>
      <c r="S1198" s="40">
        <f>Long!S1196</f>
        <v>0</v>
      </c>
      <c r="T1198" s="40">
        <f>Long!T1196</f>
        <v>0</v>
      </c>
      <c r="U1198" s="11">
        <f>Long!U1196</f>
        <v>0</v>
      </c>
      <c r="W1198" s="14">
        <f>Long!X1196</f>
        <v>0</v>
      </c>
      <c r="X1198" s="7">
        <f>Long!Y1196</f>
        <v>0</v>
      </c>
    </row>
    <row r="1199" spans="1:24" x14ac:dyDescent="0.25">
      <c r="A1199" s="3">
        <f>Long!A1197</f>
        <v>0</v>
      </c>
      <c r="B1199" s="41">
        <f>Long!B1197</f>
        <v>0</v>
      </c>
      <c r="C1199" s="40">
        <f>Long!C1197</f>
        <v>0</v>
      </c>
      <c r="D1199" s="40">
        <f>Long!D1197</f>
        <v>0</v>
      </c>
      <c r="E1199" s="40">
        <f>Long!E1197</f>
        <v>0</v>
      </c>
      <c r="F1199" s="40">
        <f>Long!F1197</f>
        <v>0</v>
      </c>
      <c r="G1199" s="40">
        <f>Long!G1197</f>
        <v>0</v>
      </c>
      <c r="H1199" s="40">
        <f>Long!H1197</f>
        <v>0</v>
      </c>
      <c r="I1199" s="40">
        <f>Long!I1197</f>
        <v>0</v>
      </c>
      <c r="J1199" s="40">
        <f>Long!J1197</f>
        <v>0</v>
      </c>
      <c r="K1199" s="40">
        <f>Long!K1197</f>
        <v>0</v>
      </c>
      <c r="L1199" s="40">
        <f>Long!L1197</f>
        <v>0</v>
      </c>
      <c r="M1199" s="40">
        <f>Long!M1197</f>
        <v>0</v>
      </c>
      <c r="N1199" s="40">
        <f>Long!N1197</f>
        <v>0</v>
      </c>
      <c r="O1199" s="40">
        <f>Long!O1197</f>
        <v>0</v>
      </c>
      <c r="P1199" s="40">
        <f>Long!P1197</f>
        <v>0</v>
      </c>
      <c r="Q1199" s="40">
        <f>Long!Q1197</f>
        <v>0</v>
      </c>
      <c r="R1199" s="40">
        <f>Long!R1197</f>
        <v>0</v>
      </c>
      <c r="S1199" s="40">
        <f>Long!S1197</f>
        <v>0</v>
      </c>
      <c r="T1199" s="40">
        <f>Long!T1197</f>
        <v>0</v>
      </c>
      <c r="U1199" s="11">
        <f>Long!U1197</f>
        <v>0</v>
      </c>
      <c r="W1199" s="14">
        <f>Long!X1197</f>
        <v>0</v>
      </c>
      <c r="X1199" s="7">
        <f>Long!Y1197</f>
        <v>0</v>
      </c>
    </row>
    <row r="1200" spans="1:24" x14ac:dyDescent="0.25">
      <c r="A1200" s="3">
        <f>Long!A1198</f>
        <v>0</v>
      </c>
      <c r="B1200" s="41">
        <f>Long!B1198</f>
        <v>0</v>
      </c>
      <c r="C1200" s="40">
        <f>Long!C1198</f>
        <v>0</v>
      </c>
      <c r="D1200" s="40">
        <f>Long!D1198</f>
        <v>0</v>
      </c>
      <c r="E1200" s="40">
        <f>Long!E1198</f>
        <v>0</v>
      </c>
      <c r="F1200" s="40">
        <f>Long!F1198</f>
        <v>0</v>
      </c>
      <c r="G1200" s="40">
        <f>Long!G1198</f>
        <v>0</v>
      </c>
      <c r="H1200" s="40">
        <f>Long!H1198</f>
        <v>0</v>
      </c>
      <c r="I1200" s="40">
        <f>Long!I1198</f>
        <v>0</v>
      </c>
      <c r="J1200" s="40">
        <f>Long!J1198</f>
        <v>0</v>
      </c>
      <c r="K1200" s="40">
        <f>Long!K1198</f>
        <v>0</v>
      </c>
      <c r="L1200" s="40">
        <f>Long!L1198</f>
        <v>0</v>
      </c>
      <c r="M1200" s="40">
        <f>Long!M1198</f>
        <v>0</v>
      </c>
      <c r="N1200" s="40">
        <f>Long!N1198</f>
        <v>0</v>
      </c>
      <c r="O1200" s="40">
        <f>Long!O1198</f>
        <v>0</v>
      </c>
      <c r="P1200" s="40">
        <f>Long!P1198</f>
        <v>0</v>
      </c>
      <c r="Q1200" s="40">
        <f>Long!Q1198</f>
        <v>0</v>
      </c>
      <c r="R1200" s="40">
        <f>Long!R1198</f>
        <v>0</v>
      </c>
      <c r="S1200" s="40">
        <f>Long!S1198</f>
        <v>0</v>
      </c>
      <c r="T1200" s="40">
        <f>Long!T1198</f>
        <v>0</v>
      </c>
      <c r="U1200" s="11">
        <f>Long!U1198</f>
        <v>0</v>
      </c>
      <c r="W1200" s="14">
        <f>Long!X1198</f>
        <v>0</v>
      </c>
      <c r="X1200" s="7">
        <f>Long!Y1198</f>
        <v>0</v>
      </c>
    </row>
    <row r="1201" spans="1:24" x14ac:dyDescent="0.25">
      <c r="A1201" s="3">
        <f>Long!A1199</f>
        <v>0</v>
      </c>
      <c r="B1201" s="41">
        <f>Long!B1199</f>
        <v>0</v>
      </c>
      <c r="C1201" s="40">
        <f>Long!C1199</f>
        <v>0</v>
      </c>
      <c r="D1201" s="40">
        <f>Long!D1199</f>
        <v>0</v>
      </c>
      <c r="E1201" s="40">
        <f>Long!E1199</f>
        <v>0</v>
      </c>
      <c r="F1201" s="40">
        <f>Long!F1199</f>
        <v>0</v>
      </c>
      <c r="G1201" s="40">
        <f>Long!G1199</f>
        <v>0</v>
      </c>
      <c r="H1201" s="40">
        <f>Long!H1199</f>
        <v>0</v>
      </c>
      <c r="I1201" s="40">
        <f>Long!I1199</f>
        <v>0</v>
      </c>
      <c r="J1201" s="40">
        <f>Long!J1199</f>
        <v>0</v>
      </c>
      <c r="K1201" s="40">
        <f>Long!K1199</f>
        <v>0</v>
      </c>
      <c r="L1201" s="40">
        <f>Long!L1199</f>
        <v>0</v>
      </c>
      <c r="M1201" s="40">
        <f>Long!M1199</f>
        <v>0</v>
      </c>
      <c r="N1201" s="40">
        <f>Long!N1199</f>
        <v>0</v>
      </c>
      <c r="O1201" s="40">
        <f>Long!O1199</f>
        <v>0</v>
      </c>
      <c r="P1201" s="40">
        <f>Long!P1199</f>
        <v>0</v>
      </c>
      <c r="Q1201" s="40">
        <f>Long!Q1199</f>
        <v>0</v>
      </c>
      <c r="R1201" s="40">
        <f>Long!R1199</f>
        <v>0</v>
      </c>
      <c r="S1201" s="40">
        <f>Long!S1199</f>
        <v>0</v>
      </c>
      <c r="T1201" s="40">
        <f>Long!T1199</f>
        <v>0</v>
      </c>
      <c r="U1201" s="11">
        <f>Long!U1199</f>
        <v>0</v>
      </c>
      <c r="W1201" s="14">
        <f>Long!X1199</f>
        <v>0</v>
      </c>
      <c r="X1201" s="7">
        <f>Long!Y1199</f>
        <v>0</v>
      </c>
    </row>
    <row r="1202" spans="1:24" x14ac:dyDescent="0.25">
      <c r="A1202" s="3">
        <f>Long!A1200</f>
        <v>0</v>
      </c>
      <c r="B1202" s="41">
        <f>Long!B1200</f>
        <v>0</v>
      </c>
      <c r="C1202" s="40">
        <f>Long!C1200</f>
        <v>0</v>
      </c>
      <c r="D1202" s="40">
        <f>Long!D1200</f>
        <v>0</v>
      </c>
      <c r="E1202" s="40">
        <f>Long!E1200</f>
        <v>0</v>
      </c>
      <c r="F1202" s="40">
        <f>Long!F1200</f>
        <v>0</v>
      </c>
      <c r="G1202" s="40">
        <f>Long!G1200</f>
        <v>0</v>
      </c>
      <c r="H1202" s="40">
        <f>Long!H1200</f>
        <v>0</v>
      </c>
      <c r="I1202" s="40">
        <f>Long!I1200</f>
        <v>0</v>
      </c>
      <c r="J1202" s="40">
        <f>Long!J1200</f>
        <v>0</v>
      </c>
      <c r="K1202" s="40">
        <f>Long!K1200</f>
        <v>0</v>
      </c>
      <c r="L1202" s="40">
        <f>Long!L1200</f>
        <v>0</v>
      </c>
      <c r="M1202" s="40">
        <f>Long!M1200</f>
        <v>0</v>
      </c>
      <c r="N1202" s="40">
        <f>Long!N1200</f>
        <v>0</v>
      </c>
      <c r="O1202" s="40">
        <f>Long!O1200</f>
        <v>0</v>
      </c>
      <c r="P1202" s="40">
        <f>Long!P1200</f>
        <v>0</v>
      </c>
      <c r="Q1202" s="40">
        <f>Long!Q1200</f>
        <v>0</v>
      </c>
      <c r="R1202" s="40">
        <f>Long!R1200</f>
        <v>0</v>
      </c>
      <c r="S1202" s="40">
        <f>Long!S1200</f>
        <v>0</v>
      </c>
      <c r="T1202" s="40">
        <f>Long!T1200</f>
        <v>0</v>
      </c>
      <c r="U1202" s="11">
        <f>Long!U1200</f>
        <v>0</v>
      </c>
      <c r="W1202" s="14">
        <f>Long!X1200</f>
        <v>0</v>
      </c>
      <c r="X1202" s="7">
        <f>Long!Y1200</f>
        <v>0</v>
      </c>
    </row>
    <row r="1203" spans="1:24" x14ac:dyDescent="0.25">
      <c r="A1203" s="3">
        <f>Long!A1201</f>
        <v>0</v>
      </c>
      <c r="B1203" s="41">
        <f>Long!B1201</f>
        <v>0</v>
      </c>
      <c r="C1203" s="40">
        <f>Long!C1201</f>
        <v>0</v>
      </c>
      <c r="D1203" s="40">
        <f>Long!D1201</f>
        <v>0</v>
      </c>
      <c r="E1203" s="40">
        <f>Long!E1201</f>
        <v>0</v>
      </c>
      <c r="F1203" s="40">
        <f>Long!F1201</f>
        <v>0</v>
      </c>
      <c r="G1203" s="40">
        <f>Long!G1201</f>
        <v>0</v>
      </c>
      <c r="H1203" s="40">
        <f>Long!H1201</f>
        <v>0</v>
      </c>
      <c r="I1203" s="40">
        <f>Long!I1201</f>
        <v>0</v>
      </c>
      <c r="J1203" s="40">
        <f>Long!J1201</f>
        <v>0</v>
      </c>
      <c r="K1203" s="40">
        <f>Long!K1201</f>
        <v>0</v>
      </c>
      <c r="L1203" s="40">
        <f>Long!L1201</f>
        <v>0</v>
      </c>
      <c r="M1203" s="40">
        <f>Long!M1201</f>
        <v>0</v>
      </c>
      <c r="N1203" s="40">
        <f>Long!N1201</f>
        <v>0</v>
      </c>
      <c r="O1203" s="40">
        <f>Long!O1201</f>
        <v>0</v>
      </c>
      <c r="P1203" s="40">
        <f>Long!P1201</f>
        <v>0</v>
      </c>
      <c r="Q1203" s="40">
        <f>Long!Q1201</f>
        <v>0</v>
      </c>
      <c r="R1203" s="40">
        <f>Long!R1201</f>
        <v>0</v>
      </c>
      <c r="S1203" s="40">
        <f>Long!S1201</f>
        <v>0</v>
      </c>
      <c r="T1203" s="40">
        <f>Long!T1201</f>
        <v>0</v>
      </c>
      <c r="U1203" s="11">
        <f>Long!U1201</f>
        <v>0</v>
      </c>
      <c r="W1203" s="14">
        <f>Long!X1201</f>
        <v>0</v>
      </c>
      <c r="X1203" s="7">
        <f>Long!Y1201</f>
        <v>0</v>
      </c>
    </row>
    <row r="1204" spans="1:24" x14ac:dyDescent="0.25">
      <c r="A1204" s="3">
        <f>Long!A1202</f>
        <v>0</v>
      </c>
      <c r="B1204" s="41">
        <f>Long!B1202</f>
        <v>0</v>
      </c>
      <c r="C1204" s="40">
        <f>Long!C1202</f>
        <v>0</v>
      </c>
      <c r="D1204" s="40">
        <f>Long!D1202</f>
        <v>0</v>
      </c>
      <c r="E1204" s="40">
        <f>Long!E1202</f>
        <v>0</v>
      </c>
      <c r="F1204" s="40">
        <f>Long!F1202</f>
        <v>0</v>
      </c>
      <c r="G1204" s="40">
        <f>Long!G1202</f>
        <v>0</v>
      </c>
      <c r="H1204" s="40">
        <f>Long!H1202</f>
        <v>0</v>
      </c>
      <c r="I1204" s="40">
        <f>Long!I1202</f>
        <v>0</v>
      </c>
      <c r="J1204" s="40">
        <f>Long!J1202</f>
        <v>0</v>
      </c>
      <c r="K1204" s="40">
        <f>Long!K1202</f>
        <v>0</v>
      </c>
      <c r="L1204" s="40">
        <f>Long!L1202</f>
        <v>0</v>
      </c>
      <c r="M1204" s="40">
        <f>Long!M1202</f>
        <v>0</v>
      </c>
      <c r="N1204" s="40">
        <f>Long!N1202</f>
        <v>0</v>
      </c>
      <c r="O1204" s="40">
        <f>Long!O1202</f>
        <v>0</v>
      </c>
      <c r="P1204" s="40">
        <f>Long!P1202</f>
        <v>0</v>
      </c>
      <c r="Q1204" s="40">
        <f>Long!Q1202</f>
        <v>0</v>
      </c>
      <c r="R1204" s="40">
        <f>Long!R1202</f>
        <v>0</v>
      </c>
      <c r="S1204" s="40">
        <f>Long!S1202</f>
        <v>0</v>
      </c>
      <c r="T1204" s="40">
        <f>Long!T1202</f>
        <v>0</v>
      </c>
      <c r="U1204" s="11">
        <f>Long!U1202</f>
        <v>0</v>
      </c>
      <c r="W1204" s="14">
        <f>Long!X1202</f>
        <v>0</v>
      </c>
      <c r="X1204" s="7">
        <f>Long!Y1202</f>
        <v>0</v>
      </c>
    </row>
    <row r="1205" spans="1:24" x14ac:dyDescent="0.25">
      <c r="A1205" s="3">
        <f>Long!A1203</f>
        <v>0</v>
      </c>
      <c r="B1205" s="41">
        <f>Long!B1203</f>
        <v>0</v>
      </c>
      <c r="C1205" s="40">
        <f>Long!C1203</f>
        <v>0</v>
      </c>
      <c r="D1205" s="40">
        <f>Long!D1203</f>
        <v>0</v>
      </c>
      <c r="E1205" s="40">
        <f>Long!E1203</f>
        <v>0</v>
      </c>
      <c r="F1205" s="40">
        <f>Long!F1203</f>
        <v>0</v>
      </c>
      <c r="G1205" s="40">
        <f>Long!G1203</f>
        <v>0</v>
      </c>
      <c r="H1205" s="40">
        <f>Long!H1203</f>
        <v>0</v>
      </c>
      <c r="I1205" s="40">
        <f>Long!I1203</f>
        <v>0</v>
      </c>
      <c r="J1205" s="40">
        <f>Long!J1203</f>
        <v>0</v>
      </c>
      <c r="K1205" s="40">
        <f>Long!K1203</f>
        <v>0</v>
      </c>
      <c r="L1205" s="40">
        <f>Long!L1203</f>
        <v>0</v>
      </c>
      <c r="M1205" s="40">
        <f>Long!M1203</f>
        <v>0</v>
      </c>
      <c r="N1205" s="40">
        <f>Long!N1203</f>
        <v>0</v>
      </c>
      <c r="O1205" s="40">
        <f>Long!O1203</f>
        <v>0</v>
      </c>
      <c r="P1205" s="40">
        <f>Long!P1203</f>
        <v>0</v>
      </c>
      <c r="Q1205" s="40">
        <f>Long!Q1203</f>
        <v>0</v>
      </c>
      <c r="R1205" s="40">
        <f>Long!R1203</f>
        <v>0</v>
      </c>
      <c r="S1205" s="40">
        <f>Long!S1203</f>
        <v>0</v>
      </c>
      <c r="T1205" s="40">
        <f>Long!T1203</f>
        <v>0</v>
      </c>
      <c r="U1205" s="11">
        <f>Long!U1203</f>
        <v>0</v>
      </c>
      <c r="W1205" s="14">
        <f>Long!X1203</f>
        <v>0</v>
      </c>
      <c r="X1205" s="7">
        <f>Long!Y1203</f>
        <v>0</v>
      </c>
    </row>
    <row r="1206" spans="1:24" x14ac:dyDescent="0.25">
      <c r="A1206" s="3">
        <f>Long!A1204</f>
        <v>0</v>
      </c>
      <c r="B1206" s="41">
        <f>Long!B1204</f>
        <v>0</v>
      </c>
      <c r="C1206" s="40">
        <f>Long!C1204</f>
        <v>0</v>
      </c>
      <c r="D1206" s="40">
        <f>Long!D1204</f>
        <v>0</v>
      </c>
      <c r="E1206" s="40">
        <f>Long!E1204</f>
        <v>0</v>
      </c>
      <c r="F1206" s="40">
        <f>Long!F1204</f>
        <v>0</v>
      </c>
      <c r="G1206" s="40">
        <f>Long!G1204</f>
        <v>0</v>
      </c>
      <c r="H1206" s="40">
        <f>Long!H1204</f>
        <v>0</v>
      </c>
      <c r="I1206" s="40">
        <f>Long!I1204</f>
        <v>0</v>
      </c>
      <c r="J1206" s="40">
        <f>Long!J1204</f>
        <v>0</v>
      </c>
      <c r="K1206" s="40">
        <f>Long!K1204</f>
        <v>0</v>
      </c>
      <c r="L1206" s="40">
        <f>Long!L1204</f>
        <v>0</v>
      </c>
      <c r="M1206" s="40">
        <f>Long!M1204</f>
        <v>0</v>
      </c>
      <c r="N1206" s="40">
        <f>Long!N1204</f>
        <v>0</v>
      </c>
      <c r="O1206" s="40">
        <f>Long!O1204</f>
        <v>0</v>
      </c>
      <c r="P1206" s="40">
        <f>Long!P1204</f>
        <v>0</v>
      </c>
      <c r="Q1206" s="40">
        <f>Long!Q1204</f>
        <v>0</v>
      </c>
      <c r="R1206" s="40">
        <f>Long!R1204</f>
        <v>0</v>
      </c>
      <c r="S1206" s="40">
        <f>Long!S1204</f>
        <v>0</v>
      </c>
      <c r="T1206" s="40">
        <f>Long!T1204</f>
        <v>0</v>
      </c>
      <c r="U1206" s="11">
        <f>Long!U1204</f>
        <v>0</v>
      </c>
      <c r="W1206" s="14">
        <f>Long!X1204</f>
        <v>0</v>
      </c>
      <c r="X1206" s="7">
        <f>Long!Y1204</f>
        <v>0</v>
      </c>
    </row>
    <row r="1207" spans="1:24" x14ac:dyDescent="0.25">
      <c r="A1207" s="3">
        <f>Long!A1205</f>
        <v>0</v>
      </c>
      <c r="B1207" s="41">
        <f>Long!B1205</f>
        <v>0</v>
      </c>
      <c r="C1207" s="40">
        <f>Long!C1205</f>
        <v>0</v>
      </c>
      <c r="D1207" s="40">
        <f>Long!D1205</f>
        <v>0</v>
      </c>
      <c r="E1207" s="40">
        <f>Long!E1205</f>
        <v>0</v>
      </c>
      <c r="F1207" s="40">
        <f>Long!F1205</f>
        <v>0</v>
      </c>
      <c r="G1207" s="40">
        <f>Long!G1205</f>
        <v>0</v>
      </c>
      <c r="H1207" s="40">
        <f>Long!H1205</f>
        <v>0</v>
      </c>
      <c r="I1207" s="40">
        <f>Long!I1205</f>
        <v>0</v>
      </c>
      <c r="J1207" s="40">
        <f>Long!J1205</f>
        <v>0</v>
      </c>
      <c r="K1207" s="40">
        <f>Long!K1205</f>
        <v>0</v>
      </c>
      <c r="L1207" s="40">
        <f>Long!L1205</f>
        <v>0</v>
      </c>
      <c r="M1207" s="40">
        <f>Long!M1205</f>
        <v>0</v>
      </c>
      <c r="N1207" s="40">
        <f>Long!N1205</f>
        <v>0</v>
      </c>
      <c r="O1207" s="40">
        <f>Long!O1205</f>
        <v>0</v>
      </c>
      <c r="P1207" s="40">
        <f>Long!P1205</f>
        <v>0</v>
      </c>
      <c r="Q1207" s="40">
        <f>Long!Q1205</f>
        <v>0</v>
      </c>
      <c r="R1207" s="40">
        <f>Long!R1205</f>
        <v>0</v>
      </c>
      <c r="S1207" s="40">
        <f>Long!S1205</f>
        <v>0</v>
      </c>
      <c r="T1207" s="40">
        <f>Long!T1205</f>
        <v>0</v>
      </c>
      <c r="U1207" s="11">
        <f>Long!U1205</f>
        <v>0</v>
      </c>
      <c r="W1207" s="14">
        <f>Long!X1205</f>
        <v>0</v>
      </c>
      <c r="X1207" s="7">
        <f>Long!Y1205</f>
        <v>0</v>
      </c>
    </row>
    <row r="1208" spans="1:24" x14ac:dyDescent="0.25">
      <c r="A1208" s="3">
        <f>Long!A1206</f>
        <v>0</v>
      </c>
      <c r="B1208" s="41">
        <f>Long!B1206</f>
        <v>0</v>
      </c>
      <c r="C1208" s="40">
        <f>Long!C1206</f>
        <v>0</v>
      </c>
      <c r="D1208" s="40">
        <f>Long!D1206</f>
        <v>0</v>
      </c>
      <c r="E1208" s="40">
        <f>Long!E1206</f>
        <v>0</v>
      </c>
      <c r="F1208" s="40">
        <f>Long!F1206</f>
        <v>0</v>
      </c>
      <c r="G1208" s="40">
        <f>Long!G1206</f>
        <v>0</v>
      </c>
      <c r="H1208" s="40">
        <f>Long!H1206</f>
        <v>0</v>
      </c>
      <c r="I1208" s="40">
        <f>Long!I1206</f>
        <v>0</v>
      </c>
      <c r="J1208" s="40">
        <f>Long!J1206</f>
        <v>0</v>
      </c>
      <c r="K1208" s="40">
        <f>Long!K1206</f>
        <v>0</v>
      </c>
      <c r="L1208" s="40">
        <f>Long!L1206</f>
        <v>0</v>
      </c>
      <c r="M1208" s="40">
        <f>Long!M1206</f>
        <v>0</v>
      </c>
      <c r="N1208" s="40">
        <f>Long!N1206</f>
        <v>0</v>
      </c>
      <c r="O1208" s="40">
        <f>Long!O1206</f>
        <v>0</v>
      </c>
      <c r="P1208" s="40">
        <f>Long!P1206</f>
        <v>0</v>
      </c>
      <c r="Q1208" s="40">
        <f>Long!Q1206</f>
        <v>0</v>
      </c>
      <c r="R1208" s="40">
        <f>Long!R1206</f>
        <v>0</v>
      </c>
      <c r="S1208" s="40">
        <f>Long!S1206</f>
        <v>0</v>
      </c>
      <c r="T1208" s="40">
        <f>Long!T1206</f>
        <v>0</v>
      </c>
      <c r="U1208" s="11">
        <f>Long!U1206</f>
        <v>0</v>
      </c>
      <c r="W1208" s="14">
        <f>Long!X1206</f>
        <v>0</v>
      </c>
      <c r="X1208" s="7">
        <f>Long!Y1206</f>
        <v>0</v>
      </c>
    </row>
    <row r="1209" spans="1:24" x14ac:dyDescent="0.25">
      <c r="A1209" s="3">
        <f>Long!A1207</f>
        <v>0</v>
      </c>
      <c r="B1209" s="41">
        <f>Long!B1207</f>
        <v>0</v>
      </c>
      <c r="C1209" s="40">
        <f>Long!C1207</f>
        <v>0</v>
      </c>
      <c r="D1209" s="40">
        <f>Long!D1207</f>
        <v>0</v>
      </c>
      <c r="E1209" s="40">
        <f>Long!E1207</f>
        <v>0</v>
      </c>
      <c r="F1209" s="40">
        <f>Long!F1207</f>
        <v>0</v>
      </c>
      <c r="G1209" s="40">
        <f>Long!G1207</f>
        <v>0</v>
      </c>
      <c r="H1209" s="40">
        <f>Long!H1207</f>
        <v>0</v>
      </c>
      <c r="I1209" s="40">
        <f>Long!I1207</f>
        <v>0</v>
      </c>
      <c r="J1209" s="40">
        <f>Long!J1207</f>
        <v>0</v>
      </c>
      <c r="K1209" s="40">
        <f>Long!K1207</f>
        <v>0</v>
      </c>
      <c r="L1209" s="40">
        <f>Long!L1207</f>
        <v>0</v>
      </c>
      <c r="M1209" s="40">
        <f>Long!M1207</f>
        <v>0</v>
      </c>
      <c r="N1209" s="40">
        <f>Long!N1207</f>
        <v>0</v>
      </c>
      <c r="O1209" s="40">
        <f>Long!O1207</f>
        <v>0</v>
      </c>
      <c r="P1209" s="40">
        <f>Long!P1207</f>
        <v>0</v>
      </c>
      <c r="Q1209" s="40">
        <f>Long!Q1207</f>
        <v>0</v>
      </c>
      <c r="R1209" s="40">
        <f>Long!R1207</f>
        <v>0</v>
      </c>
      <c r="S1209" s="40">
        <f>Long!S1207</f>
        <v>0</v>
      </c>
      <c r="T1209" s="40">
        <f>Long!T1207</f>
        <v>0</v>
      </c>
      <c r="U1209" s="11">
        <f>Long!U1207</f>
        <v>0</v>
      </c>
      <c r="W1209" s="14">
        <f>Long!X1207</f>
        <v>0</v>
      </c>
      <c r="X1209" s="7">
        <f>Long!Y1207</f>
        <v>0</v>
      </c>
    </row>
    <row r="1210" spans="1:24" x14ac:dyDescent="0.25">
      <c r="A1210" s="3">
        <f>Long!A1208</f>
        <v>0</v>
      </c>
      <c r="B1210" s="41">
        <f>Long!B1208</f>
        <v>0</v>
      </c>
      <c r="C1210" s="40">
        <f>Long!C1208</f>
        <v>0</v>
      </c>
      <c r="D1210" s="40">
        <f>Long!D1208</f>
        <v>0</v>
      </c>
      <c r="E1210" s="40">
        <f>Long!E1208</f>
        <v>0</v>
      </c>
      <c r="F1210" s="40">
        <f>Long!F1208</f>
        <v>0</v>
      </c>
      <c r="G1210" s="40">
        <f>Long!G1208</f>
        <v>0</v>
      </c>
      <c r="H1210" s="40">
        <f>Long!H1208</f>
        <v>0</v>
      </c>
      <c r="I1210" s="40">
        <f>Long!I1208</f>
        <v>0</v>
      </c>
      <c r="J1210" s="40">
        <f>Long!J1208</f>
        <v>0</v>
      </c>
      <c r="K1210" s="40">
        <f>Long!K1208</f>
        <v>0</v>
      </c>
      <c r="L1210" s="40">
        <f>Long!L1208</f>
        <v>0</v>
      </c>
      <c r="M1210" s="40">
        <f>Long!M1208</f>
        <v>0</v>
      </c>
      <c r="N1210" s="40">
        <f>Long!N1208</f>
        <v>0</v>
      </c>
      <c r="O1210" s="40">
        <f>Long!O1208</f>
        <v>0</v>
      </c>
      <c r="P1210" s="40">
        <f>Long!P1208</f>
        <v>0</v>
      </c>
      <c r="Q1210" s="40">
        <f>Long!Q1208</f>
        <v>0</v>
      </c>
      <c r="R1210" s="40">
        <f>Long!R1208</f>
        <v>0</v>
      </c>
      <c r="S1210" s="40">
        <f>Long!S1208</f>
        <v>0</v>
      </c>
      <c r="T1210" s="40">
        <f>Long!T1208</f>
        <v>0</v>
      </c>
      <c r="U1210" s="11">
        <f>Long!U1208</f>
        <v>0</v>
      </c>
      <c r="W1210" s="14">
        <f>Long!X1208</f>
        <v>0</v>
      </c>
      <c r="X1210" s="7">
        <f>Long!Y1208</f>
        <v>0</v>
      </c>
    </row>
    <row r="1211" spans="1:24" x14ac:dyDescent="0.25">
      <c r="A1211" s="3">
        <f>Long!A1209</f>
        <v>0</v>
      </c>
      <c r="B1211" s="41">
        <f>Long!B1209</f>
        <v>0</v>
      </c>
      <c r="C1211" s="40">
        <f>Long!C1209</f>
        <v>0</v>
      </c>
      <c r="D1211" s="40">
        <f>Long!D1209</f>
        <v>0</v>
      </c>
      <c r="E1211" s="40">
        <f>Long!E1209</f>
        <v>0</v>
      </c>
      <c r="F1211" s="40">
        <f>Long!F1209</f>
        <v>0</v>
      </c>
      <c r="G1211" s="40">
        <f>Long!G1209</f>
        <v>0</v>
      </c>
      <c r="H1211" s="40">
        <f>Long!H1209</f>
        <v>0</v>
      </c>
      <c r="I1211" s="40">
        <f>Long!I1209</f>
        <v>0</v>
      </c>
      <c r="J1211" s="40">
        <f>Long!J1209</f>
        <v>0</v>
      </c>
      <c r="K1211" s="40">
        <f>Long!K1209</f>
        <v>0</v>
      </c>
      <c r="L1211" s="40">
        <f>Long!L1209</f>
        <v>0</v>
      </c>
      <c r="M1211" s="40">
        <f>Long!M1209</f>
        <v>0</v>
      </c>
      <c r="N1211" s="40">
        <f>Long!N1209</f>
        <v>0</v>
      </c>
      <c r="O1211" s="40">
        <f>Long!O1209</f>
        <v>0</v>
      </c>
      <c r="P1211" s="40">
        <f>Long!P1209</f>
        <v>0</v>
      </c>
      <c r="Q1211" s="40">
        <f>Long!Q1209</f>
        <v>0</v>
      </c>
      <c r="R1211" s="40">
        <f>Long!R1209</f>
        <v>0</v>
      </c>
      <c r="S1211" s="40">
        <f>Long!S1209</f>
        <v>0</v>
      </c>
      <c r="T1211" s="40">
        <f>Long!T1209</f>
        <v>0</v>
      </c>
      <c r="U1211" s="11">
        <f>Long!U1209</f>
        <v>0</v>
      </c>
      <c r="W1211" s="14">
        <f>Long!X1209</f>
        <v>0</v>
      </c>
      <c r="X1211" s="7">
        <f>Long!Y1209</f>
        <v>0</v>
      </c>
    </row>
    <row r="1212" spans="1:24" x14ac:dyDescent="0.25">
      <c r="A1212" s="3">
        <f>Long!A1210</f>
        <v>0</v>
      </c>
      <c r="B1212" s="41">
        <f>Long!B1210</f>
        <v>0</v>
      </c>
      <c r="C1212" s="40">
        <f>Long!C1210</f>
        <v>0</v>
      </c>
      <c r="D1212" s="40">
        <f>Long!D1210</f>
        <v>0</v>
      </c>
      <c r="E1212" s="40">
        <f>Long!E1210</f>
        <v>0</v>
      </c>
      <c r="F1212" s="40">
        <f>Long!F1210</f>
        <v>0</v>
      </c>
      <c r="G1212" s="40">
        <f>Long!G1210</f>
        <v>0</v>
      </c>
      <c r="H1212" s="40">
        <f>Long!H1210</f>
        <v>0</v>
      </c>
      <c r="I1212" s="40">
        <f>Long!I1210</f>
        <v>0</v>
      </c>
      <c r="J1212" s="40">
        <f>Long!J1210</f>
        <v>0</v>
      </c>
      <c r="K1212" s="40">
        <f>Long!K1210</f>
        <v>0</v>
      </c>
      <c r="L1212" s="40">
        <f>Long!L1210</f>
        <v>0</v>
      </c>
      <c r="M1212" s="40">
        <f>Long!M1210</f>
        <v>0</v>
      </c>
      <c r="N1212" s="40">
        <f>Long!N1210</f>
        <v>0</v>
      </c>
      <c r="O1212" s="40">
        <f>Long!O1210</f>
        <v>0</v>
      </c>
      <c r="P1212" s="40">
        <f>Long!P1210</f>
        <v>0</v>
      </c>
      <c r="Q1212" s="40">
        <f>Long!Q1210</f>
        <v>0</v>
      </c>
      <c r="R1212" s="40">
        <f>Long!R1210</f>
        <v>0</v>
      </c>
      <c r="S1212" s="40">
        <f>Long!S1210</f>
        <v>0</v>
      </c>
      <c r="T1212" s="40">
        <f>Long!T1210</f>
        <v>0</v>
      </c>
      <c r="U1212" s="11">
        <f>Long!U1210</f>
        <v>0</v>
      </c>
      <c r="W1212" s="14">
        <f>Long!X1210</f>
        <v>0</v>
      </c>
      <c r="X1212" s="7">
        <f>Long!Y1210</f>
        <v>0</v>
      </c>
    </row>
    <row r="1213" spans="1:24" x14ac:dyDescent="0.25">
      <c r="A1213" s="3">
        <f>Long!A1211</f>
        <v>0</v>
      </c>
      <c r="B1213" s="41">
        <f>Long!B1211</f>
        <v>0</v>
      </c>
      <c r="C1213" s="40">
        <f>Long!C1211</f>
        <v>0</v>
      </c>
      <c r="D1213" s="40">
        <f>Long!D1211</f>
        <v>0</v>
      </c>
      <c r="E1213" s="40">
        <f>Long!E1211</f>
        <v>0</v>
      </c>
      <c r="F1213" s="40">
        <f>Long!F1211</f>
        <v>0</v>
      </c>
      <c r="G1213" s="40">
        <f>Long!G1211</f>
        <v>0</v>
      </c>
      <c r="H1213" s="40">
        <f>Long!H1211</f>
        <v>0</v>
      </c>
      <c r="I1213" s="40">
        <f>Long!I1211</f>
        <v>0</v>
      </c>
      <c r="J1213" s="40">
        <f>Long!J1211</f>
        <v>0</v>
      </c>
      <c r="K1213" s="40">
        <f>Long!K1211</f>
        <v>0</v>
      </c>
      <c r="L1213" s="40">
        <f>Long!L1211</f>
        <v>0</v>
      </c>
      <c r="M1213" s="40">
        <f>Long!M1211</f>
        <v>0</v>
      </c>
      <c r="N1213" s="40">
        <f>Long!N1211</f>
        <v>0</v>
      </c>
      <c r="O1213" s="40">
        <f>Long!O1211</f>
        <v>0</v>
      </c>
      <c r="P1213" s="40">
        <f>Long!P1211</f>
        <v>0</v>
      </c>
      <c r="Q1213" s="40">
        <f>Long!Q1211</f>
        <v>0</v>
      </c>
      <c r="R1213" s="40">
        <f>Long!R1211</f>
        <v>0</v>
      </c>
      <c r="S1213" s="40">
        <f>Long!S1211</f>
        <v>0</v>
      </c>
      <c r="T1213" s="40">
        <f>Long!T1211</f>
        <v>0</v>
      </c>
      <c r="U1213" s="11">
        <f>Long!U1211</f>
        <v>0</v>
      </c>
      <c r="W1213" s="14">
        <f>Long!X1211</f>
        <v>0</v>
      </c>
      <c r="X1213" s="7">
        <f>Long!Y1211</f>
        <v>0</v>
      </c>
    </row>
    <row r="1214" spans="1:24" x14ac:dyDescent="0.25">
      <c r="A1214" s="3">
        <f>Long!A1212</f>
        <v>0</v>
      </c>
      <c r="B1214" s="41">
        <f>Long!B1212</f>
        <v>0</v>
      </c>
      <c r="C1214" s="40">
        <f>Long!C1212</f>
        <v>0</v>
      </c>
      <c r="D1214" s="40">
        <f>Long!D1212</f>
        <v>0</v>
      </c>
      <c r="E1214" s="40">
        <f>Long!E1212</f>
        <v>0</v>
      </c>
      <c r="F1214" s="40">
        <f>Long!F1212</f>
        <v>0</v>
      </c>
      <c r="G1214" s="40">
        <f>Long!G1212</f>
        <v>0</v>
      </c>
      <c r="H1214" s="40">
        <f>Long!H1212</f>
        <v>0</v>
      </c>
      <c r="I1214" s="40">
        <f>Long!I1212</f>
        <v>0</v>
      </c>
      <c r="J1214" s="40">
        <f>Long!J1212</f>
        <v>0</v>
      </c>
      <c r="K1214" s="40">
        <f>Long!K1212</f>
        <v>0</v>
      </c>
      <c r="L1214" s="40">
        <f>Long!L1212</f>
        <v>0</v>
      </c>
      <c r="M1214" s="40">
        <f>Long!M1212</f>
        <v>0</v>
      </c>
      <c r="N1214" s="40">
        <f>Long!N1212</f>
        <v>0</v>
      </c>
      <c r="O1214" s="40">
        <f>Long!O1212</f>
        <v>0</v>
      </c>
      <c r="P1214" s="40">
        <f>Long!P1212</f>
        <v>0</v>
      </c>
      <c r="Q1214" s="40">
        <f>Long!Q1212</f>
        <v>0</v>
      </c>
      <c r="R1214" s="40">
        <f>Long!R1212</f>
        <v>0</v>
      </c>
      <c r="S1214" s="40">
        <f>Long!S1212</f>
        <v>0</v>
      </c>
      <c r="T1214" s="40">
        <f>Long!T1212</f>
        <v>0</v>
      </c>
      <c r="U1214" s="11">
        <f>Long!U1212</f>
        <v>0</v>
      </c>
      <c r="W1214" s="14">
        <f>Long!X1212</f>
        <v>0</v>
      </c>
      <c r="X1214" s="7">
        <f>Long!Y1212</f>
        <v>0</v>
      </c>
    </row>
    <row r="1215" spans="1:24" x14ac:dyDescent="0.25">
      <c r="A1215" s="3">
        <f>Long!A1213</f>
        <v>0</v>
      </c>
      <c r="B1215" s="41">
        <f>Long!B1213</f>
        <v>0</v>
      </c>
      <c r="C1215" s="40">
        <f>Long!C1213</f>
        <v>0</v>
      </c>
      <c r="D1215" s="40">
        <f>Long!D1213</f>
        <v>0</v>
      </c>
      <c r="E1215" s="40">
        <f>Long!E1213</f>
        <v>0</v>
      </c>
      <c r="F1215" s="40">
        <f>Long!F1213</f>
        <v>0</v>
      </c>
      <c r="G1215" s="40">
        <f>Long!G1213</f>
        <v>0</v>
      </c>
      <c r="H1215" s="40">
        <f>Long!H1213</f>
        <v>0</v>
      </c>
      <c r="I1215" s="40">
        <f>Long!I1213</f>
        <v>0</v>
      </c>
      <c r="J1215" s="40">
        <f>Long!J1213</f>
        <v>0</v>
      </c>
      <c r="K1215" s="40">
        <f>Long!K1213</f>
        <v>0</v>
      </c>
      <c r="L1215" s="40">
        <f>Long!L1213</f>
        <v>0</v>
      </c>
      <c r="M1215" s="40">
        <f>Long!M1213</f>
        <v>0</v>
      </c>
      <c r="N1215" s="40">
        <f>Long!N1213</f>
        <v>0</v>
      </c>
      <c r="O1215" s="40">
        <f>Long!O1213</f>
        <v>0</v>
      </c>
      <c r="P1215" s="40">
        <f>Long!P1213</f>
        <v>0</v>
      </c>
      <c r="Q1215" s="40">
        <f>Long!Q1213</f>
        <v>0</v>
      </c>
      <c r="R1215" s="40">
        <f>Long!R1213</f>
        <v>0</v>
      </c>
      <c r="S1215" s="40">
        <f>Long!S1213</f>
        <v>0</v>
      </c>
      <c r="T1215" s="40">
        <f>Long!T1213</f>
        <v>0</v>
      </c>
      <c r="U1215" s="11">
        <f>Long!U1213</f>
        <v>0</v>
      </c>
      <c r="W1215" s="14">
        <f>Long!X1213</f>
        <v>0</v>
      </c>
      <c r="X1215" s="7">
        <f>Long!Y1213</f>
        <v>0</v>
      </c>
    </row>
    <row r="1216" spans="1:24" x14ac:dyDescent="0.25">
      <c r="A1216" s="3">
        <f>Long!A1214</f>
        <v>0</v>
      </c>
      <c r="B1216" s="41">
        <f>Long!B1214</f>
        <v>0</v>
      </c>
      <c r="C1216" s="40">
        <f>Long!C1214</f>
        <v>0</v>
      </c>
      <c r="D1216" s="40">
        <f>Long!D1214</f>
        <v>0</v>
      </c>
      <c r="E1216" s="40">
        <f>Long!E1214</f>
        <v>0</v>
      </c>
      <c r="F1216" s="40">
        <f>Long!F1214</f>
        <v>0</v>
      </c>
      <c r="G1216" s="40">
        <f>Long!G1214</f>
        <v>0</v>
      </c>
      <c r="H1216" s="40">
        <f>Long!H1214</f>
        <v>0</v>
      </c>
      <c r="I1216" s="40">
        <f>Long!I1214</f>
        <v>0</v>
      </c>
      <c r="J1216" s="40">
        <f>Long!J1214</f>
        <v>0</v>
      </c>
      <c r="K1216" s="40">
        <f>Long!K1214</f>
        <v>0</v>
      </c>
      <c r="L1216" s="40">
        <f>Long!L1214</f>
        <v>0</v>
      </c>
      <c r="M1216" s="40">
        <f>Long!M1214</f>
        <v>0</v>
      </c>
      <c r="N1216" s="40">
        <f>Long!N1214</f>
        <v>0</v>
      </c>
      <c r="O1216" s="40">
        <f>Long!O1214</f>
        <v>0</v>
      </c>
      <c r="P1216" s="40">
        <f>Long!P1214</f>
        <v>0</v>
      </c>
      <c r="Q1216" s="40">
        <f>Long!Q1214</f>
        <v>0</v>
      </c>
      <c r="R1216" s="40">
        <f>Long!R1214</f>
        <v>0</v>
      </c>
      <c r="S1216" s="40">
        <f>Long!S1214</f>
        <v>0</v>
      </c>
      <c r="T1216" s="40">
        <f>Long!T1214</f>
        <v>0</v>
      </c>
      <c r="U1216" s="11">
        <f>Long!U1214</f>
        <v>0</v>
      </c>
      <c r="W1216" s="14">
        <f>Long!X1214</f>
        <v>0</v>
      </c>
      <c r="X1216" s="7">
        <f>Long!Y1214</f>
        <v>0</v>
      </c>
    </row>
    <row r="1217" spans="1:24" x14ac:dyDescent="0.25">
      <c r="A1217" s="3">
        <f>Long!A1215</f>
        <v>0</v>
      </c>
      <c r="B1217" s="41">
        <f>Long!B1215</f>
        <v>0</v>
      </c>
      <c r="C1217" s="40">
        <f>Long!C1215</f>
        <v>0</v>
      </c>
      <c r="D1217" s="40">
        <f>Long!D1215</f>
        <v>0</v>
      </c>
      <c r="E1217" s="40">
        <f>Long!E1215</f>
        <v>0</v>
      </c>
      <c r="F1217" s="40">
        <f>Long!F1215</f>
        <v>0</v>
      </c>
      <c r="G1217" s="40">
        <f>Long!G1215</f>
        <v>0</v>
      </c>
      <c r="H1217" s="40">
        <f>Long!H1215</f>
        <v>0</v>
      </c>
      <c r="I1217" s="40">
        <f>Long!I1215</f>
        <v>0</v>
      </c>
      <c r="J1217" s="40">
        <f>Long!J1215</f>
        <v>0</v>
      </c>
      <c r="K1217" s="40">
        <f>Long!K1215</f>
        <v>0</v>
      </c>
      <c r="L1217" s="40">
        <f>Long!L1215</f>
        <v>0</v>
      </c>
      <c r="M1217" s="40">
        <f>Long!M1215</f>
        <v>0</v>
      </c>
      <c r="N1217" s="40">
        <f>Long!N1215</f>
        <v>0</v>
      </c>
      <c r="O1217" s="40">
        <f>Long!O1215</f>
        <v>0</v>
      </c>
      <c r="P1217" s="40">
        <f>Long!P1215</f>
        <v>0</v>
      </c>
      <c r="Q1217" s="40">
        <f>Long!Q1215</f>
        <v>0</v>
      </c>
      <c r="R1217" s="40">
        <f>Long!R1215</f>
        <v>0</v>
      </c>
      <c r="S1217" s="40">
        <f>Long!S1215</f>
        <v>0</v>
      </c>
      <c r="T1217" s="40">
        <f>Long!T1215</f>
        <v>0</v>
      </c>
      <c r="U1217" s="11">
        <f>Long!U1215</f>
        <v>0</v>
      </c>
      <c r="W1217" s="14">
        <f>Long!X1215</f>
        <v>0</v>
      </c>
      <c r="X1217" s="7">
        <f>Long!Y1215</f>
        <v>0</v>
      </c>
    </row>
    <row r="1218" spans="1:24" x14ac:dyDescent="0.25">
      <c r="A1218" s="3">
        <f>Long!A1216</f>
        <v>0</v>
      </c>
      <c r="B1218" s="41">
        <f>Long!B1216</f>
        <v>0</v>
      </c>
      <c r="C1218" s="40">
        <f>Long!C1216</f>
        <v>0</v>
      </c>
      <c r="D1218" s="40">
        <f>Long!D1216</f>
        <v>0</v>
      </c>
      <c r="E1218" s="40">
        <f>Long!E1216</f>
        <v>0</v>
      </c>
      <c r="F1218" s="40">
        <f>Long!F1216</f>
        <v>0</v>
      </c>
      <c r="G1218" s="40">
        <f>Long!G1216</f>
        <v>0</v>
      </c>
      <c r="H1218" s="40">
        <f>Long!H1216</f>
        <v>0</v>
      </c>
      <c r="I1218" s="40">
        <f>Long!I1216</f>
        <v>0</v>
      </c>
      <c r="J1218" s="40">
        <f>Long!J1216</f>
        <v>0</v>
      </c>
      <c r="K1218" s="40">
        <f>Long!K1216</f>
        <v>0</v>
      </c>
      <c r="L1218" s="40">
        <f>Long!L1216</f>
        <v>0</v>
      </c>
      <c r="M1218" s="40">
        <f>Long!M1216</f>
        <v>0</v>
      </c>
      <c r="N1218" s="40">
        <f>Long!N1216</f>
        <v>0</v>
      </c>
      <c r="O1218" s="40">
        <f>Long!O1216</f>
        <v>0</v>
      </c>
      <c r="P1218" s="40">
        <f>Long!P1216</f>
        <v>0</v>
      </c>
      <c r="Q1218" s="40">
        <f>Long!Q1216</f>
        <v>0</v>
      </c>
      <c r="R1218" s="40">
        <f>Long!R1216</f>
        <v>0</v>
      </c>
      <c r="S1218" s="40">
        <f>Long!S1216</f>
        <v>0</v>
      </c>
      <c r="T1218" s="40">
        <f>Long!T1216</f>
        <v>0</v>
      </c>
      <c r="U1218" s="11">
        <f>Long!U1216</f>
        <v>0</v>
      </c>
      <c r="W1218" s="14">
        <f>Long!X1216</f>
        <v>0</v>
      </c>
      <c r="X1218" s="7">
        <f>Long!Y1216</f>
        <v>0</v>
      </c>
    </row>
    <row r="1219" spans="1:24" x14ac:dyDescent="0.25">
      <c r="A1219" s="3">
        <f>Long!A1217</f>
        <v>0</v>
      </c>
      <c r="B1219" s="41">
        <f>Long!B1217</f>
        <v>0</v>
      </c>
      <c r="C1219" s="40">
        <f>Long!C1217</f>
        <v>0</v>
      </c>
      <c r="D1219" s="40">
        <f>Long!D1217</f>
        <v>0</v>
      </c>
      <c r="E1219" s="40">
        <f>Long!E1217</f>
        <v>0</v>
      </c>
      <c r="F1219" s="40">
        <f>Long!F1217</f>
        <v>0</v>
      </c>
      <c r="G1219" s="40">
        <f>Long!G1217</f>
        <v>0</v>
      </c>
      <c r="H1219" s="40">
        <f>Long!H1217</f>
        <v>0</v>
      </c>
      <c r="I1219" s="40">
        <f>Long!I1217</f>
        <v>0</v>
      </c>
      <c r="J1219" s="40">
        <f>Long!J1217</f>
        <v>0</v>
      </c>
      <c r="K1219" s="40">
        <f>Long!K1217</f>
        <v>0</v>
      </c>
      <c r="L1219" s="40">
        <f>Long!L1217</f>
        <v>0</v>
      </c>
      <c r="M1219" s="40">
        <f>Long!M1217</f>
        <v>0</v>
      </c>
      <c r="N1219" s="40">
        <f>Long!N1217</f>
        <v>0</v>
      </c>
      <c r="O1219" s="40">
        <f>Long!O1217</f>
        <v>0</v>
      </c>
      <c r="P1219" s="40">
        <f>Long!P1217</f>
        <v>0</v>
      </c>
      <c r="Q1219" s="40">
        <f>Long!Q1217</f>
        <v>0</v>
      </c>
      <c r="R1219" s="40">
        <f>Long!R1217</f>
        <v>0</v>
      </c>
      <c r="S1219" s="40">
        <f>Long!S1217</f>
        <v>0</v>
      </c>
      <c r="T1219" s="40">
        <f>Long!T1217</f>
        <v>0</v>
      </c>
      <c r="U1219" s="11">
        <f>Long!U1217</f>
        <v>0</v>
      </c>
      <c r="W1219" s="14">
        <f>Long!X1217</f>
        <v>0</v>
      </c>
      <c r="X1219" s="7">
        <f>Long!Y1217</f>
        <v>0</v>
      </c>
    </row>
    <row r="1220" spans="1:24" x14ac:dyDescent="0.25">
      <c r="A1220" s="3">
        <f>Long!A1218</f>
        <v>0</v>
      </c>
      <c r="B1220" s="41">
        <f>Long!B1218</f>
        <v>0</v>
      </c>
      <c r="C1220" s="40">
        <f>Long!C1218</f>
        <v>0</v>
      </c>
      <c r="D1220" s="40">
        <f>Long!D1218</f>
        <v>0</v>
      </c>
      <c r="E1220" s="40">
        <f>Long!E1218</f>
        <v>0</v>
      </c>
      <c r="F1220" s="40">
        <f>Long!F1218</f>
        <v>0</v>
      </c>
      <c r="G1220" s="40">
        <f>Long!G1218</f>
        <v>0</v>
      </c>
      <c r="H1220" s="40">
        <f>Long!H1218</f>
        <v>0</v>
      </c>
      <c r="I1220" s="40">
        <f>Long!I1218</f>
        <v>0</v>
      </c>
      <c r="J1220" s="40">
        <f>Long!J1218</f>
        <v>0</v>
      </c>
      <c r="K1220" s="40">
        <f>Long!K1218</f>
        <v>0</v>
      </c>
      <c r="L1220" s="40">
        <f>Long!L1218</f>
        <v>0</v>
      </c>
      <c r="M1220" s="40">
        <f>Long!M1218</f>
        <v>0</v>
      </c>
      <c r="N1220" s="40">
        <f>Long!N1218</f>
        <v>0</v>
      </c>
      <c r="O1220" s="40">
        <f>Long!O1218</f>
        <v>0</v>
      </c>
      <c r="P1220" s="40">
        <f>Long!P1218</f>
        <v>0</v>
      </c>
      <c r="Q1220" s="40">
        <f>Long!Q1218</f>
        <v>0</v>
      </c>
      <c r="R1220" s="40">
        <f>Long!R1218</f>
        <v>0</v>
      </c>
      <c r="S1220" s="40">
        <f>Long!S1218</f>
        <v>0</v>
      </c>
      <c r="T1220" s="40">
        <f>Long!T1218</f>
        <v>0</v>
      </c>
      <c r="U1220" s="11">
        <f>Long!U1218</f>
        <v>0</v>
      </c>
      <c r="W1220" s="14">
        <f>Long!X1218</f>
        <v>0</v>
      </c>
      <c r="X1220" s="7">
        <f>Long!Y1218</f>
        <v>0</v>
      </c>
    </row>
    <row r="1221" spans="1:24" x14ac:dyDescent="0.25">
      <c r="A1221" s="3">
        <f>Long!A1219</f>
        <v>0</v>
      </c>
      <c r="B1221" s="41">
        <f>Long!B1219</f>
        <v>0</v>
      </c>
      <c r="C1221" s="40">
        <f>Long!C1219</f>
        <v>0</v>
      </c>
      <c r="D1221" s="40">
        <f>Long!D1219</f>
        <v>0</v>
      </c>
      <c r="E1221" s="40">
        <f>Long!E1219</f>
        <v>0</v>
      </c>
      <c r="F1221" s="40">
        <f>Long!F1219</f>
        <v>0</v>
      </c>
      <c r="G1221" s="40">
        <f>Long!G1219</f>
        <v>0</v>
      </c>
      <c r="H1221" s="40">
        <f>Long!H1219</f>
        <v>0</v>
      </c>
      <c r="I1221" s="40">
        <f>Long!I1219</f>
        <v>0</v>
      </c>
      <c r="J1221" s="40">
        <f>Long!J1219</f>
        <v>0</v>
      </c>
      <c r="K1221" s="40">
        <f>Long!K1219</f>
        <v>0</v>
      </c>
      <c r="L1221" s="40">
        <f>Long!L1219</f>
        <v>0</v>
      </c>
      <c r="M1221" s="40">
        <f>Long!M1219</f>
        <v>0</v>
      </c>
      <c r="N1221" s="40">
        <f>Long!N1219</f>
        <v>0</v>
      </c>
      <c r="O1221" s="40">
        <f>Long!O1219</f>
        <v>0</v>
      </c>
      <c r="P1221" s="40">
        <f>Long!P1219</f>
        <v>0</v>
      </c>
      <c r="Q1221" s="40">
        <f>Long!Q1219</f>
        <v>0</v>
      </c>
      <c r="R1221" s="40">
        <f>Long!R1219</f>
        <v>0</v>
      </c>
      <c r="S1221" s="40">
        <f>Long!S1219</f>
        <v>0</v>
      </c>
      <c r="T1221" s="40">
        <f>Long!T1219</f>
        <v>0</v>
      </c>
      <c r="U1221" s="11">
        <f>Long!U1219</f>
        <v>0</v>
      </c>
      <c r="W1221" s="14">
        <f>Long!X1219</f>
        <v>0</v>
      </c>
      <c r="X1221" s="7">
        <f>Long!Y1219</f>
        <v>0</v>
      </c>
    </row>
    <row r="1222" spans="1:24" x14ac:dyDescent="0.25">
      <c r="A1222" s="3">
        <f>Long!A1220</f>
        <v>0</v>
      </c>
      <c r="B1222" s="41">
        <f>Long!B1220</f>
        <v>0</v>
      </c>
      <c r="C1222" s="40">
        <f>Long!C1220</f>
        <v>0</v>
      </c>
      <c r="D1222" s="40">
        <f>Long!D1220</f>
        <v>0</v>
      </c>
      <c r="E1222" s="40">
        <f>Long!E1220</f>
        <v>0</v>
      </c>
      <c r="F1222" s="40">
        <f>Long!F1220</f>
        <v>0</v>
      </c>
      <c r="G1222" s="40">
        <f>Long!G1220</f>
        <v>0</v>
      </c>
      <c r="H1222" s="40">
        <f>Long!H1220</f>
        <v>0</v>
      </c>
      <c r="I1222" s="40">
        <f>Long!I1220</f>
        <v>0</v>
      </c>
      <c r="J1222" s="40">
        <f>Long!J1220</f>
        <v>0</v>
      </c>
      <c r="K1222" s="40">
        <f>Long!K1220</f>
        <v>0</v>
      </c>
      <c r="L1222" s="40">
        <f>Long!L1220</f>
        <v>0</v>
      </c>
      <c r="M1222" s="40">
        <f>Long!M1220</f>
        <v>0</v>
      </c>
      <c r="N1222" s="40">
        <f>Long!N1220</f>
        <v>0</v>
      </c>
      <c r="O1222" s="40">
        <f>Long!O1220</f>
        <v>0</v>
      </c>
      <c r="P1222" s="40">
        <f>Long!P1220</f>
        <v>0</v>
      </c>
      <c r="Q1222" s="40">
        <f>Long!Q1220</f>
        <v>0</v>
      </c>
      <c r="R1222" s="40">
        <f>Long!R1220</f>
        <v>0</v>
      </c>
      <c r="S1222" s="40">
        <f>Long!S1220</f>
        <v>0</v>
      </c>
      <c r="T1222" s="40">
        <f>Long!T1220</f>
        <v>0</v>
      </c>
      <c r="U1222" s="11">
        <f>Long!U1220</f>
        <v>0</v>
      </c>
      <c r="W1222" s="14">
        <f>Long!X1220</f>
        <v>0</v>
      </c>
      <c r="X1222" s="7">
        <f>Long!Y1220</f>
        <v>0</v>
      </c>
    </row>
    <row r="1223" spans="1:24" x14ac:dyDescent="0.25">
      <c r="A1223" s="3">
        <f>Long!A1221</f>
        <v>0</v>
      </c>
      <c r="B1223" s="41">
        <f>Long!B1221</f>
        <v>0</v>
      </c>
      <c r="C1223" s="40">
        <f>Long!C1221</f>
        <v>0</v>
      </c>
      <c r="D1223" s="40">
        <f>Long!D1221</f>
        <v>0</v>
      </c>
      <c r="E1223" s="40">
        <f>Long!E1221</f>
        <v>0</v>
      </c>
      <c r="F1223" s="40">
        <f>Long!F1221</f>
        <v>0</v>
      </c>
      <c r="G1223" s="40">
        <f>Long!G1221</f>
        <v>0</v>
      </c>
      <c r="H1223" s="40">
        <f>Long!H1221</f>
        <v>0</v>
      </c>
      <c r="I1223" s="40">
        <f>Long!I1221</f>
        <v>0</v>
      </c>
      <c r="J1223" s="40">
        <f>Long!J1221</f>
        <v>0</v>
      </c>
      <c r="K1223" s="40">
        <f>Long!K1221</f>
        <v>0</v>
      </c>
      <c r="L1223" s="40">
        <f>Long!L1221</f>
        <v>0</v>
      </c>
      <c r="M1223" s="40">
        <f>Long!M1221</f>
        <v>0</v>
      </c>
      <c r="N1223" s="40">
        <f>Long!N1221</f>
        <v>0</v>
      </c>
      <c r="O1223" s="40">
        <f>Long!O1221</f>
        <v>0</v>
      </c>
      <c r="P1223" s="40">
        <f>Long!P1221</f>
        <v>0</v>
      </c>
      <c r="Q1223" s="40">
        <f>Long!Q1221</f>
        <v>0</v>
      </c>
      <c r="R1223" s="40">
        <f>Long!R1221</f>
        <v>0</v>
      </c>
      <c r="S1223" s="40">
        <f>Long!S1221</f>
        <v>0</v>
      </c>
      <c r="T1223" s="40">
        <f>Long!T1221</f>
        <v>0</v>
      </c>
      <c r="U1223" s="11">
        <f>Long!U1221</f>
        <v>0</v>
      </c>
      <c r="W1223" s="14">
        <f>Long!X1221</f>
        <v>0</v>
      </c>
      <c r="X1223" s="7">
        <f>Long!Y1221</f>
        <v>0</v>
      </c>
    </row>
    <row r="1224" spans="1:24" x14ac:dyDescent="0.25">
      <c r="A1224" s="3">
        <f>Long!A1222</f>
        <v>0</v>
      </c>
      <c r="B1224" s="41">
        <f>Long!B1222</f>
        <v>0</v>
      </c>
      <c r="C1224" s="40">
        <f>Long!C1222</f>
        <v>0</v>
      </c>
      <c r="D1224" s="40">
        <f>Long!D1222</f>
        <v>0</v>
      </c>
      <c r="E1224" s="40">
        <f>Long!E1222</f>
        <v>0</v>
      </c>
      <c r="F1224" s="40">
        <f>Long!F1222</f>
        <v>0</v>
      </c>
      <c r="G1224" s="40">
        <f>Long!G1222</f>
        <v>0</v>
      </c>
      <c r="H1224" s="40">
        <f>Long!H1222</f>
        <v>0</v>
      </c>
      <c r="I1224" s="40">
        <f>Long!I1222</f>
        <v>0</v>
      </c>
      <c r="J1224" s="40">
        <f>Long!J1222</f>
        <v>0</v>
      </c>
      <c r="K1224" s="40">
        <f>Long!K1222</f>
        <v>0</v>
      </c>
      <c r="L1224" s="40">
        <f>Long!L1222</f>
        <v>0</v>
      </c>
      <c r="M1224" s="40">
        <f>Long!M1222</f>
        <v>0</v>
      </c>
      <c r="N1224" s="40">
        <f>Long!N1222</f>
        <v>0</v>
      </c>
      <c r="O1224" s="40">
        <f>Long!O1222</f>
        <v>0</v>
      </c>
      <c r="P1224" s="40">
        <f>Long!P1222</f>
        <v>0</v>
      </c>
      <c r="Q1224" s="40">
        <f>Long!Q1222</f>
        <v>0</v>
      </c>
      <c r="R1224" s="40">
        <f>Long!R1222</f>
        <v>0</v>
      </c>
      <c r="S1224" s="40">
        <f>Long!S1222</f>
        <v>0</v>
      </c>
      <c r="T1224" s="40">
        <f>Long!T1222</f>
        <v>0</v>
      </c>
      <c r="U1224" s="11">
        <f>Long!U1222</f>
        <v>0</v>
      </c>
      <c r="W1224" s="14">
        <f>Long!X1222</f>
        <v>0</v>
      </c>
      <c r="X1224" s="7">
        <f>Long!Y1222</f>
        <v>0</v>
      </c>
    </row>
    <row r="1225" spans="1:24" x14ac:dyDescent="0.25">
      <c r="A1225" s="3">
        <f>Long!A1223</f>
        <v>0</v>
      </c>
      <c r="B1225" s="41">
        <f>Long!B1223</f>
        <v>0</v>
      </c>
      <c r="C1225" s="40">
        <f>Long!C1223</f>
        <v>0</v>
      </c>
      <c r="D1225" s="40">
        <f>Long!D1223</f>
        <v>0</v>
      </c>
      <c r="E1225" s="40">
        <f>Long!E1223</f>
        <v>0</v>
      </c>
      <c r="F1225" s="40">
        <f>Long!F1223</f>
        <v>0</v>
      </c>
      <c r="G1225" s="40">
        <f>Long!G1223</f>
        <v>0</v>
      </c>
      <c r="H1225" s="40">
        <f>Long!H1223</f>
        <v>0</v>
      </c>
      <c r="I1225" s="40">
        <f>Long!I1223</f>
        <v>0</v>
      </c>
      <c r="J1225" s="40">
        <f>Long!J1223</f>
        <v>0</v>
      </c>
      <c r="K1225" s="40">
        <f>Long!K1223</f>
        <v>0</v>
      </c>
      <c r="L1225" s="40">
        <f>Long!L1223</f>
        <v>0</v>
      </c>
      <c r="M1225" s="40">
        <f>Long!M1223</f>
        <v>0</v>
      </c>
      <c r="N1225" s="40">
        <f>Long!N1223</f>
        <v>0</v>
      </c>
      <c r="O1225" s="40">
        <f>Long!O1223</f>
        <v>0</v>
      </c>
      <c r="P1225" s="40">
        <f>Long!P1223</f>
        <v>0</v>
      </c>
      <c r="Q1225" s="40">
        <f>Long!Q1223</f>
        <v>0</v>
      </c>
      <c r="R1225" s="40">
        <f>Long!R1223</f>
        <v>0</v>
      </c>
      <c r="S1225" s="40">
        <f>Long!S1223</f>
        <v>0</v>
      </c>
      <c r="T1225" s="40">
        <f>Long!T1223</f>
        <v>0</v>
      </c>
      <c r="U1225" s="11">
        <f>Long!U1223</f>
        <v>0</v>
      </c>
      <c r="W1225" s="14">
        <f>Long!X1223</f>
        <v>0</v>
      </c>
      <c r="X1225" s="7">
        <f>Long!Y1223</f>
        <v>0</v>
      </c>
    </row>
    <row r="1226" spans="1:24" x14ac:dyDescent="0.25">
      <c r="A1226" s="3">
        <f>Long!A1224</f>
        <v>0</v>
      </c>
      <c r="B1226" s="41">
        <f>Long!B1224</f>
        <v>0</v>
      </c>
      <c r="C1226" s="40">
        <f>Long!C1224</f>
        <v>0</v>
      </c>
      <c r="D1226" s="40">
        <f>Long!D1224</f>
        <v>0</v>
      </c>
      <c r="E1226" s="40">
        <f>Long!E1224</f>
        <v>0</v>
      </c>
      <c r="F1226" s="40">
        <f>Long!F1224</f>
        <v>0</v>
      </c>
      <c r="G1226" s="40">
        <f>Long!G1224</f>
        <v>0</v>
      </c>
      <c r="H1226" s="40">
        <f>Long!H1224</f>
        <v>0</v>
      </c>
      <c r="I1226" s="40">
        <f>Long!I1224</f>
        <v>0</v>
      </c>
      <c r="J1226" s="40">
        <f>Long!J1224</f>
        <v>0</v>
      </c>
      <c r="K1226" s="40">
        <f>Long!K1224</f>
        <v>0</v>
      </c>
      <c r="L1226" s="40">
        <f>Long!L1224</f>
        <v>0</v>
      </c>
      <c r="M1226" s="40">
        <f>Long!M1224</f>
        <v>0</v>
      </c>
      <c r="N1226" s="40">
        <f>Long!N1224</f>
        <v>0</v>
      </c>
      <c r="O1226" s="40">
        <f>Long!O1224</f>
        <v>0</v>
      </c>
      <c r="P1226" s="40">
        <f>Long!P1224</f>
        <v>0</v>
      </c>
      <c r="Q1226" s="40">
        <f>Long!Q1224</f>
        <v>0</v>
      </c>
      <c r="R1226" s="40">
        <f>Long!R1224</f>
        <v>0</v>
      </c>
      <c r="S1226" s="40">
        <f>Long!S1224</f>
        <v>0</v>
      </c>
      <c r="T1226" s="40">
        <f>Long!T1224</f>
        <v>0</v>
      </c>
      <c r="U1226" s="11">
        <f>Long!U1224</f>
        <v>0</v>
      </c>
      <c r="W1226" s="14">
        <f>Long!X1224</f>
        <v>0</v>
      </c>
      <c r="X1226" s="7">
        <f>Long!Y1224</f>
        <v>0</v>
      </c>
    </row>
    <row r="1227" spans="1:24" x14ac:dyDescent="0.25">
      <c r="A1227" s="3">
        <f>Long!A1225</f>
        <v>0</v>
      </c>
      <c r="B1227" s="41">
        <f>Long!B1225</f>
        <v>0</v>
      </c>
      <c r="C1227" s="40">
        <f>Long!C1225</f>
        <v>0</v>
      </c>
      <c r="D1227" s="40">
        <f>Long!D1225</f>
        <v>0</v>
      </c>
      <c r="E1227" s="40">
        <f>Long!E1225</f>
        <v>0</v>
      </c>
      <c r="F1227" s="40">
        <f>Long!F1225</f>
        <v>0</v>
      </c>
      <c r="G1227" s="40">
        <f>Long!G1225</f>
        <v>0</v>
      </c>
      <c r="H1227" s="40">
        <f>Long!H1225</f>
        <v>0</v>
      </c>
      <c r="I1227" s="40">
        <f>Long!I1225</f>
        <v>0</v>
      </c>
      <c r="J1227" s="40">
        <f>Long!J1225</f>
        <v>0</v>
      </c>
      <c r="K1227" s="40">
        <f>Long!K1225</f>
        <v>0</v>
      </c>
      <c r="L1227" s="40">
        <f>Long!L1225</f>
        <v>0</v>
      </c>
      <c r="M1227" s="40">
        <f>Long!M1225</f>
        <v>0</v>
      </c>
      <c r="N1227" s="40">
        <f>Long!N1225</f>
        <v>0</v>
      </c>
      <c r="O1227" s="40">
        <f>Long!O1225</f>
        <v>0</v>
      </c>
      <c r="P1227" s="40">
        <f>Long!P1225</f>
        <v>0</v>
      </c>
      <c r="Q1227" s="40">
        <f>Long!Q1225</f>
        <v>0</v>
      </c>
      <c r="R1227" s="40">
        <f>Long!R1225</f>
        <v>0</v>
      </c>
      <c r="S1227" s="40">
        <f>Long!S1225</f>
        <v>0</v>
      </c>
      <c r="T1227" s="40">
        <f>Long!T1225</f>
        <v>0</v>
      </c>
      <c r="U1227" s="11">
        <f>Long!U1225</f>
        <v>0</v>
      </c>
      <c r="W1227" s="14">
        <f>Long!X1225</f>
        <v>0</v>
      </c>
      <c r="X1227" s="7">
        <f>Long!Y1225</f>
        <v>0</v>
      </c>
    </row>
    <row r="1228" spans="1:24" x14ac:dyDescent="0.25">
      <c r="A1228" s="3">
        <f>Long!A1226</f>
        <v>0</v>
      </c>
      <c r="B1228" s="41">
        <f>Long!B1226</f>
        <v>0</v>
      </c>
      <c r="C1228" s="40">
        <f>Long!C1226</f>
        <v>0</v>
      </c>
      <c r="D1228" s="40">
        <f>Long!D1226</f>
        <v>0</v>
      </c>
      <c r="E1228" s="40">
        <f>Long!E1226</f>
        <v>0</v>
      </c>
      <c r="F1228" s="40">
        <f>Long!F1226</f>
        <v>0</v>
      </c>
      <c r="G1228" s="40">
        <f>Long!G1226</f>
        <v>0</v>
      </c>
      <c r="H1228" s="40">
        <f>Long!H1226</f>
        <v>0</v>
      </c>
      <c r="I1228" s="40">
        <f>Long!I1226</f>
        <v>0</v>
      </c>
      <c r="J1228" s="40">
        <f>Long!J1226</f>
        <v>0</v>
      </c>
      <c r="K1228" s="40">
        <f>Long!K1226</f>
        <v>0</v>
      </c>
      <c r="L1228" s="40">
        <f>Long!L1226</f>
        <v>0</v>
      </c>
      <c r="M1228" s="40">
        <f>Long!M1226</f>
        <v>0</v>
      </c>
      <c r="N1228" s="40">
        <f>Long!N1226</f>
        <v>0</v>
      </c>
      <c r="O1228" s="40">
        <f>Long!O1226</f>
        <v>0</v>
      </c>
      <c r="P1228" s="40">
        <f>Long!P1226</f>
        <v>0</v>
      </c>
      <c r="Q1228" s="40">
        <f>Long!Q1226</f>
        <v>0</v>
      </c>
      <c r="R1228" s="40">
        <f>Long!R1226</f>
        <v>0</v>
      </c>
      <c r="S1228" s="40">
        <f>Long!S1226</f>
        <v>0</v>
      </c>
      <c r="T1228" s="40">
        <f>Long!T1226</f>
        <v>0</v>
      </c>
      <c r="U1228" s="11">
        <f>Long!U1226</f>
        <v>0</v>
      </c>
      <c r="W1228" s="14">
        <f>Long!X1226</f>
        <v>0</v>
      </c>
      <c r="X1228" s="7">
        <f>Long!Y1226</f>
        <v>0</v>
      </c>
    </row>
    <row r="1229" spans="1:24" x14ac:dyDescent="0.25">
      <c r="A1229" s="3">
        <f>Long!A1227</f>
        <v>0</v>
      </c>
      <c r="B1229" s="41">
        <f>Long!B1227</f>
        <v>0</v>
      </c>
      <c r="C1229" s="40">
        <f>Long!C1227</f>
        <v>0</v>
      </c>
      <c r="D1229" s="40">
        <f>Long!D1227</f>
        <v>0</v>
      </c>
      <c r="E1229" s="40">
        <f>Long!E1227</f>
        <v>0</v>
      </c>
      <c r="F1229" s="40">
        <f>Long!F1227</f>
        <v>0</v>
      </c>
      <c r="G1229" s="40">
        <f>Long!G1227</f>
        <v>0</v>
      </c>
      <c r="H1229" s="40">
        <f>Long!H1227</f>
        <v>0</v>
      </c>
      <c r="I1229" s="40">
        <f>Long!I1227</f>
        <v>0</v>
      </c>
      <c r="J1229" s="40">
        <f>Long!J1227</f>
        <v>0</v>
      </c>
      <c r="K1229" s="40">
        <f>Long!K1227</f>
        <v>0</v>
      </c>
      <c r="L1229" s="40">
        <f>Long!L1227</f>
        <v>0</v>
      </c>
      <c r="M1229" s="40">
        <f>Long!M1227</f>
        <v>0</v>
      </c>
      <c r="N1229" s="40">
        <f>Long!N1227</f>
        <v>0</v>
      </c>
      <c r="O1229" s="40">
        <f>Long!O1227</f>
        <v>0</v>
      </c>
      <c r="P1229" s="40">
        <f>Long!P1227</f>
        <v>0</v>
      </c>
      <c r="Q1229" s="40">
        <f>Long!Q1227</f>
        <v>0</v>
      </c>
      <c r="R1229" s="40">
        <f>Long!R1227</f>
        <v>0</v>
      </c>
      <c r="S1229" s="40">
        <f>Long!S1227</f>
        <v>0</v>
      </c>
      <c r="T1229" s="40">
        <f>Long!T1227</f>
        <v>0</v>
      </c>
      <c r="U1229" s="11">
        <f>Long!U1227</f>
        <v>0</v>
      </c>
      <c r="W1229" s="14">
        <f>Long!X1227</f>
        <v>0</v>
      </c>
      <c r="X1229" s="7">
        <f>Long!Y1227</f>
        <v>0</v>
      </c>
    </row>
    <row r="1230" spans="1:24" x14ac:dyDescent="0.25">
      <c r="A1230" s="3">
        <f>Long!A1228</f>
        <v>0</v>
      </c>
      <c r="B1230" s="41">
        <f>Long!B1228</f>
        <v>0</v>
      </c>
      <c r="C1230" s="40">
        <f>Long!C1228</f>
        <v>0</v>
      </c>
      <c r="D1230" s="40">
        <f>Long!D1228</f>
        <v>0</v>
      </c>
      <c r="E1230" s="40">
        <f>Long!E1228</f>
        <v>0</v>
      </c>
      <c r="F1230" s="40">
        <f>Long!F1228</f>
        <v>0</v>
      </c>
      <c r="G1230" s="40">
        <f>Long!G1228</f>
        <v>0</v>
      </c>
      <c r="H1230" s="40">
        <f>Long!H1228</f>
        <v>0</v>
      </c>
      <c r="I1230" s="40">
        <f>Long!I1228</f>
        <v>0</v>
      </c>
      <c r="J1230" s="40">
        <f>Long!J1228</f>
        <v>0</v>
      </c>
      <c r="K1230" s="40">
        <f>Long!K1228</f>
        <v>0</v>
      </c>
      <c r="L1230" s="40">
        <f>Long!L1228</f>
        <v>0</v>
      </c>
      <c r="M1230" s="40">
        <f>Long!M1228</f>
        <v>0</v>
      </c>
      <c r="N1230" s="40">
        <f>Long!N1228</f>
        <v>0</v>
      </c>
      <c r="O1230" s="40">
        <f>Long!O1228</f>
        <v>0</v>
      </c>
      <c r="P1230" s="40">
        <f>Long!P1228</f>
        <v>0</v>
      </c>
      <c r="Q1230" s="40">
        <f>Long!Q1228</f>
        <v>0</v>
      </c>
      <c r="R1230" s="40">
        <f>Long!R1228</f>
        <v>0</v>
      </c>
      <c r="S1230" s="40">
        <f>Long!S1228</f>
        <v>0</v>
      </c>
      <c r="T1230" s="40">
        <f>Long!T1228</f>
        <v>0</v>
      </c>
      <c r="U1230" s="11">
        <f>Long!U1228</f>
        <v>0</v>
      </c>
      <c r="W1230" s="14">
        <f>Long!X1228</f>
        <v>0</v>
      </c>
      <c r="X1230" s="7">
        <f>Long!Y1228</f>
        <v>0</v>
      </c>
    </row>
    <row r="1231" spans="1:24" x14ac:dyDescent="0.25">
      <c r="A1231" s="3">
        <f>Long!A1229</f>
        <v>0</v>
      </c>
      <c r="B1231" s="41">
        <f>Long!B1229</f>
        <v>0</v>
      </c>
      <c r="C1231" s="40">
        <f>Long!C1229</f>
        <v>0</v>
      </c>
      <c r="D1231" s="40">
        <f>Long!D1229</f>
        <v>0</v>
      </c>
      <c r="E1231" s="40">
        <f>Long!E1229</f>
        <v>0</v>
      </c>
      <c r="F1231" s="40">
        <f>Long!F1229</f>
        <v>0</v>
      </c>
      <c r="G1231" s="40">
        <f>Long!G1229</f>
        <v>0</v>
      </c>
      <c r="H1231" s="40">
        <f>Long!H1229</f>
        <v>0</v>
      </c>
      <c r="I1231" s="40">
        <f>Long!I1229</f>
        <v>0</v>
      </c>
      <c r="J1231" s="40">
        <f>Long!J1229</f>
        <v>0</v>
      </c>
      <c r="K1231" s="40">
        <f>Long!K1229</f>
        <v>0</v>
      </c>
      <c r="L1231" s="40">
        <f>Long!L1229</f>
        <v>0</v>
      </c>
      <c r="M1231" s="40">
        <f>Long!M1229</f>
        <v>0</v>
      </c>
      <c r="N1231" s="40">
        <f>Long!N1229</f>
        <v>0</v>
      </c>
      <c r="O1231" s="40">
        <f>Long!O1229</f>
        <v>0</v>
      </c>
      <c r="P1231" s="40">
        <f>Long!P1229</f>
        <v>0</v>
      </c>
      <c r="Q1231" s="40">
        <f>Long!Q1229</f>
        <v>0</v>
      </c>
      <c r="R1231" s="40">
        <f>Long!R1229</f>
        <v>0</v>
      </c>
      <c r="S1231" s="40">
        <f>Long!S1229</f>
        <v>0</v>
      </c>
      <c r="T1231" s="40">
        <f>Long!T1229</f>
        <v>0</v>
      </c>
      <c r="U1231" s="11">
        <f>Long!U1229</f>
        <v>0</v>
      </c>
      <c r="W1231" s="14">
        <f>Long!X1229</f>
        <v>0</v>
      </c>
      <c r="X1231" s="7">
        <f>Long!Y1229</f>
        <v>0</v>
      </c>
    </row>
    <row r="1232" spans="1:24" x14ac:dyDescent="0.25">
      <c r="A1232" s="3">
        <f>Long!A1230</f>
        <v>0</v>
      </c>
      <c r="B1232" s="41">
        <f>Long!B1230</f>
        <v>0</v>
      </c>
      <c r="C1232" s="40">
        <f>Long!C1230</f>
        <v>0</v>
      </c>
      <c r="D1232" s="40">
        <f>Long!D1230</f>
        <v>0</v>
      </c>
      <c r="E1232" s="40">
        <f>Long!E1230</f>
        <v>0</v>
      </c>
      <c r="F1232" s="40">
        <f>Long!F1230</f>
        <v>0</v>
      </c>
      <c r="G1232" s="40">
        <f>Long!G1230</f>
        <v>0</v>
      </c>
      <c r="H1232" s="40">
        <f>Long!H1230</f>
        <v>0</v>
      </c>
      <c r="I1232" s="40">
        <f>Long!I1230</f>
        <v>0</v>
      </c>
      <c r="J1232" s="40">
        <f>Long!J1230</f>
        <v>0</v>
      </c>
      <c r="K1232" s="40">
        <f>Long!K1230</f>
        <v>0</v>
      </c>
      <c r="L1232" s="40">
        <f>Long!L1230</f>
        <v>0</v>
      </c>
      <c r="M1232" s="40">
        <f>Long!M1230</f>
        <v>0</v>
      </c>
      <c r="N1232" s="40">
        <f>Long!N1230</f>
        <v>0</v>
      </c>
      <c r="O1232" s="40">
        <f>Long!O1230</f>
        <v>0</v>
      </c>
      <c r="P1232" s="40">
        <f>Long!P1230</f>
        <v>0</v>
      </c>
      <c r="Q1232" s="40">
        <f>Long!Q1230</f>
        <v>0</v>
      </c>
      <c r="R1232" s="40">
        <f>Long!R1230</f>
        <v>0</v>
      </c>
      <c r="S1232" s="40">
        <f>Long!S1230</f>
        <v>0</v>
      </c>
      <c r="T1232" s="40">
        <f>Long!T1230</f>
        <v>0</v>
      </c>
      <c r="U1232" s="11">
        <f>Long!U1230</f>
        <v>0</v>
      </c>
      <c r="W1232" s="14">
        <f>Long!X1230</f>
        <v>0</v>
      </c>
      <c r="X1232" s="7">
        <f>Long!Y1230</f>
        <v>0</v>
      </c>
    </row>
    <row r="1233" spans="1:24" x14ac:dyDescent="0.25">
      <c r="A1233" s="3">
        <f>Long!A1231</f>
        <v>0</v>
      </c>
      <c r="B1233" s="41">
        <f>Long!B1231</f>
        <v>0</v>
      </c>
      <c r="C1233" s="40">
        <f>Long!C1231</f>
        <v>0</v>
      </c>
      <c r="D1233" s="40">
        <f>Long!D1231</f>
        <v>0</v>
      </c>
      <c r="E1233" s="40">
        <f>Long!E1231</f>
        <v>0</v>
      </c>
      <c r="F1233" s="40">
        <f>Long!F1231</f>
        <v>0</v>
      </c>
      <c r="G1233" s="40">
        <f>Long!G1231</f>
        <v>0</v>
      </c>
      <c r="H1233" s="40">
        <f>Long!H1231</f>
        <v>0</v>
      </c>
      <c r="I1233" s="40">
        <f>Long!I1231</f>
        <v>0</v>
      </c>
      <c r="J1233" s="40">
        <f>Long!J1231</f>
        <v>0</v>
      </c>
      <c r="K1233" s="40">
        <f>Long!K1231</f>
        <v>0</v>
      </c>
      <c r="L1233" s="40">
        <f>Long!L1231</f>
        <v>0</v>
      </c>
      <c r="M1233" s="40">
        <f>Long!M1231</f>
        <v>0</v>
      </c>
      <c r="N1233" s="40">
        <f>Long!N1231</f>
        <v>0</v>
      </c>
      <c r="O1233" s="40">
        <f>Long!O1231</f>
        <v>0</v>
      </c>
      <c r="P1233" s="40">
        <f>Long!P1231</f>
        <v>0</v>
      </c>
      <c r="Q1233" s="40">
        <f>Long!Q1231</f>
        <v>0</v>
      </c>
      <c r="R1233" s="40">
        <f>Long!R1231</f>
        <v>0</v>
      </c>
      <c r="S1233" s="40">
        <f>Long!S1231</f>
        <v>0</v>
      </c>
      <c r="T1233" s="40">
        <f>Long!T1231</f>
        <v>0</v>
      </c>
      <c r="U1233" s="11">
        <f>Long!U1231</f>
        <v>0</v>
      </c>
      <c r="W1233" s="14">
        <f>Long!X1231</f>
        <v>0</v>
      </c>
      <c r="X1233" s="7">
        <f>Long!Y1231</f>
        <v>0</v>
      </c>
    </row>
    <row r="1234" spans="1:24" x14ac:dyDescent="0.25">
      <c r="A1234" s="3">
        <f>Long!A1232</f>
        <v>0</v>
      </c>
      <c r="B1234" s="41">
        <f>Long!B1232</f>
        <v>0</v>
      </c>
      <c r="C1234" s="40">
        <f>Long!C1232</f>
        <v>0</v>
      </c>
      <c r="D1234" s="40">
        <f>Long!D1232</f>
        <v>0</v>
      </c>
      <c r="E1234" s="40">
        <f>Long!E1232</f>
        <v>0</v>
      </c>
      <c r="F1234" s="40">
        <f>Long!F1232</f>
        <v>0</v>
      </c>
      <c r="G1234" s="40">
        <f>Long!G1232</f>
        <v>0</v>
      </c>
      <c r="H1234" s="40">
        <f>Long!H1232</f>
        <v>0</v>
      </c>
      <c r="I1234" s="40">
        <f>Long!I1232</f>
        <v>0</v>
      </c>
      <c r="J1234" s="40">
        <f>Long!J1232</f>
        <v>0</v>
      </c>
      <c r="K1234" s="40">
        <f>Long!K1232</f>
        <v>0</v>
      </c>
      <c r="L1234" s="40">
        <f>Long!L1232</f>
        <v>0</v>
      </c>
      <c r="M1234" s="40">
        <f>Long!M1232</f>
        <v>0</v>
      </c>
      <c r="N1234" s="40">
        <f>Long!N1232</f>
        <v>0</v>
      </c>
      <c r="O1234" s="40">
        <f>Long!O1232</f>
        <v>0</v>
      </c>
      <c r="P1234" s="40">
        <f>Long!P1232</f>
        <v>0</v>
      </c>
      <c r="Q1234" s="40">
        <f>Long!Q1232</f>
        <v>0</v>
      </c>
      <c r="R1234" s="40">
        <f>Long!R1232</f>
        <v>0</v>
      </c>
      <c r="S1234" s="40">
        <f>Long!S1232</f>
        <v>0</v>
      </c>
      <c r="T1234" s="40">
        <f>Long!T1232</f>
        <v>0</v>
      </c>
      <c r="U1234" s="11">
        <f>Long!U1232</f>
        <v>0</v>
      </c>
      <c r="W1234" s="14">
        <f>Long!X1232</f>
        <v>0</v>
      </c>
      <c r="X1234" s="7">
        <f>Long!Y1232</f>
        <v>0</v>
      </c>
    </row>
    <row r="1235" spans="1:24" x14ac:dyDescent="0.25">
      <c r="A1235" s="3">
        <f>Long!A1233</f>
        <v>0</v>
      </c>
      <c r="B1235" s="41">
        <f>Long!B1233</f>
        <v>0</v>
      </c>
      <c r="C1235" s="40">
        <f>Long!C1233</f>
        <v>0</v>
      </c>
      <c r="D1235" s="40">
        <f>Long!D1233</f>
        <v>0</v>
      </c>
      <c r="E1235" s="40">
        <f>Long!E1233</f>
        <v>0</v>
      </c>
      <c r="F1235" s="40">
        <f>Long!F1233</f>
        <v>0</v>
      </c>
      <c r="G1235" s="40">
        <f>Long!G1233</f>
        <v>0</v>
      </c>
      <c r="H1235" s="40">
        <f>Long!H1233</f>
        <v>0</v>
      </c>
      <c r="I1235" s="40">
        <f>Long!I1233</f>
        <v>0</v>
      </c>
      <c r="J1235" s="40">
        <f>Long!J1233</f>
        <v>0</v>
      </c>
      <c r="K1235" s="40">
        <f>Long!K1233</f>
        <v>0</v>
      </c>
      <c r="L1235" s="40">
        <f>Long!L1233</f>
        <v>0</v>
      </c>
      <c r="M1235" s="40">
        <f>Long!M1233</f>
        <v>0</v>
      </c>
      <c r="N1235" s="40">
        <f>Long!N1233</f>
        <v>0</v>
      </c>
      <c r="O1235" s="40">
        <f>Long!O1233</f>
        <v>0</v>
      </c>
      <c r="P1235" s="40">
        <f>Long!P1233</f>
        <v>0</v>
      </c>
      <c r="Q1235" s="40">
        <f>Long!Q1233</f>
        <v>0</v>
      </c>
      <c r="R1235" s="40">
        <f>Long!R1233</f>
        <v>0</v>
      </c>
      <c r="S1235" s="40">
        <f>Long!S1233</f>
        <v>0</v>
      </c>
      <c r="T1235" s="40">
        <f>Long!T1233</f>
        <v>0</v>
      </c>
      <c r="U1235" s="11">
        <f>Long!U1233</f>
        <v>0</v>
      </c>
      <c r="W1235" s="14">
        <f>Long!X1233</f>
        <v>0</v>
      </c>
      <c r="X1235" s="7">
        <f>Long!Y1233</f>
        <v>0</v>
      </c>
    </row>
    <row r="1236" spans="1:24" x14ac:dyDescent="0.25">
      <c r="A1236" s="3">
        <f>Long!A1234</f>
        <v>0</v>
      </c>
      <c r="B1236" s="41">
        <f>Long!B1234</f>
        <v>0</v>
      </c>
      <c r="C1236" s="40">
        <f>Long!C1234</f>
        <v>0</v>
      </c>
      <c r="D1236" s="40">
        <f>Long!D1234</f>
        <v>0</v>
      </c>
      <c r="E1236" s="40">
        <f>Long!E1234</f>
        <v>0</v>
      </c>
      <c r="F1236" s="40">
        <f>Long!F1234</f>
        <v>0</v>
      </c>
      <c r="G1236" s="40">
        <f>Long!G1234</f>
        <v>0</v>
      </c>
      <c r="H1236" s="40">
        <f>Long!H1234</f>
        <v>0</v>
      </c>
      <c r="I1236" s="40">
        <f>Long!I1234</f>
        <v>0</v>
      </c>
      <c r="J1236" s="40">
        <f>Long!J1234</f>
        <v>0</v>
      </c>
      <c r="K1236" s="40">
        <f>Long!K1234</f>
        <v>0</v>
      </c>
      <c r="L1236" s="40">
        <f>Long!L1234</f>
        <v>0</v>
      </c>
      <c r="M1236" s="40">
        <f>Long!M1234</f>
        <v>0</v>
      </c>
      <c r="N1236" s="40">
        <f>Long!N1234</f>
        <v>0</v>
      </c>
      <c r="O1236" s="40">
        <f>Long!O1234</f>
        <v>0</v>
      </c>
      <c r="P1236" s="40">
        <f>Long!P1234</f>
        <v>0</v>
      </c>
      <c r="Q1236" s="40">
        <f>Long!Q1234</f>
        <v>0</v>
      </c>
      <c r="R1236" s="40">
        <f>Long!R1234</f>
        <v>0</v>
      </c>
      <c r="S1236" s="40">
        <f>Long!S1234</f>
        <v>0</v>
      </c>
      <c r="T1236" s="40">
        <f>Long!T1234</f>
        <v>0</v>
      </c>
      <c r="U1236" s="11">
        <f>Long!U1234</f>
        <v>0</v>
      </c>
      <c r="W1236" s="14">
        <f>Long!X1234</f>
        <v>0</v>
      </c>
      <c r="X1236" s="7">
        <f>Long!Y1234</f>
        <v>0</v>
      </c>
    </row>
    <row r="1237" spans="1:24" x14ac:dyDescent="0.25">
      <c r="A1237" s="3">
        <f>Long!A1235</f>
        <v>0</v>
      </c>
      <c r="B1237" s="41">
        <f>Long!B1235</f>
        <v>0</v>
      </c>
      <c r="C1237" s="40">
        <f>Long!C1235</f>
        <v>0</v>
      </c>
      <c r="D1237" s="40">
        <f>Long!D1235</f>
        <v>0</v>
      </c>
      <c r="E1237" s="40">
        <f>Long!E1235</f>
        <v>0</v>
      </c>
      <c r="F1237" s="40">
        <f>Long!F1235</f>
        <v>0</v>
      </c>
      <c r="G1237" s="40">
        <f>Long!G1235</f>
        <v>0</v>
      </c>
      <c r="H1237" s="40">
        <f>Long!H1235</f>
        <v>0</v>
      </c>
      <c r="I1237" s="40">
        <f>Long!I1235</f>
        <v>0</v>
      </c>
      <c r="J1237" s="40">
        <f>Long!J1235</f>
        <v>0</v>
      </c>
      <c r="K1237" s="40">
        <f>Long!K1235</f>
        <v>0</v>
      </c>
      <c r="L1237" s="40">
        <f>Long!L1235</f>
        <v>0</v>
      </c>
      <c r="M1237" s="40">
        <f>Long!M1235</f>
        <v>0</v>
      </c>
      <c r="N1237" s="40">
        <f>Long!N1235</f>
        <v>0</v>
      </c>
      <c r="O1237" s="40">
        <f>Long!O1235</f>
        <v>0</v>
      </c>
      <c r="P1237" s="40">
        <f>Long!P1235</f>
        <v>0</v>
      </c>
      <c r="Q1237" s="40">
        <f>Long!Q1235</f>
        <v>0</v>
      </c>
      <c r="R1237" s="40">
        <f>Long!R1235</f>
        <v>0</v>
      </c>
      <c r="S1237" s="40">
        <f>Long!S1235</f>
        <v>0</v>
      </c>
      <c r="T1237" s="40">
        <f>Long!T1235</f>
        <v>0</v>
      </c>
      <c r="U1237" s="11">
        <f>Long!U1235</f>
        <v>0</v>
      </c>
      <c r="W1237" s="14">
        <f>Long!X1235</f>
        <v>0</v>
      </c>
      <c r="X1237" s="7">
        <f>Long!Y1235</f>
        <v>0</v>
      </c>
    </row>
    <row r="1238" spans="1:24" x14ac:dyDescent="0.25">
      <c r="A1238" s="3">
        <f>Long!A1236</f>
        <v>0</v>
      </c>
      <c r="B1238" s="41">
        <f>Long!B1236</f>
        <v>0</v>
      </c>
      <c r="C1238" s="40">
        <f>Long!C1236</f>
        <v>0</v>
      </c>
      <c r="D1238" s="40">
        <f>Long!D1236</f>
        <v>0</v>
      </c>
      <c r="E1238" s="40">
        <f>Long!E1236</f>
        <v>0</v>
      </c>
      <c r="F1238" s="40">
        <f>Long!F1236</f>
        <v>0</v>
      </c>
      <c r="G1238" s="40">
        <f>Long!G1236</f>
        <v>0</v>
      </c>
      <c r="H1238" s="40">
        <f>Long!H1236</f>
        <v>0</v>
      </c>
      <c r="I1238" s="40">
        <f>Long!I1236</f>
        <v>0</v>
      </c>
      <c r="J1238" s="40">
        <f>Long!J1236</f>
        <v>0</v>
      </c>
      <c r="K1238" s="40">
        <f>Long!K1236</f>
        <v>0</v>
      </c>
      <c r="L1238" s="40">
        <f>Long!L1236</f>
        <v>0</v>
      </c>
      <c r="M1238" s="40">
        <f>Long!M1236</f>
        <v>0</v>
      </c>
      <c r="N1238" s="40">
        <f>Long!N1236</f>
        <v>0</v>
      </c>
      <c r="O1238" s="40">
        <f>Long!O1236</f>
        <v>0</v>
      </c>
      <c r="P1238" s="40">
        <f>Long!P1236</f>
        <v>0</v>
      </c>
      <c r="Q1238" s="40">
        <f>Long!Q1236</f>
        <v>0</v>
      </c>
      <c r="R1238" s="40">
        <f>Long!R1236</f>
        <v>0</v>
      </c>
      <c r="S1238" s="40">
        <f>Long!S1236</f>
        <v>0</v>
      </c>
      <c r="T1238" s="40">
        <f>Long!T1236</f>
        <v>0</v>
      </c>
      <c r="U1238" s="11">
        <f>Long!U1236</f>
        <v>0</v>
      </c>
      <c r="W1238" s="14">
        <f>Long!X1236</f>
        <v>0</v>
      </c>
      <c r="X1238" s="7">
        <f>Long!Y1236</f>
        <v>0</v>
      </c>
    </row>
    <row r="1239" spans="1:24" x14ac:dyDescent="0.25">
      <c r="A1239" s="3">
        <f>Long!A1237</f>
        <v>0</v>
      </c>
      <c r="B1239" s="41">
        <f>Long!B1237</f>
        <v>0</v>
      </c>
      <c r="C1239" s="40">
        <f>Long!C1237</f>
        <v>0</v>
      </c>
      <c r="D1239" s="40">
        <f>Long!D1237</f>
        <v>0</v>
      </c>
      <c r="E1239" s="40">
        <f>Long!E1237</f>
        <v>0</v>
      </c>
      <c r="F1239" s="40">
        <f>Long!F1237</f>
        <v>0</v>
      </c>
      <c r="G1239" s="40">
        <f>Long!G1237</f>
        <v>0</v>
      </c>
      <c r="H1239" s="40">
        <f>Long!H1237</f>
        <v>0</v>
      </c>
      <c r="I1239" s="40">
        <f>Long!I1237</f>
        <v>0</v>
      </c>
      <c r="J1239" s="40">
        <f>Long!J1237</f>
        <v>0</v>
      </c>
      <c r="K1239" s="40">
        <f>Long!K1237</f>
        <v>0</v>
      </c>
      <c r="L1239" s="40">
        <f>Long!L1237</f>
        <v>0</v>
      </c>
      <c r="M1239" s="40">
        <f>Long!M1237</f>
        <v>0</v>
      </c>
      <c r="N1239" s="40">
        <f>Long!N1237</f>
        <v>0</v>
      </c>
      <c r="O1239" s="40">
        <f>Long!O1237</f>
        <v>0</v>
      </c>
      <c r="P1239" s="40">
        <f>Long!P1237</f>
        <v>0</v>
      </c>
      <c r="Q1239" s="40">
        <f>Long!Q1237</f>
        <v>0</v>
      </c>
      <c r="R1239" s="40">
        <f>Long!R1237</f>
        <v>0</v>
      </c>
      <c r="S1239" s="40">
        <f>Long!S1237</f>
        <v>0</v>
      </c>
      <c r="T1239" s="40">
        <f>Long!T1237</f>
        <v>0</v>
      </c>
      <c r="U1239" s="11">
        <f>Long!U1237</f>
        <v>0</v>
      </c>
      <c r="W1239" s="14">
        <f>Long!X1237</f>
        <v>0</v>
      </c>
      <c r="X1239" s="7">
        <f>Long!Y1237</f>
        <v>0</v>
      </c>
    </row>
    <row r="1240" spans="1:24" x14ac:dyDescent="0.25">
      <c r="A1240" s="3">
        <f>Long!A1238</f>
        <v>0</v>
      </c>
      <c r="B1240" s="41">
        <f>Long!B1238</f>
        <v>0</v>
      </c>
      <c r="C1240" s="40">
        <f>Long!C1238</f>
        <v>0</v>
      </c>
      <c r="D1240" s="40">
        <f>Long!D1238</f>
        <v>0</v>
      </c>
      <c r="E1240" s="40">
        <f>Long!E1238</f>
        <v>0</v>
      </c>
      <c r="F1240" s="40">
        <f>Long!F1238</f>
        <v>0</v>
      </c>
      <c r="G1240" s="40">
        <f>Long!G1238</f>
        <v>0</v>
      </c>
      <c r="H1240" s="40">
        <f>Long!H1238</f>
        <v>0</v>
      </c>
      <c r="I1240" s="40">
        <f>Long!I1238</f>
        <v>0</v>
      </c>
      <c r="J1240" s="40">
        <f>Long!J1238</f>
        <v>0</v>
      </c>
      <c r="K1240" s="40">
        <f>Long!K1238</f>
        <v>0</v>
      </c>
      <c r="L1240" s="40">
        <f>Long!L1238</f>
        <v>0</v>
      </c>
      <c r="M1240" s="40">
        <f>Long!M1238</f>
        <v>0</v>
      </c>
      <c r="N1240" s="40">
        <f>Long!N1238</f>
        <v>0</v>
      </c>
      <c r="O1240" s="40">
        <f>Long!O1238</f>
        <v>0</v>
      </c>
      <c r="P1240" s="40">
        <f>Long!P1238</f>
        <v>0</v>
      </c>
      <c r="Q1240" s="40">
        <f>Long!Q1238</f>
        <v>0</v>
      </c>
      <c r="R1240" s="40">
        <f>Long!R1238</f>
        <v>0</v>
      </c>
      <c r="S1240" s="40">
        <f>Long!S1238</f>
        <v>0</v>
      </c>
      <c r="T1240" s="40">
        <f>Long!T1238</f>
        <v>0</v>
      </c>
      <c r="U1240" s="11">
        <f>Long!U1238</f>
        <v>0</v>
      </c>
      <c r="W1240" s="14">
        <f>Long!X1238</f>
        <v>0</v>
      </c>
      <c r="X1240" s="7">
        <f>Long!Y1238</f>
        <v>0</v>
      </c>
    </row>
    <row r="1241" spans="1:24" x14ac:dyDescent="0.25">
      <c r="A1241" s="3">
        <f>Long!A1239</f>
        <v>0</v>
      </c>
      <c r="B1241" s="41">
        <f>Long!B1239</f>
        <v>0</v>
      </c>
      <c r="C1241" s="40">
        <f>Long!C1239</f>
        <v>0</v>
      </c>
      <c r="D1241" s="40">
        <f>Long!D1239</f>
        <v>0</v>
      </c>
      <c r="E1241" s="40">
        <f>Long!E1239</f>
        <v>0</v>
      </c>
      <c r="F1241" s="40">
        <f>Long!F1239</f>
        <v>0</v>
      </c>
      <c r="G1241" s="40">
        <f>Long!G1239</f>
        <v>0</v>
      </c>
      <c r="H1241" s="40">
        <f>Long!H1239</f>
        <v>0</v>
      </c>
      <c r="I1241" s="40">
        <f>Long!I1239</f>
        <v>0</v>
      </c>
      <c r="J1241" s="40">
        <f>Long!J1239</f>
        <v>0</v>
      </c>
      <c r="K1241" s="40">
        <f>Long!K1239</f>
        <v>0</v>
      </c>
      <c r="L1241" s="40">
        <f>Long!L1239</f>
        <v>0</v>
      </c>
      <c r="M1241" s="40">
        <f>Long!M1239</f>
        <v>0</v>
      </c>
      <c r="N1241" s="40">
        <f>Long!N1239</f>
        <v>0</v>
      </c>
      <c r="O1241" s="40">
        <f>Long!O1239</f>
        <v>0</v>
      </c>
      <c r="P1241" s="40">
        <f>Long!P1239</f>
        <v>0</v>
      </c>
      <c r="Q1241" s="40">
        <f>Long!Q1239</f>
        <v>0</v>
      </c>
      <c r="R1241" s="40">
        <f>Long!R1239</f>
        <v>0</v>
      </c>
      <c r="S1241" s="40">
        <f>Long!S1239</f>
        <v>0</v>
      </c>
      <c r="T1241" s="40">
        <f>Long!T1239</f>
        <v>0</v>
      </c>
      <c r="U1241" s="11">
        <f>Long!U1239</f>
        <v>0</v>
      </c>
      <c r="W1241" s="14">
        <f>Long!X1239</f>
        <v>0</v>
      </c>
      <c r="X1241" s="7">
        <f>Long!Y1239</f>
        <v>0</v>
      </c>
    </row>
    <row r="1242" spans="1:24" x14ac:dyDescent="0.25">
      <c r="A1242" s="3">
        <f>Long!A1240</f>
        <v>0</v>
      </c>
      <c r="B1242" s="41">
        <f>Long!B1240</f>
        <v>0</v>
      </c>
      <c r="C1242" s="40">
        <f>Long!C1240</f>
        <v>0</v>
      </c>
      <c r="D1242" s="40">
        <f>Long!D1240</f>
        <v>0</v>
      </c>
      <c r="E1242" s="40">
        <f>Long!E1240</f>
        <v>0</v>
      </c>
      <c r="F1242" s="40">
        <f>Long!F1240</f>
        <v>0</v>
      </c>
      <c r="G1242" s="40">
        <f>Long!G1240</f>
        <v>0</v>
      </c>
      <c r="H1242" s="40">
        <f>Long!H1240</f>
        <v>0</v>
      </c>
      <c r="I1242" s="40">
        <f>Long!I1240</f>
        <v>0</v>
      </c>
      <c r="J1242" s="40">
        <f>Long!J1240</f>
        <v>0</v>
      </c>
      <c r="K1242" s="40">
        <f>Long!K1240</f>
        <v>0</v>
      </c>
      <c r="L1242" s="40">
        <f>Long!L1240</f>
        <v>0</v>
      </c>
      <c r="M1242" s="40">
        <f>Long!M1240</f>
        <v>0</v>
      </c>
      <c r="N1242" s="40">
        <f>Long!N1240</f>
        <v>0</v>
      </c>
      <c r="O1242" s="40">
        <f>Long!O1240</f>
        <v>0</v>
      </c>
      <c r="P1242" s="40">
        <f>Long!P1240</f>
        <v>0</v>
      </c>
      <c r="Q1242" s="40">
        <f>Long!Q1240</f>
        <v>0</v>
      </c>
      <c r="R1242" s="40">
        <f>Long!R1240</f>
        <v>0</v>
      </c>
      <c r="S1242" s="40">
        <f>Long!S1240</f>
        <v>0</v>
      </c>
      <c r="T1242" s="40">
        <f>Long!T1240</f>
        <v>0</v>
      </c>
      <c r="U1242" s="11">
        <f>Long!U1240</f>
        <v>0</v>
      </c>
      <c r="W1242" s="14">
        <f>Long!X1240</f>
        <v>0</v>
      </c>
      <c r="X1242" s="7">
        <f>Long!Y1240</f>
        <v>0</v>
      </c>
    </row>
    <row r="1243" spans="1:24" x14ac:dyDescent="0.25">
      <c r="A1243" s="3">
        <f>Long!A1241</f>
        <v>0</v>
      </c>
      <c r="B1243" s="41">
        <f>Long!B1241</f>
        <v>0</v>
      </c>
      <c r="C1243" s="40">
        <f>Long!C1241</f>
        <v>0</v>
      </c>
      <c r="D1243" s="40">
        <f>Long!D1241</f>
        <v>0</v>
      </c>
      <c r="E1243" s="40">
        <f>Long!E1241</f>
        <v>0</v>
      </c>
      <c r="F1243" s="40">
        <f>Long!F1241</f>
        <v>0</v>
      </c>
      <c r="G1243" s="40">
        <f>Long!G1241</f>
        <v>0</v>
      </c>
      <c r="H1243" s="40">
        <f>Long!H1241</f>
        <v>0</v>
      </c>
      <c r="I1243" s="40">
        <f>Long!I1241</f>
        <v>0</v>
      </c>
      <c r="J1243" s="40">
        <f>Long!J1241</f>
        <v>0</v>
      </c>
      <c r="K1243" s="40">
        <f>Long!K1241</f>
        <v>0</v>
      </c>
      <c r="L1243" s="40">
        <f>Long!L1241</f>
        <v>0</v>
      </c>
      <c r="M1243" s="40">
        <f>Long!M1241</f>
        <v>0</v>
      </c>
      <c r="N1243" s="40">
        <f>Long!N1241</f>
        <v>0</v>
      </c>
      <c r="O1243" s="40">
        <f>Long!O1241</f>
        <v>0</v>
      </c>
      <c r="P1243" s="40">
        <f>Long!P1241</f>
        <v>0</v>
      </c>
      <c r="Q1243" s="40">
        <f>Long!Q1241</f>
        <v>0</v>
      </c>
      <c r="R1243" s="40">
        <f>Long!R1241</f>
        <v>0</v>
      </c>
      <c r="S1243" s="40">
        <f>Long!S1241</f>
        <v>0</v>
      </c>
      <c r="T1243" s="40">
        <f>Long!T1241</f>
        <v>0</v>
      </c>
      <c r="U1243" s="11">
        <f>Long!U1241</f>
        <v>0</v>
      </c>
      <c r="W1243" s="14">
        <f>Long!X1241</f>
        <v>0</v>
      </c>
      <c r="X1243" s="7">
        <f>Long!Y1241</f>
        <v>0</v>
      </c>
    </row>
    <row r="1244" spans="1:24" x14ac:dyDescent="0.25">
      <c r="A1244" s="3">
        <f>Long!A1242</f>
        <v>0</v>
      </c>
      <c r="B1244" s="41">
        <f>Long!B1242</f>
        <v>0</v>
      </c>
      <c r="C1244" s="40">
        <f>Long!C1242</f>
        <v>0</v>
      </c>
      <c r="D1244" s="40">
        <f>Long!D1242</f>
        <v>0</v>
      </c>
      <c r="E1244" s="40">
        <f>Long!E1242</f>
        <v>0</v>
      </c>
      <c r="F1244" s="40">
        <f>Long!F1242</f>
        <v>0</v>
      </c>
      <c r="G1244" s="40">
        <f>Long!G1242</f>
        <v>0</v>
      </c>
      <c r="H1244" s="40">
        <f>Long!H1242</f>
        <v>0</v>
      </c>
      <c r="I1244" s="40">
        <f>Long!I1242</f>
        <v>0</v>
      </c>
      <c r="J1244" s="40">
        <f>Long!J1242</f>
        <v>0</v>
      </c>
      <c r="K1244" s="40">
        <f>Long!K1242</f>
        <v>0</v>
      </c>
      <c r="L1244" s="40">
        <f>Long!L1242</f>
        <v>0</v>
      </c>
      <c r="M1244" s="40">
        <f>Long!M1242</f>
        <v>0</v>
      </c>
      <c r="N1244" s="40">
        <f>Long!N1242</f>
        <v>0</v>
      </c>
      <c r="O1244" s="40">
        <f>Long!O1242</f>
        <v>0</v>
      </c>
      <c r="P1244" s="40">
        <f>Long!P1242</f>
        <v>0</v>
      </c>
      <c r="Q1244" s="40">
        <f>Long!Q1242</f>
        <v>0</v>
      </c>
      <c r="R1244" s="40">
        <f>Long!R1242</f>
        <v>0</v>
      </c>
      <c r="S1244" s="40">
        <f>Long!S1242</f>
        <v>0</v>
      </c>
      <c r="T1244" s="40">
        <f>Long!T1242</f>
        <v>0</v>
      </c>
      <c r="U1244" s="11">
        <f>Long!U1242</f>
        <v>0</v>
      </c>
      <c r="W1244" s="14">
        <f>Long!X1242</f>
        <v>0</v>
      </c>
      <c r="X1244" s="7">
        <f>Long!Y1242</f>
        <v>0</v>
      </c>
    </row>
    <row r="1245" spans="1:24" x14ac:dyDescent="0.25">
      <c r="A1245" s="3">
        <f>Long!A1243</f>
        <v>0</v>
      </c>
      <c r="B1245" s="41">
        <f>Long!B1243</f>
        <v>0</v>
      </c>
      <c r="C1245" s="40">
        <f>Long!C1243</f>
        <v>0</v>
      </c>
      <c r="D1245" s="40">
        <f>Long!D1243</f>
        <v>0</v>
      </c>
      <c r="E1245" s="40">
        <f>Long!E1243</f>
        <v>0</v>
      </c>
      <c r="F1245" s="40">
        <f>Long!F1243</f>
        <v>0</v>
      </c>
      <c r="G1245" s="40">
        <f>Long!G1243</f>
        <v>0</v>
      </c>
      <c r="H1245" s="40">
        <f>Long!H1243</f>
        <v>0</v>
      </c>
      <c r="I1245" s="40">
        <f>Long!I1243</f>
        <v>0</v>
      </c>
      <c r="J1245" s="40">
        <f>Long!J1243</f>
        <v>0</v>
      </c>
      <c r="K1245" s="40">
        <f>Long!K1243</f>
        <v>0</v>
      </c>
      <c r="L1245" s="40">
        <f>Long!L1243</f>
        <v>0</v>
      </c>
      <c r="M1245" s="40">
        <f>Long!M1243</f>
        <v>0</v>
      </c>
      <c r="N1245" s="40">
        <f>Long!N1243</f>
        <v>0</v>
      </c>
      <c r="O1245" s="40">
        <f>Long!O1243</f>
        <v>0</v>
      </c>
      <c r="P1245" s="40">
        <f>Long!P1243</f>
        <v>0</v>
      </c>
      <c r="Q1245" s="40">
        <f>Long!Q1243</f>
        <v>0</v>
      </c>
      <c r="R1245" s="40">
        <f>Long!R1243</f>
        <v>0</v>
      </c>
      <c r="S1245" s="40">
        <f>Long!S1243</f>
        <v>0</v>
      </c>
      <c r="T1245" s="40">
        <f>Long!T1243</f>
        <v>0</v>
      </c>
      <c r="U1245" s="11">
        <f>Long!U1243</f>
        <v>0</v>
      </c>
      <c r="W1245" s="14">
        <f>Long!X1243</f>
        <v>0</v>
      </c>
      <c r="X1245" s="7">
        <f>Long!Y1243</f>
        <v>0</v>
      </c>
    </row>
    <row r="1246" spans="1:24" x14ac:dyDescent="0.25">
      <c r="A1246" s="3">
        <f>Long!A1244</f>
        <v>0</v>
      </c>
      <c r="B1246" s="41">
        <f>Long!B1244</f>
        <v>0</v>
      </c>
      <c r="C1246" s="40">
        <f>Long!C1244</f>
        <v>0</v>
      </c>
      <c r="D1246" s="40">
        <f>Long!D1244</f>
        <v>0</v>
      </c>
      <c r="E1246" s="40">
        <f>Long!E1244</f>
        <v>0</v>
      </c>
      <c r="F1246" s="40">
        <f>Long!F1244</f>
        <v>0</v>
      </c>
      <c r="G1246" s="40">
        <f>Long!G1244</f>
        <v>0</v>
      </c>
      <c r="H1246" s="40">
        <f>Long!H1244</f>
        <v>0</v>
      </c>
      <c r="I1246" s="40">
        <f>Long!I1244</f>
        <v>0</v>
      </c>
      <c r="J1246" s="40">
        <f>Long!J1244</f>
        <v>0</v>
      </c>
      <c r="K1246" s="40">
        <f>Long!K1244</f>
        <v>0</v>
      </c>
      <c r="L1246" s="40">
        <f>Long!L1244</f>
        <v>0</v>
      </c>
      <c r="M1246" s="40">
        <f>Long!M1244</f>
        <v>0</v>
      </c>
      <c r="N1246" s="40">
        <f>Long!N1244</f>
        <v>0</v>
      </c>
      <c r="O1246" s="40">
        <f>Long!O1244</f>
        <v>0</v>
      </c>
      <c r="P1246" s="40">
        <f>Long!P1244</f>
        <v>0</v>
      </c>
      <c r="Q1246" s="40">
        <f>Long!Q1244</f>
        <v>0</v>
      </c>
      <c r="R1246" s="40">
        <f>Long!R1244</f>
        <v>0</v>
      </c>
      <c r="S1246" s="40">
        <f>Long!S1244</f>
        <v>0</v>
      </c>
      <c r="T1246" s="40">
        <f>Long!T1244</f>
        <v>0</v>
      </c>
      <c r="U1246" s="11">
        <f>Long!U1244</f>
        <v>0</v>
      </c>
      <c r="W1246" s="14">
        <f>Long!X1244</f>
        <v>0</v>
      </c>
      <c r="X1246" s="7">
        <f>Long!Y1244</f>
        <v>0</v>
      </c>
    </row>
    <row r="1247" spans="1:24" x14ac:dyDescent="0.25">
      <c r="A1247" s="3">
        <f>Long!A1245</f>
        <v>0</v>
      </c>
      <c r="B1247" s="41">
        <f>Long!B1245</f>
        <v>0</v>
      </c>
      <c r="C1247" s="40">
        <f>Long!C1245</f>
        <v>0</v>
      </c>
      <c r="D1247" s="40">
        <f>Long!D1245</f>
        <v>0</v>
      </c>
      <c r="E1247" s="40">
        <f>Long!E1245</f>
        <v>0</v>
      </c>
      <c r="F1247" s="40">
        <f>Long!F1245</f>
        <v>0</v>
      </c>
      <c r="G1247" s="40">
        <f>Long!G1245</f>
        <v>0</v>
      </c>
      <c r="H1247" s="40">
        <f>Long!H1245</f>
        <v>0</v>
      </c>
      <c r="I1247" s="40">
        <f>Long!I1245</f>
        <v>0</v>
      </c>
      <c r="J1247" s="40">
        <f>Long!J1245</f>
        <v>0</v>
      </c>
      <c r="K1247" s="40">
        <f>Long!K1245</f>
        <v>0</v>
      </c>
      <c r="L1247" s="40">
        <f>Long!L1245</f>
        <v>0</v>
      </c>
      <c r="M1247" s="40">
        <f>Long!M1245</f>
        <v>0</v>
      </c>
      <c r="N1247" s="40">
        <f>Long!N1245</f>
        <v>0</v>
      </c>
      <c r="O1247" s="40">
        <f>Long!O1245</f>
        <v>0</v>
      </c>
      <c r="P1247" s="40">
        <f>Long!P1245</f>
        <v>0</v>
      </c>
      <c r="Q1247" s="40">
        <f>Long!Q1245</f>
        <v>0</v>
      </c>
      <c r="R1247" s="40">
        <f>Long!R1245</f>
        <v>0</v>
      </c>
      <c r="S1247" s="40">
        <f>Long!S1245</f>
        <v>0</v>
      </c>
      <c r="T1247" s="40">
        <f>Long!T1245</f>
        <v>0</v>
      </c>
      <c r="U1247" s="11">
        <f>Long!U1245</f>
        <v>0</v>
      </c>
      <c r="W1247" s="14">
        <f>Long!X1245</f>
        <v>0</v>
      </c>
      <c r="X1247" s="7">
        <f>Long!Y1245</f>
        <v>0</v>
      </c>
    </row>
    <row r="1248" spans="1:24" x14ac:dyDescent="0.25">
      <c r="A1248" s="3">
        <f>Long!A1246</f>
        <v>0</v>
      </c>
      <c r="B1248" s="41">
        <f>Long!B1246</f>
        <v>0</v>
      </c>
      <c r="C1248" s="40">
        <f>Long!C1246</f>
        <v>0</v>
      </c>
      <c r="D1248" s="40">
        <f>Long!D1246</f>
        <v>0</v>
      </c>
      <c r="E1248" s="40">
        <f>Long!E1246</f>
        <v>0</v>
      </c>
      <c r="F1248" s="40">
        <f>Long!F1246</f>
        <v>0</v>
      </c>
      <c r="G1248" s="40">
        <f>Long!G1246</f>
        <v>0</v>
      </c>
      <c r="H1248" s="40">
        <f>Long!H1246</f>
        <v>0</v>
      </c>
      <c r="I1248" s="40">
        <f>Long!I1246</f>
        <v>0</v>
      </c>
      <c r="J1248" s="40">
        <f>Long!J1246</f>
        <v>0</v>
      </c>
      <c r="K1248" s="40">
        <f>Long!K1246</f>
        <v>0</v>
      </c>
      <c r="L1248" s="40">
        <f>Long!L1246</f>
        <v>0</v>
      </c>
      <c r="M1248" s="40">
        <f>Long!M1246</f>
        <v>0</v>
      </c>
      <c r="N1248" s="40">
        <f>Long!N1246</f>
        <v>0</v>
      </c>
      <c r="O1248" s="40">
        <f>Long!O1246</f>
        <v>0</v>
      </c>
      <c r="P1248" s="40">
        <f>Long!P1246</f>
        <v>0</v>
      </c>
      <c r="Q1248" s="40">
        <f>Long!Q1246</f>
        <v>0</v>
      </c>
      <c r="R1248" s="40">
        <f>Long!R1246</f>
        <v>0</v>
      </c>
      <c r="S1248" s="40">
        <f>Long!S1246</f>
        <v>0</v>
      </c>
      <c r="T1248" s="40">
        <f>Long!T1246</f>
        <v>0</v>
      </c>
      <c r="U1248" s="11">
        <f>Long!U1246</f>
        <v>0</v>
      </c>
      <c r="W1248" s="14">
        <f>Long!X1246</f>
        <v>0</v>
      </c>
      <c r="X1248" s="7">
        <f>Long!Y1246</f>
        <v>0</v>
      </c>
    </row>
    <row r="1249" spans="1:24" x14ac:dyDescent="0.25">
      <c r="A1249" s="3">
        <f>Long!A1247</f>
        <v>0</v>
      </c>
      <c r="B1249" s="41">
        <f>Long!B1247</f>
        <v>0</v>
      </c>
      <c r="C1249" s="40">
        <f>Long!C1247</f>
        <v>0</v>
      </c>
      <c r="D1249" s="40">
        <f>Long!D1247</f>
        <v>0</v>
      </c>
      <c r="E1249" s="40">
        <f>Long!E1247</f>
        <v>0</v>
      </c>
      <c r="F1249" s="40">
        <f>Long!F1247</f>
        <v>0</v>
      </c>
      <c r="G1249" s="40">
        <f>Long!G1247</f>
        <v>0</v>
      </c>
      <c r="H1249" s="40">
        <f>Long!H1247</f>
        <v>0</v>
      </c>
      <c r="I1249" s="40">
        <f>Long!I1247</f>
        <v>0</v>
      </c>
      <c r="J1249" s="40">
        <f>Long!J1247</f>
        <v>0</v>
      </c>
      <c r="K1249" s="40">
        <f>Long!K1247</f>
        <v>0</v>
      </c>
      <c r="L1249" s="40">
        <f>Long!L1247</f>
        <v>0</v>
      </c>
      <c r="M1249" s="40">
        <f>Long!M1247</f>
        <v>0</v>
      </c>
      <c r="N1249" s="40">
        <f>Long!N1247</f>
        <v>0</v>
      </c>
      <c r="O1249" s="40">
        <f>Long!O1247</f>
        <v>0</v>
      </c>
      <c r="P1249" s="40">
        <f>Long!P1247</f>
        <v>0</v>
      </c>
      <c r="Q1249" s="40">
        <f>Long!Q1247</f>
        <v>0</v>
      </c>
      <c r="R1249" s="40">
        <f>Long!R1247</f>
        <v>0</v>
      </c>
      <c r="S1249" s="40">
        <f>Long!S1247</f>
        <v>0</v>
      </c>
      <c r="T1249" s="40">
        <f>Long!T1247</f>
        <v>0</v>
      </c>
      <c r="U1249" s="11">
        <f>Long!U1247</f>
        <v>0</v>
      </c>
      <c r="W1249" s="14">
        <f>Long!X1247</f>
        <v>0</v>
      </c>
      <c r="X1249" s="7">
        <f>Long!Y1247</f>
        <v>0</v>
      </c>
    </row>
    <row r="1250" spans="1:24" x14ac:dyDescent="0.25">
      <c r="A1250" s="3">
        <f>Long!A1248</f>
        <v>0</v>
      </c>
      <c r="B1250" s="41">
        <f>Long!B1248</f>
        <v>0</v>
      </c>
      <c r="C1250" s="40">
        <f>Long!C1248</f>
        <v>0</v>
      </c>
      <c r="D1250" s="40">
        <f>Long!D1248</f>
        <v>0</v>
      </c>
      <c r="E1250" s="40">
        <f>Long!E1248</f>
        <v>0</v>
      </c>
      <c r="F1250" s="40">
        <f>Long!F1248</f>
        <v>0</v>
      </c>
      <c r="G1250" s="40">
        <f>Long!G1248</f>
        <v>0</v>
      </c>
      <c r="H1250" s="40">
        <f>Long!H1248</f>
        <v>0</v>
      </c>
      <c r="I1250" s="40">
        <f>Long!I1248</f>
        <v>0</v>
      </c>
      <c r="J1250" s="40">
        <f>Long!J1248</f>
        <v>0</v>
      </c>
      <c r="K1250" s="40">
        <f>Long!K1248</f>
        <v>0</v>
      </c>
      <c r="L1250" s="40">
        <f>Long!L1248</f>
        <v>0</v>
      </c>
      <c r="M1250" s="40">
        <f>Long!M1248</f>
        <v>0</v>
      </c>
      <c r="N1250" s="40">
        <f>Long!N1248</f>
        <v>0</v>
      </c>
      <c r="O1250" s="40">
        <f>Long!O1248</f>
        <v>0</v>
      </c>
      <c r="P1250" s="40">
        <f>Long!P1248</f>
        <v>0</v>
      </c>
      <c r="Q1250" s="40">
        <f>Long!Q1248</f>
        <v>0</v>
      </c>
      <c r="R1250" s="40">
        <f>Long!R1248</f>
        <v>0</v>
      </c>
      <c r="S1250" s="40">
        <f>Long!S1248</f>
        <v>0</v>
      </c>
      <c r="T1250" s="40">
        <f>Long!T1248</f>
        <v>0</v>
      </c>
      <c r="U1250" s="11">
        <f>Long!U1248</f>
        <v>0</v>
      </c>
      <c r="W1250" s="14">
        <f>Long!X1248</f>
        <v>0</v>
      </c>
      <c r="X1250" s="7">
        <f>Long!Y1248</f>
        <v>0</v>
      </c>
    </row>
    <row r="1251" spans="1:24" x14ac:dyDescent="0.25">
      <c r="A1251" s="3">
        <f>Long!A1249</f>
        <v>0</v>
      </c>
      <c r="B1251" s="41">
        <f>Long!B1249</f>
        <v>0</v>
      </c>
      <c r="C1251" s="40">
        <f>Long!C1249</f>
        <v>0</v>
      </c>
      <c r="D1251" s="40">
        <f>Long!D1249</f>
        <v>0</v>
      </c>
      <c r="E1251" s="40">
        <f>Long!E1249</f>
        <v>0</v>
      </c>
      <c r="F1251" s="40">
        <f>Long!F1249</f>
        <v>0</v>
      </c>
      <c r="G1251" s="40">
        <f>Long!G1249</f>
        <v>0</v>
      </c>
      <c r="H1251" s="40">
        <f>Long!H1249</f>
        <v>0</v>
      </c>
      <c r="I1251" s="40">
        <f>Long!I1249</f>
        <v>0</v>
      </c>
      <c r="J1251" s="40">
        <f>Long!J1249</f>
        <v>0</v>
      </c>
      <c r="K1251" s="40">
        <f>Long!K1249</f>
        <v>0</v>
      </c>
      <c r="L1251" s="40">
        <f>Long!L1249</f>
        <v>0</v>
      </c>
      <c r="M1251" s="40">
        <f>Long!M1249</f>
        <v>0</v>
      </c>
      <c r="N1251" s="40">
        <f>Long!N1249</f>
        <v>0</v>
      </c>
      <c r="O1251" s="40">
        <f>Long!O1249</f>
        <v>0</v>
      </c>
      <c r="P1251" s="40">
        <f>Long!P1249</f>
        <v>0</v>
      </c>
      <c r="Q1251" s="40">
        <f>Long!Q1249</f>
        <v>0</v>
      </c>
      <c r="R1251" s="40">
        <f>Long!R1249</f>
        <v>0</v>
      </c>
      <c r="S1251" s="40">
        <f>Long!S1249</f>
        <v>0</v>
      </c>
      <c r="T1251" s="40">
        <f>Long!T1249</f>
        <v>0</v>
      </c>
      <c r="U1251" s="11">
        <f>Long!U1249</f>
        <v>0</v>
      </c>
      <c r="W1251" s="14">
        <f>Long!X1249</f>
        <v>0</v>
      </c>
      <c r="X1251" s="7">
        <f>Long!Y1249</f>
        <v>0</v>
      </c>
    </row>
    <row r="1252" spans="1:24" x14ac:dyDescent="0.25">
      <c r="A1252" s="3">
        <f>Long!A1250</f>
        <v>0</v>
      </c>
      <c r="B1252" s="41">
        <f>Long!B1250</f>
        <v>0</v>
      </c>
      <c r="C1252" s="40">
        <f>Long!C1250</f>
        <v>0</v>
      </c>
      <c r="D1252" s="40">
        <f>Long!D1250</f>
        <v>0</v>
      </c>
      <c r="E1252" s="40">
        <f>Long!E1250</f>
        <v>0</v>
      </c>
      <c r="F1252" s="40">
        <f>Long!F1250</f>
        <v>0</v>
      </c>
      <c r="G1252" s="40">
        <f>Long!G1250</f>
        <v>0</v>
      </c>
      <c r="H1252" s="40">
        <f>Long!H1250</f>
        <v>0</v>
      </c>
      <c r="I1252" s="40">
        <f>Long!I1250</f>
        <v>0</v>
      </c>
      <c r="J1252" s="40">
        <f>Long!J1250</f>
        <v>0</v>
      </c>
      <c r="K1252" s="40">
        <f>Long!K1250</f>
        <v>0</v>
      </c>
      <c r="L1252" s="40">
        <f>Long!L1250</f>
        <v>0</v>
      </c>
      <c r="M1252" s="40">
        <f>Long!M1250</f>
        <v>0</v>
      </c>
      <c r="N1252" s="40">
        <f>Long!N1250</f>
        <v>0</v>
      </c>
      <c r="O1252" s="40">
        <f>Long!O1250</f>
        <v>0</v>
      </c>
      <c r="P1252" s="40">
        <f>Long!P1250</f>
        <v>0</v>
      </c>
      <c r="Q1252" s="40">
        <f>Long!Q1250</f>
        <v>0</v>
      </c>
      <c r="R1252" s="40">
        <f>Long!R1250</f>
        <v>0</v>
      </c>
      <c r="S1252" s="40">
        <f>Long!S1250</f>
        <v>0</v>
      </c>
      <c r="T1252" s="40">
        <f>Long!T1250</f>
        <v>0</v>
      </c>
      <c r="U1252" s="11">
        <f>Long!U1250</f>
        <v>0</v>
      </c>
      <c r="W1252" s="14">
        <f>Long!X1250</f>
        <v>0</v>
      </c>
      <c r="X1252" s="7">
        <f>Long!Y1250</f>
        <v>0</v>
      </c>
    </row>
    <row r="1253" spans="1:24" x14ac:dyDescent="0.25">
      <c r="A1253" s="3">
        <f>Long!A1251</f>
        <v>0</v>
      </c>
      <c r="B1253" s="41">
        <f>Long!B1251</f>
        <v>0</v>
      </c>
      <c r="C1253" s="40">
        <f>Long!C1251</f>
        <v>0</v>
      </c>
      <c r="D1253" s="40">
        <f>Long!D1251</f>
        <v>0</v>
      </c>
      <c r="E1253" s="40">
        <f>Long!E1251</f>
        <v>0</v>
      </c>
      <c r="F1253" s="40">
        <f>Long!F1251</f>
        <v>0</v>
      </c>
      <c r="G1253" s="40">
        <f>Long!G1251</f>
        <v>0</v>
      </c>
      <c r="H1253" s="40">
        <f>Long!H1251</f>
        <v>0</v>
      </c>
      <c r="I1253" s="40">
        <f>Long!I1251</f>
        <v>0</v>
      </c>
      <c r="J1253" s="40">
        <f>Long!J1251</f>
        <v>0</v>
      </c>
      <c r="K1253" s="40">
        <f>Long!K1251</f>
        <v>0</v>
      </c>
      <c r="L1253" s="40">
        <f>Long!L1251</f>
        <v>0</v>
      </c>
      <c r="M1253" s="40">
        <f>Long!M1251</f>
        <v>0</v>
      </c>
      <c r="N1253" s="40">
        <f>Long!N1251</f>
        <v>0</v>
      </c>
      <c r="O1253" s="40">
        <f>Long!O1251</f>
        <v>0</v>
      </c>
      <c r="P1253" s="40">
        <f>Long!P1251</f>
        <v>0</v>
      </c>
      <c r="Q1253" s="40">
        <f>Long!Q1251</f>
        <v>0</v>
      </c>
      <c r="R1253" s="40">
        <f>Long!R1251</f>
        <v>0</v>
      </c>
      <c r="S1253" s="40">
        <f>Long!S1251</f>
        <v>0</v>
      </c>
      <c r="T1253" s="40">
        <f>Long!T1251</f>
        <v>0</v>
      </c>
      <c r="U1253" s="11">
        <f>Long!U1251</f>
        <v>0</v>
      </c>
      <c r="W1253" s="14">
        <f>Long!X1251</f>
        <v>0</v>
      </c>
      <c r="X1253" s="7">
        <f>Long!Y1251</f>
        <v>0</v>
      </c>
    </row>
    <row r="1254" spans="1:24" x14ac:dyDescent="0.25">
      <c r="A1254" s="3">
        <f>Long!A1252</f>
        <v>0</v>
      </c>
      <c r="B1254" s="41">
        <f>Long!B1252</f>
        <v>0</v>
      </c>
      <c r="C1254" s="40">
        <f>Long!C1252</f>
        <v>0</v>
      </c>
      <c r="D1254" s="40">
        <f>Long!D1252</f>
        <v>0</v>
      </c>
      <c r="E1254" s="40">
        <f>Long!E1252</f>
        <v>0</v>
      </c>
      <c r="F1254" s="40">
        <f>Long!F1252</f>
        <v>0</v>
      </c>
      <c r="G1254" s="40">
        <f>Long!G1252</f>
        <v>0</v>
      </c>
      <c r="H1254" s="40">
        <f>Long!H1252</f>
        <v>0</v>
      </c>
      <c r="I1254" s="40">
        <f>Long!I1252</f>
        <v>0</v>
      </c>
      <c r="J1254" s="40">
        <f>Long!J1252</f>
        <v>0</v>
      </c>
      <c r="K1254" s="40">
        <f>Long!K1252</f>
        <v>0</v>
      </c>
      <c r="L1254" s="40">
        <f>Long!L1252</f>
        <v>0</v>
      </c>
      <c r="M1254" s="40">
        <f>Long!M1252</f>
        <v>0</v>
      </c>
      <c r="N1254" s="40">
        <f>Long!N1252</f>
        <v>0</v>
      </c>
      <c r="O1254" s="40">
        <f>Long!O1252</f>
        <v>0</v>
      </c>
      <c r="P1254" s="40">
        <f>Long!P1252</f>
        <v>0</v>
      </c>
      <c r="Q1254" s="40">
        <f>Long!Q1252</f>
        <v>0</v>
      </c>
      <c r="R1254" s="40">
        <f>Long!R1252</f>
        <v>0</v>
      </c>
      <c r="S1254" s="40">
        <f>Long!S1252</f>
        <v>0</v>
      </c>
      <c r="T1254" s="40">
        <f>Long!T1252</f>
        <v>0</v>
      </c>
      <c r="U1254" s="11">
        <f>Long!U1252</f>
        <v>0</v>
      </c>
      <c r="W1254" s="14">
        <f>Long!X1252</f>
        <v>0</v>
      </c>
      <c r="X1254" s="7">
        <f>Long!Y1252</f>
        <v>0</v>
      </c>
    </row>
    <row r="1255" spans="1:24" x14ac:dyDescent="0.25">
      <c r="A1255" s="3">
        <f>Long!A1253</f>
        <v>0</v>
      </c>
      <c r="B1255" s="41">
        <f>Long!B1253</f>
        <v>0</v>
      </c>
      <c r="C1255" s="40">
        <f>Long!C1253</f>
        <v>0</v>
      </c>
      <c r="D1255" s="40">
        <f>Long!D1253</f>
        <v>0</v>
      </c>
      <c r="E1255" s="40">
        <f>Long!E1253</f>
        <v>0</v>
      </c>
      <c r="F1255" s="40">
        <f>Long!F1253</f>
        <v>0</v>
      </c>
      <c r="G1255" s="40">
        <f>Long!G1253</f>
        <v>0</v>
      </c>
      <c r="H1255" s="40">
        <f>Long!H1253</f>
        <v>0</v>
      </c>
      <c r="I1255" s="40">
        <f>Long!I1253</f>
        <v>0</v>
      </c>
      <c r="J1255" s="40">
        <f>Long!J1253</f>
        <v>0</v>
      </c>
      <c r="K1255" s="40">
        <f>Long!K1253</f>
        <v>0</v>
      </c>
      <c r="L1255" s="40">
        <f>Long!L1253</f>
        <v>0</v>
      </c>
      <c r="M1255" s="40">
        <f>Long!M1253</f>
        <v>0</v>
      </c>
      <c r="N1255" s="40">
        <f>Long!N1253</f>
        <v>0</v>
      </c>
      <c r="O1255" s="40">
        <f>Long!O1253</f>
        <v>0</v>
      </c>
      <c r="P1255" s="40">
        <f>Long!P1253</f>
        <v>0</v>
      </c>
      <c r="Q1255" s="40">
        <f>Long!Q1253</f>
        <v>0</v>
      </c>
      <c r="R1255" s="40">
        <f>Long!R1253</f>
        <v>0</v>
      </c>
      <c r="S1255" s="40">
        <f>Long!S1253</f>
        <v>0</v>
      </c>
      <c r="T1255" s="40">
        <f>Long!T1253</f>
        <v>0</v>
      </c>
      <c r="U1255" s="11">
        <f>Long!U1253</f>
        <v>0</v>
      </c>
      <c r="W1255" s="14">
        <f>Long!X1253</f>
        <v>0</v>
      </c>
      <c r="X1255" s="7">
        <f>Long!Y1253</f>
        <v>0</v>
      </c>
    </row>
    <row r="1256" spans="1:24" x14ac:dyDescent="0.25">
      <c r="A1256" s="3">
        <f>Long!A1254</f>
        <v>0</v>
      </c>
      <c r="B1256" s="41">
        <f>Long!B1254</f>
        <v>0</v>
      </c>
      <c r="C1256" s="40">
        <f>Long!C1254</f>
        <v>0</v>
      </c>
      <c r="D1256" s="40">
        <f>Long!D1254</f>
        <v>0</v>
      </c>
      <c r="E1256" s="40">
        <f>Long!E1254</f>
        <v>0</v>
      </c>
      <c r="F1256" s="40">
        <f>Long!F1254</f>
        <v>0</v>
      </c>
      <c r="G1256" s="40">
        <f>Long!G1254</f>
        <v>0</v>
      </c>
      <c r="H1256" s="40">
        <f>Long!H1254</f>
        <v>0</v>
      </c>
      <c r="I1256" s="40">
        <f>Long!I1254</f>
        <v>0</v>
      </c>
      <c r="J1256" s="40">
        <f>Long!J1254</f>
        <v>0</v>
      </c>
      <c r="K1256" s="40">
        <f>Long!K1254</f>
        <v>0</v>
      </c>
      <c r="L1256" s="40">
        <f>Long!L1254</f>
        <v>0</v>
      </c>
      <c r="M1256" s="40">
        <f>Long!M1254</f>
        <v>0</v>
      </c>
      <c r="N1256" s="40">
        <f>Long!N1254</f>
        <v>0</v>
      </c>
      <c r="O1256" s="40">
        <f>Long!O1254</f>
        <v>0</v>
      </c>
      <c r="P1256" s="40">
        <f>Long!P1254</f>
        <v>0</v>
      </c>
      <c r="Q1256" s="40">
        <f>Long!Q1254</f>
        <v>0</v>
      </c>
      <c r="R1256" s="40">
        <f>Long!R1254</f>
        <v>0</v>
      </c>
      <c r="S1256" s="40">
        <f>Long!S1254</f>
        <v>0</v>
      </c>
      <c r="T1256" s="40">
        <f>Long!T1254</f>
        <v>0</v>
      </c>
      <c r="U1256" s="11">
        <f>Long!U1254</f>
        <v>0</v>
      </c>
      <c r="W1256" s="14">
        <f>Long!X1254</f>
        <v>0</v>
      </c>
      <c r="X1256" s="7">
        <f>Long!Y1254</f>
        <v>0</v>
      </c>
    </row>
    <row r="1257" spans="1:24" x14ac:dyDescent="0.25">
      <c r="A1257" s="3">
        <f>Long!A1255</f>
        <v>0</v>
      </c>
      <c r="B1257" s="41">
        <f>Long!B1255</f>
        <v>0</v>
      </c>
      <c r="C1257" s="40">
        <f>Long!C1255</f>
        <v>0</v>
      </c>
      <c r="D1257" s="40">
        <f>Long!D1255</f>
        <v>0</v>
      </c>
      <c r="E1257" s="40">
        <f>Long!E1255</f>
        <v>0</v>
      </c>
      <c r="F1257" s="40">
        <f>Long!F1255</f>
        <v>0</v>
      </c>
      <c r="G1257" s="40">
        <f>Long!G1255</f>
        <v>0</v>
      </c>
      <c r="H1257" s="40">
        <f>Long!H1255</f>
        <v>0</v>
      </c>
      <c r="I1257" s="40">
        <f>Long!I1255</f>
        <v>0</v>
      </c>
      <c r="J1257" s="40">
        <f>Long!J1255</f>
        <v>0</v>
      </c>
      <c r="K1257" s="40">
        <f>Long!K1255</f>
        <v>0</v>
      </c>
      <c r="L1257" s="40">
        <f>Long!L1255</f>
        <v>0</v>
      </c>
      <c r="M1257" s="40">
        <f>Long!M1255</f>
        <v>0</v>
      </c>
      <c r="N1257" s="40">
        <f>Long!N1255</f>
        <v>0</v>
      </c>
      <c r="O1257" s="40">
        <f>Long!O1255</f>
        <v>0</v>
      </c>
      <c r="P1257" s="40">
        <f>Long!P1255</f>
        <v>0</v>
      </c>
      <c r="Q1257" s="40">
        <f>Long!Q1255</f>
        <v>0</v>
      </c>
      <c r="R1257" s="40">
        <f>Long!R1255</f>
        <v>0</v>
      </c>
      <c r="S1257" s="40">
        <f>Long!S1255</f>
        <v>0</v>
      </c>
      <c r="T1257" s="40">
        <f>Long!T1255</f>
        <v>0</v>
      </c>
      <c r="U1257" s="11">
        <f>Long!U1255</f>
        <v>0</v>
      </c>
      <c r="W1257" s="14">
        <f>Long!X1255</f>
        <v>0</v>
      </c>
      <c r="X1257" s="7">
        <f>Long!Y1255</f>
        <v>0</v>
      </c>
    </row>
    <row r="1258" spans="1:24" x14ac:dyDescent="0.25">
      <c r="A1258" s="3">
        <f>Long!A1256</f>
        <v>0</v>
      </c>
      <c r="B1258" s="41">
        <f>Long!B1256</f>
        <v>0</v>
      </c>
      <c r="C1258" s="40">
        <f>Long!C1256</f>
        <v>0</v>
      </c>
      <c r="D1258" s="40">
        <f>Long!D1256</f>
        <v>0</v>
      </c>
      <c r="E1258" s="40">
        <f>Long!E1256</f>
        <v>0</v>
      </c>
      <c r="F1258" s="40">
        <f>Long!F1256</f>
        <v>0</v>
      </c>
      <c r="G1258" s="40">
        <f>Long!G1256</f>
        <v>0</v>
      </c>
      <c r="H1258" s="40">
        <f>Long!H1256</f>
        <v>0</v>
      </c>
      <c r="I1258" s="40">
        <f>Long!I1256</f>
        <v>0</v>
      </c>
      <c r="J1258" s="40">
        <f>Long!J1256</f>
        <v>0</v>
      </c>
      <c r="K1258" s="40">
        <f>Long!K1256</f>
        <v>0</v>
      </c>
      <c r="L1258" s="40">
        <f>Long!L1256</f>
        <v>0</v>
      </c>
      <c r="M1258" s="40">
        <f>Long!M1256</f>
        <v>0</v>
      </c>
      <c r="N1258" s="40">
        <f>Long!N1256</f>
        <v>0</v>
      </c>
      <c r="O1258" s="40">
        <f>Long!O1256</f>
        <v>0</v>
      </c>
      <c r="P1258" s="40">
        <f>Long!P1256</f>
        <v>0</v>
      </c>
      <c r="Q1258" s="40">
        <f>Long!Q1256</f>
        <v>0</v>
      </c>
      <c r="R1258" s="40">
        <f>Long!R1256</f>
        <v>0</v>
      </c>
      <c r="S1258" s="40">
        <f>Long!S1256</f>
        <v>0</v>
      </c>
      <c r="T1258" s="40">
        <f>Long!T1256</f>
        <v>0</v>
      </c>
      <c r="U1258" s="11">
        <f>Long!U1256</f>
        <v>0</v>
      </c>
      <c r="W1258" s="14">
        <f>Long!X1256</f>
        <v>0</v>
      </c>
      <c r="X1258" s="7">
        <f>Long!Y1256</f>
        <v>0</v>
      </c>
    </row>
    <row r="1259" spans="1:24" x14ac:dyDescent="0.25">
      <c r="A1259" s="3">
        <f>Long!A1257</f>
        <v>0</v>
      </c>
      <c r="B1259" s="41">
        <f>Long!B1257</f>
        <v>0</v>
      </c>
      <c r="C1259" s="40">
        <f>Long!C1257</f>
        <v>0</v>
      </c>
      <c r="D1259" s="40">
        <f>Long!D1257</f>
        <v>0</v>
      </c>
      <c r="E1259" s="40">
        <f>Long!E1257</f>
        <v>0</v>
      </c>
      <c r="F1259" s="40">
        <f>Long!F1257</f>
        <v>0</v>
      </c>
      <c r="G1259" s="40">
        <f>Long!G1257</f>
        <v>0</v>
      </c>
      <c r="H1259" s="40">
        <f>Long!H1257</f>
        <v>0</v>
      </c>
      <c r="I1259" s="40">
        <f>Long!I1257</f>
        <v>0</v>
      </c>
      <c r="J1259" s="40">
        <f>Long!J1257</f>
        <v>0</v>
      </c>
      <c r="K1259" s="40">
        <f>Long!K1257</f>
        <v>0</v>
      </c>
      <c r="L1259" s="40">
        <f>Long!L1257</f>
        <v>0</v>
      </c>
      <c r="M1259" s="40">
        <f>Long!M1257</f>
        <v>0</v>
      </c>
      <c r="N1259" s="40">
        <f>Long!N1257</f>
        <v>0</v>
      </c>
      <c r="O1259" s="40">
        <f>Long!O1257</f>
        <v>0</v>
      </c>
      <c r="P1259" s="40">
        <f>Long!P1257</f>
        <v>0</v>
      </c>
      <c r="Q1259" s="40">
        <f>Long!Q1257</f>
        <v>0</v>
      </c>
      <c r="R1259" s="40">
        <f>Long!R1257</f>
        <v>0</v>
      </c>
      <c r="S1259" s="40">
        <f>Long!S1257</f>
        <v>0</v>
      </c>
      <c r="T1259" s="40">
        <f>Long!T1257</f>
        <v>0</v>
      </c>
      <c r="U1259" s="11">
        <f>Long!U1257</f>
        <v>0</v>
      </c>
      <c r="W1259" s="14">
        <f>Long!X1257</f>
        <v>0</v>
      </c>
      <c r="X1259" s="7">
        <f>Long!Y1257</f>
        <v>0</v>
      </c>
    </row>
    <row r="1260" spans="1:24" x14ac:dyDescent="0.25">
      <c r="A1260" s="3">
        <f>Long!A1258</f>
        <v>0</v>
      </c>
      <c r="B1260" s="41">
        <f>Long!B1258</f>
        <v>0</v>
      </c>
      <c r="C1260" s="40">
        <f>Long!C1258</f>
        <v>0</v>
      </c>
      <c r="D1260" s="40">
        <f>Long!D1258</f>
        <v>0</v>
      </c>
      <c r="E1260" s="40">
        <f>Long!E1258</f>
        <v>0</v>
      </c>
      <c r="F1260" s="40">
        <f>Long!F1258</f>
        <v>0</v>
      </c>
      <c r="G1260" s="40">
        <f>Long!G1258</f>
        <v>0</v>
      </c>
      <c r="H1260" s="40">
        <f>Long!H1258</f>
        <v>0</v>
      </c>
      <c r="I1260" s="40">
        <f>Long!I1258</f>
        <v>0</v>
      </c>
      <c r="J1260" s="40">
        <f>Long!J1258</f>
        <v>0</v>
      </c>
      <c r="K1260" s="40">
        <f>Long!K1258</f>
        <v>0</v>
      </c>
      <c r="L1260" s="40">
        <f>Long!L1258</f>
        <v>0</v>
      </c>
      <c r="M1260" s="40">
        <f>Long!M1258</f>
        <v>0</v>
      </c>
      <c r="N1260" s="40">
        <f>Long!N1258</f>
        <v>0</v>
      </c>
      <c r="O1260" s="40">
        <f>Long!O1258</f>
        <v>0</v>
      </c>
      <c r="P1260" s="40">
        <f>Long!P1258</f>
        <v>0</v>
      </c>
      <c r="Q1260" s="40">
        <f>Long!Q1258</f>
        <v>0</v>
      </c>
      <c r="R1260" s="40">
        <f>Long!R1258</f>
        <v>0</v>
      </c>
      <c r="S1260" s="40">
        <f>Long!S1258</f>
        <v>0</v>
      </c>
      <c r="T1260" s="40">
        <f>Long!T1258</f>
        <v>0</v>
      </c>
      <c r="U1260" s="11">
        <f>Long!U1258</f>
        <v>0</v>
      </c>
      <c r="W1260" s="14">
        <f>Long!X1258</f>
        <v>0</v>
      </c>
      <c r="X1260" s="7">
        <f>Long!Y1258</f>
        <v>0</v>
      </c>
    </row>
    <row r="1261" spans="1:24" x14ac:dyDescent="0.25">
      <c r="A1261" s="3">
        <f>Long!A1259</f>
        <v>0</v>
      </c>
      <c r="B1261" s="41">
        <f>Long!B1259</f>
        <v>0</v>
      </c>
      <c r="C1261" s="40">
        <f>Long!C1259</f>
        <v>0</v>
      </c>
      <c r="D1261" s="40">
        <f>Long!D1259</f>
        <v>0</v>
      </c>
      <c r="E1261" s="40">
        <f>Long!E1259</f>
        <v>0</v>
      </c>
      <c r="F1261" s="40">
        <f>Long!F1259</f>
        <v>0</v>
      </c>
      <c r="G1261" s="40">
        <f>Long!G1259</f>
        <v>0</v>
      </c>
      <c r="H1261" s="40">
        <f>Long!H1259</f>
        <v>0</v>
      </c>
      <c r="I1261" s="40">
        <f>Long!I1259</f>
        <v>0</v>
      </c>
      <c r="J1261" s="40">
        <f>Long!J1259</f>
        <v>0</v>
      </c>
      <c r="K1261" s="40">
        <f>Long!K1259</f>
        <v>0</v>
      </c>
      <c r="L1261" s="40">
        <f>Long!L1259</f>
        <v>0</v>
      </c>
      <c r="M1261" s="40">
        <f>Long!M1259</f>
        <v>0</v>
      </c>
      <c r="N1261" s="40">
        <f>Long!N1259</f>
        <v>0</v>
      </c>
      <c r="O1261" s="40">
        <f>Long!O1259</f>
        <v>0</v>
      </c>
      <c r="P1261" s="40">
        <f>Long!P1259</f>
        <v>0</v>
      </c>
      <c r="Q1261" s="40">
        <f>Long!Q1259</f>
        <v>0</v>
      </c>
      <c r="R1261" s="40">
        <f>Long!R1259</f>
        <v>0</v>
      </c>
      <c r="S1261" s="40">
        <f>Long!S1259</f>
        <v>0</v>
      </c>
      <c r="T1261" s="40">
        <f>Long!T1259</f>
        <v>0</v>
      </c>
      <c r="U1261" s="11">
        <f>Long!U1259</f>
        <v>0</v>
      </c>
      <c r="W1261" s="14">
        <f>Long!X1259</f>
        <v>0</v>
      </c>
      <c r="X1261" s="7">
        <f>Long!Y1259</f>
        <v>0</v>
      </c>
    </row>
    <row r="1262" spans="1:24" x14ac:dyDescent="0.25">
      <c r="A1262" s="3">
        <f>Long!A1260</f>
        <v>0</v>
      </c>
      <c r="B1262" s="41">
        <f>Long!B1260</f>
        <v>0</v>
      </c>
      <c r="C1262" s="40">
        <f>Long!C1260</f>
        <v>0</v>
      </c>
      <c r="D1262" s="40">
        <f>Long!D1260</f>
        <v>0</v>
      </c>
      <c r="E1262" s="40">
        <f>Long!E1260</f>
        <v>0</v>
      </c>
      <c r="F1262" s="40">
        <f>Long!F1260</f>
        <v>0</v>
      </c>
      <c r="G1262" s="40">
        <f>Long!G1260</f>
        <v>0</v>
      </c>
      <c r="H1262" s="40">
        <f>Long!H1260</f>
        <v>0</v>
      </c>
      <c r="I1262" s="40">
        <f>Long!I1260</f>
        <v>0</v>
      </c>
      <c r="J1262" s="40">
        <f>Long!J1260</f>
        <v>0</v>
      </c>
      <c r="K1262" s="40">
        <f>Long!K1260</f>
        <v>0</v>
      </c>
      <c r="L1262" s="40">
        <f>Long!L1260</f>
        <v>0</v>
      </c>
      <c r="M1262" s="40">
        <f>Long!M1260</f>
        <v>0</v>
      </c>
      <c r="N1262" s="40">
        <f>Long!N1260</f>
        <v>0</v>
      </c>
      <c r="O1262" s="40">
        <f>Long!O1260</f>
        <v>0</v>
      </c>
      <c r="P1262" s="40">
        <f>Long!P1260</f>
        <v>0</v>
      </c>
      <c r="Q1262" s="40">
        <f>Long!Q1260</f>
        <v>0</v>
      </c>
      <c r="R1262" s="40">
        <f>Long!R1260</f>
        <v>0</v>
      </c>
      <c r="S1262" s="40">
        <f>Long!S1260</f>
        <v>0</v>
      </c>
      <c r="T1262" s="40">
        <f>Long!T1260</f>
        <v>0</v>
      </c>
      <c r="U1262" s="11">
        <f>Long!U1260</f>
        <v>0</v>
      </c>
      <c r="W1262" s="14">
        <f>Long!X1260</f>
        <v>0</v>
      </c>
      <c r="X1262" s="7">
        <f>Long!Y1260</f>
        <v>0</v>
      </c>
    </row>
    <row r="1263" spans="1:24" x14ac:dyDescent="0.25">
      <c r="A1263" s="3">
        <f>Long!A1261</f>
        <v>0</v>
      </c>
      <c r="B1263" s="41">
        <f>Long!B1261</f>
        <v>0</v>
      </c>
      <c r="C1263" s="40">
        <f>Long!C1261</f>
        <v>0</v>
      </c>
      <c r="D1263" s="40">
        <f>Long!D1261</f>
        <v>0</v>
      </c>
      <c r="E1263" s="40">
        <f>Long!E1261</f>
        <v>0</v>
      </c>
      <c r="F1263" s="40">
        <f>Long!F1261</f>
        <v>0</v>
      </c>
      <c r="G1263" s="40">
        <f>Long!G1261</f>
        <v>0</v>
      </c>
      <c r="H1263" s="40">
        <f>Long!H1261</f>
        <v>0</v>
      </c>
      <c r="I1263" s="40">
        <f>Long!I1261</f>
        <v>0</v>
      </c>
      <c r="J1263" s="40">
        <f>Long!J1261</f>
        <v>0</v>
      </c>
      <c r="K1263" s="40">
        <f>Long!K1261</f>
        <v>0</v>
      </c>
      <c r="L1263" s="40">
        <f>Long!L1261</f>
        <v>0</v>
      </c>
      <c r="M1263" s="40">
        <f>Long!M1261</f>
        <v>0</v>
      </c>
      <c r="N1263" s="40">
        <f>Long!N1261</f>
        <v>0</v>
      </c>
      <c r="O1263" s="40">
        <f>Long!O1261</f>
        <v>0</v>
      </c>
      <c r="P1263" s="40">
        <f>Long!P1261</f>
        <v>0</v>
      </c>
      <c r="Q1263" s="40">
        <f>Long!Q1261</f>
        <v>0</v>
      </c>
      <c r="R1263" s="40">
        <f>Long!R1261</f>
        <v>0</v>
      </c>
      <c r="S1263" s="40">
        <f>Long!S1261</f>
        <v>0</v>
      </c>
      <c r="T1263" s="40">
        <f>Long!T1261</f>
        <v>0</v>
      </c>
      <c r="U1263" s="11">
        <f>Long!U1261</f>
        <v>0</v>
      </c>
      <c r="W1263" s="14">
        <f>Long!X1261</f>
        <v>0</v>
      </c>
      <c r="X1263" s="7">
        <f>Long!Y1261</f>
        <v>0</v>
      </c>
    </row>
    <row r="1264" spans="1:24" x14ac:dyDescent="0.25">
      <c r="A1264" s="3">
        <f>Long!A1262</f>
        <v>0</v>
      </c>
      <c r="B1264" s="41">
        <f>Long!B1262</f>
        <v>0</v>
      </c>
      <c r="C1264" s="40">
        <f>Long!C1262</f>
        <v>0</v>
      </c>
      <c r="D1264" s="40">
        <f>Long!D1262</f>
        <v>0</v>
      </c>
      <c r="E1264" s="40">
        <f>Long!E1262</f>
        <v>0</v>
      </c>
      <c r="F1264" s="40">
        <f>Long!F1262</f>
        <v>0</v>
      </c>
      <c r="G1264" s="40">
        <f>Long!G1262</f>
        <v>0</v>
      </c>
      <c r="H1264" s="40">
        <f>Long!H1262</f>
        <v>0</v>
      </c>
      <c r="I1264" s="40">
        <f>Long!I1262</f>
        <v>0</v>
      </c>
      <c r="J1264" s="40">
        <f>Long!J1262</f>
        <v>0</v>
      </c>
      <c r="K1264" s="40">
        <f>Long!K1262</f>
        <v>0</v>
      </c>
      <c r="L1264" s="40">
        <f>Long!L1262</f>
        <v>0</v>
      </c>
      <c r="M1264" s="40">
        <f>Long!M1262</f>
        <v>0</v>
      </c>
      <c r="N1264" s="40">
        <f>Long!N1262</f>
        <v>0</v>
      </c>
      <c r="O1264" s="40">
        <f>Long!O1262</f>
        <v>0</v>
      </c>
      <c r="P1264" s="40">
        <f>Long!P1262</f>
        <v>0</v>
      </c>
      <c r="Q1264" s="40">
        <f>Long!Q1262</f>
        <v>0</v>
      </c>
      <c r="R1264" s="40">
        <f>Long!R1262</f>
        <v>0</v>
      </c>
      <c r="S1264" s="40">
        <f>Long!S1262</f>
        <v>0</v>
      </c>
      <c r="T1264" s="40">
        <f>Long!T1262</f>
        <v>0</v>
      </c>
      <c r="U1264" s="11">
        <f>Long!U1262</f>
        <v>0</v>
      </c>
      <c r="W1264" s="14">
        <f>Long!X1262</f>
        <v>0</v>
      </c>
      <c r="X1264" s="7">
        <f>Long!Y1262</f>
        <v>0</v>
      </c>
    </row>
    <row r="1265" spans="1:24" x14ac:dyDescent="0.25">
      <c r="A1265" s="3">
        <f>Long!A1263</f>
        <v>0</v>
      </c>
      <c r="B1265" s="41">
        <f>Long!B1263</f>
        <v>0</v>
      </c>
      <c r="C1265" s="40">
        <f>Long!C1263</f>
        <v>0</v>
      </c>
      <c r="D1265" s="40">
        <f>Long!D1263</f>
        <v>0</v>
      </c>
      <c r="E1265" s="40">
        <f>Long!E1263</f>
        <v>0</v>
      </c>
      <c r="F1265" s="40">
        <f>Long!F1263</f>
        <v>0</v>
      </c>
      <c r="G1265" s="40">
        <f>Long!G1263</f>
        <v>0</v>
      </c>
      <c r="H1265" s="40">
        <f>Long!H1263</f>
        <v>0</v>
      </c>
      <c r="I1265" s="40">
        <f>Long!I1263</f>
        <v>0</v>
      </c>
      <c r="J1265" s="40">
        <f>Long!J1263</f>
        <v>0</v>
      </c>
      <c r="K1265" s="40">
        <f>Long!K1263</f>
        <v>0</v>
      </c>
      <c r="L1265" s="40">
        <f>Long!L1263</f>
        <v>0</v>
      </c>
      <c r="M1265" s="40">
        <f>Long!M1263</f>
        <v>0</v>
      </c>
      <c r="N1265" s="40">
        <f>Long!N1263</f>
        <v>0</v>
      </c>
      <c r="O1265" s="40">
        <f>Long!O1263</f>
        <v>0</v>
      </c>
      <c r="P1265" s="40">
        <f>Long!P1263</f>
        <v>0</v>
      </c>
      <c r="Q1265" s="40">
        <f>Long!Q1263</f>
        <v>0</v>
      </c>
      <c r="R1265" s="40">
        <f>Long!R1263</f>
        <v>0</v>
      </c>
      <c r="S1265" s="40">
        <f>Long!S1263</f>
        <v>0</v>
      </c>
      <c r="T1265" s="40">
        <f>Long!T1263</f>
        <v>0</v>
      </c>
      <c r="U1265" s="11">
        <f>Long!U1263</f>
        <v>0</v>
      </c>
      <c r="W1265" s="14">
        <f>Long!X1263</f>
        <v>0</v>
      </c>
      <c r="X1265" s="7">
        <f>Long!Y1263</f>
        <v>0</v>
      </c>
    </row>
    <row r="1266" spans="1:24" x14ac:dyDescent="0.25">
      <c r="A1266" s="3">
        <f>Long!A1264</f>
        <v>0</v>
      </c>
      <c r="B1266" s="41">
        <f>Long!B1264</f>
        <v>0</v>
      </c>
      <c r="C1266" s="40">
        <f>Long!C1264</f>
        <v>0</v>
      </c>
      <c r="D1266" s="40">
        <f>Long!D1264</f>
        <v>0</v>
      </c>
      <c r="E1266" s="40">
        <f>Long!E1264</f>
        <v>0</v>
      </c>
      <c r="F1266" s="40">
        <f>Long!F1264</f>
        <v>0</v>
      </c>
      <c r="G1266" s="40">
        <f>Long!G1264</f>
        <v>0</v>
      </c>
      <c r="H1266" s="40">
        <f>Long!H1264</f>
        <v>0</v>
      </c>
      <c r="I1266" s="40">
        <f>Long!I1264</f>
        <v>0</v>
      </c>
      <c r="J1266" s="40">
        <f>Long!J1264</f>
        <v>0</v>
      </c>
      <c r="K1266" s="40">
        <f>Long!K1264</f>
        <v>0</v>
      </c>
      <c r="L1266" s="40">
        <f>Long!L1264</f>
        <v>0</v>
      </c>
      <c r="M1266" s="40">
        <f>Long!M1264</f>
        <v>0</v>
      </c>
      <c r="N1266" s="40">
        <f>Long!N1264</f>
        <v>0</v>
      </c>
      <c r="O1266" s="40">
        <f>Long!O1264</f>
        <v>0</v>
      </c>
      <c r="P1266" s="40">
        <f>Long!P1264</f>
        <v>0</v>
      </c>
      <c r="Q1266" s="40">
        <f>Long!Q1264</f>
        <v>0</v>
      </c>
      <c r="R1266" s="40">
        <f>Long!R1264</f>
        <v>0</v>
      </c>
      <c r="S1266" s="40">
        <f>Long!S1264</f>
        <v>0</v>
      </c>
      <c r="T1266" s="40">
        <f>Long!T1264</f>
        <v>0</v>
      </c>
      <c r="U1266" s="11">
        <f>Long!U1264</f>
        <v>0</v>
      </c>
      <c r="W1266" s="14">
        <f>Long!X1264</f>
        <v>0</v>
      </c>
      <c r="X1266" s="7">
        <f>Long!Y1264</f>
        <v>0</v>
      </c>
    </row>
    <row r="1267" spans="1:24" x14ac:dyDescent="0.25">
      <c r="A1267" s="3">
        <f>Long!A1265</f>
        <v>0</v>
      </c>
      <c r="B1267" s="41">
        <f>Long!B1265</f>
        <v>0</v>
      </c>
      <c r="C1267" s="40">
        <f>Long!C1265</f>
        <v>0</v>
      </c>
      <c r="D1267" s="40">
        <f>Long!D1265</f>
        <v>0</v>
      </c>
      <c r="E1267" s="40">
        <f>Long!E1265</f>
        <v>0</v>
      </c>
      <c r="F1267" s="40">
        <f>Long!F1265</f>
        <v>0</v>
      </c>
      <c r="G1267" s="40">
        <f>Long!G1265</f>
        <v>0</v>
      </c>
      <c r="H1267" s="40">
        <f>Long!H1265</f>
        <v>0</v>
      </c>
      <c r="I1267" s="40">
        <f>Long!I1265</f>
        <v>0</v>
      </c>
      <c r="J1267" s="40">
        <f>Long!J1265</f>
        <v>0</v>
      </c>
      <c r="K1267" s="40">
        <f>Long!K1265</f>
        <v>0</v>
      </c>
      <c r="L1267" s="40">
        <f>Long!L1265</f>
        <v>0</v>
      </c>
      <c r="M1267" s="40">
        <f>Long!M1265</f>
        <v>0</v>
      </c>
      <c r="N1267" s="40">
        <f>Long!N1265</f>
        <v>0</v>
      </c>
      <c r="O1267" s="40">
        <f>Long!O1265</f>
        <v>0</v>
      </c>
      <c r="P1267" s="40">
        <f>Long!P1265</f>
        <v>0</v>
      </c>
      <c r="Q1267" s="40">
        <f>Long!Q1265</f>
        <v>0</v>
      </c>
      <c r="R1267" s="40">
        <f>Long!R1265</f>
        <v>0</v>
      </c>
      <c r="S1267" s="40">
        <f>Long!S1265</f>
        <v>0</v>
      </c>
      <c r="T1267" s="40">
        <f>Long!T1265</f>
        <v>0</v>
      </c>
      <c r="U1267" s="11">
        <f>Long!U1265</f>
        <v>0</v>
      </c>
      <c r="W1267" s="14">
        <f>Long!X1265</f>
        <v>0</v>
      </c>
      <c r="X1267" s="7">
        <f>Long!Y1265</f>
        <v>0</v>
      </c>
    </row>
    <row r="1268" spans="1:24" x14ac:dyDescent="0.25">
      <c r="A1268" s="3">
        <f>Long!A1266</f>
        <v>0</v>
      </c>
      <c r="B1268" s="41">
        <f>Long!B1266</f>
        <v>0</v>
      </c>
      <c r="C1268" s="40">
        <f>Long!C1266</f>
        <v>0</v>
      </c>
      <c r="D1268" s="40">
        <f>Long!D1266</f>
        <v>0</v>
      </c>
      <c r="E1268" s="40">
        <f>Long!E1266</f>
        <v>0</v>
      </c>
      <c r="F1268" s="40">
        <f>Long!F1266</f>
        <v>0</v>
      </c>
      <c r="G1268" s="40">
        <f>Long!G1266</f>
        <v>0</v>
      </c>
      <c r="H1268" s="40">
        <f>Long!H1266</f>
        <v>0</v>
      </c>
      <c r="I1268" s="40">
        <f>Long!I1266</f>
        <v>0</v>
      </c>
      <c r="J1268" s="40">
        <f>Long!J1266</f>
        <v>0</v>
      </c>
      <c r="K1268" s="40">
        <f>Long!K1266</f>
        <v>0</v>
      </c>
      <c r="L1268" s="40">
        <f>Long!L1266</f>
        <v>0</v>
      </c>
      <c r="M1268" s="40">
        <f>Long!M1266</f>
        <v>0</v>
      </c>
      <c r="N1268" s="40">
        <f>Long!N1266</f>
        <v>0</v>
      </c>
      <c r="O1268" s="40">
        <f>Long!O1266</f>
        <v>0</v>
      </c>
      <c r="P1268" s="40">
        <f>Long!P1266</f>
        <v>0</v>
      </c>
      <c r="Q1268" s="40">
        <f>Long!Q1266</f>
        <v>0</v>
      </c>
      <c r="R1268" s="40">
        <f>Long!R1266</f>
        <v>0</v>
      </c>
      <c r="S1268" s="40">
        <f>Long!S1266</f>
        <v>0</v>
      </c>
      <c r="T1268" s="40">
        <f>Long!T1266</f>
        <v>0</v>
      </c>
      <c r="U1268" s="11">
        <f>Long!U1266</f>
        <v>0</v>
      </c>
      <c r="W1268" s="14">
        <f>Long!X1266</f>
        <v>0</v>
      </c>
      <c r="X1268" s="7">
        <f>Long!Y1266</f>
        <v>0</v>
      </c>
    </row>
    <row r="1269" spans="1:24" x14ac:dyDescent="0.25">
      <c r="A1269" s="3">
        <f>Long!A1267</f>
        <v>0</v>
      </c>
      <c r="B1269" s="41">
        <f>Long!B1267</f>
        <v>0</v>
      </c>
      <c r="C1269" s="40">
        <f>Long!C1267</f>
        <v>0</v>
      </c>
      <c r="D1269" s="40">
        <f>Long!D1267</f>
        <v>0</v>
      </c>
      <c r="E1269" s="40">
        <f>Long!E1267</f>
        <v>0</v>
      </c>
      <c r="F1269" s="40">
        <f>Long!F1267</f>
        <v>0</v>
      </c>
      <c r="G1269" s="40">
        <f>Long!G1267</f>
        <v>0</v>
      </c>
      <c r="H1269" s="40">
        <f>Long!H1267</f>
        <v>0</v>
      </c>
      <c r="I1269" s="40">
        <f>Long!I1267</f>
        <v>0</v>
      </c>
      <c r="J1269" s="40">
        <f>Long!J1267</f>
        <v>0</v>
      </c>
      <c r="K1269" s="40">
        <f>Long!K1267</f>
        <v>0</v>
      </c>
      <c r="L1269" s="40">
        <f>Long!L1267</f>
        <v>0</v>
      </c>
      <c r="M1269" s="40">
        <f>Long!M1267</f>
        <v>0</v>
      </c>
      <c r="N1269" s="40">
        <f>Long!N1267</f>
        <v>0</v>
      </c>
      <c r="O1269" s="40">
        <f>Long!O1267</f>
        <v>0</v>
      </c>
      <c r="P1269" s="40">
        <f>Long!P1267</f>
        <v>0</v>
      </c>
      <c r="Q1269" s="40">
        <f>Long!Q1267</f>
        <v>0</v>
      </c>
      <c r="R1269" s="40">
        <f>Long!R1267</f>
        <v>0</v>
      </c>
      <c r="S1269" s="40">
        <f>Long!S1267</f>
        <v>0</v>
      </c>
      <c r="T1269" s="40">
        <f>Long!T1267</f>
        <v>0</v>
      </c>
      <c r="U1269" s="11">
        <f>Long!U1267</f>
        <v>0</v>
      </c>
      <c r="W1269" s="14">
        <f>Long!X1267</f>
        <v>0</v>
      </c>
      <c r="X1269" s="7">
        <f>Long!Y1267</f>
        <v>0</v>
      </c>
    </row>
    <row r="1270" spans="1:24" x14ac:dyDescent="0.25">
      <c r="A1270" s="3">
        <f>Long!A1268</f>
        <v>0</v>
      </c>
      <c r="B1270" s="41">
        <f>Long!B1268</f>
        <v>0</v>
      </c>
      <c r="C1270" s="40">
        <f>Long!C1268</f>
        <v>0</v>
      </c>
      <c r="D1270" s="40">
        <f>Long!D1268</f>
        <v>0</v>
      </c>
      <c r="E1270" s="40">
        <f>Long!E1268</f>
        <v>0</v>
      </c>
      <c r="F1270" s="40">
        <f>Long!F1268</f>
        <v>0</v>
      </c>
      <c r="G1270" s="40">
        <f>Long!G1268</f>
        <v>0</v>
      </c>
      <c r="H1270" s="40">
        <f>Long!H1268</f>
        <v>0</v>
      </c>
      <c r="I1270" s="40">
        <f>Long!I1268</f>
        <v>0</v>
      </c>
      <c r="J1270" s="40">
        <f>Long!J1268</f>
        <v>0</v>
      </c>
      <c r="K1270" s="40">
        <f>Long!K1268</f>
        <v>0</v>
      </c>
      <c r="L1270" s="40">
        <f>Long!L1268</f>
        <v>0</v>
      </c>
      <c r="M1270" s="40">
        <f>Long!M1268</f>
        <v>0</v>
      </c>
      <c r="N1270" s="40">
        <f>Long!N1268</f>
        <v>0</v>
      </c>
      <c r="O1270" s="40">
        <f>Long!O1268</f>
        <v>0</v>
      </c>
      <c r="P1270" s="40">
        <f>Long!P1268</f>
        <v>0</v>
      </c>
      <c r="Q1270" s="40">
        <f>Long!Q1268</f>
        <v>0</v>
      </c>
      <c r="R1270" s="40">
        <f>Long!R1268</f>
        <v>0</v>
      </c>
      <c r="S1270" s="40">
        <f>Long!S1268</f>
        <v>0</v>
      </c>
      <c r="T1270" s="40">
        <f>Long!T1268</f>
        <v>0</v>
      </c>
      <c r="U1270" s="11">
        <f>Long!U1268</f>
        <v>0</v>
      </c>
      <c r="W1270" s="14">
        <f>Long!X1268</f>
        <v>0</v>
      </c>
      <c r="X1270" s="7">
        <f>Long!Y1268</f>
        <v>0</v>
      </c>
    </row>
    <row r="1271" spans="1:24" x14ac:dyDescent="0.25">
      <c r="A1271" s="3">
        <f>Long!A1269</f>
        <v>0</v>
      </c>
      <c r="B1271" s="41">
        <f>Long!B1269</f>
        <v>0</v>
      </c>
      <c r="C1271" s="40">
        <f>Long!C1269</f>
        <v>0</v>
      </c>
      <c r="D1271" s="40">
        <f>Long!D1269</f>
        <v>0</v>
      </c>
      <c r="E1271" s="40">
        <f>Long!E1269</f>
        <v>0</v>
      </c>
      <c r="F1271" s="40">
        <f>Long!F1269</f>
        <v>0</v>
      </c>
      <c r="G1271" s="40">
        <f>Long!G1269</f>
        <v>0</v>
      </c>
      <c r="H1271" s="40">
        <f>Long!H1269</f>
        <v>0</v>
      </c>
      <c r="I1271" s="40">
        <f>Long!I1269</f>
        <v>0</v>
      </c>
      <c r="J1271" s="40">
        <f>Long!J1269</f>
        <v>0</v>
      </c>
      <c r="K1271" s="40">
        <f>Long!K1269</f>
        <v>0</v>
      </c>
      <c r="L1271" s="40">
        <f>Long!L1269</f>
        <v>0</v>
      </c>
      <c r="M1271" s="40">
        <f>Long!M1269</f>
        <v>0</v>
      </c>
      <c r="N1271" s="40">
        <f>Long!N1269</f>
        <v>0</v>
      </c>
      <c r="O1271" s="40">
        <f>Long!O1269</f>
        <v>0</v>
      </c>
      <c r="P1271" s="40">
        <f>Long!P1269</f>
        <v>0</v>
      </c>
      <c r="Q1271" s="40">
        <f>Long!Q1269</f>
        <v>0</v>
      </c>
      <c r="R1271" s="40">
        <f>Long!R1269</f>
        <v>0</v>
      </c>
      <c r="S1271" s="40">
        <f>Long!S1269</f>
        <v>0</v>
      </c>
      <c r="T1271" s="40">
        <f>Long!T1269</f>
        <v>0</v>
      </c>
      <c r="U1271" s="11">
        <f>Long!U1269</f>
        <v>0</v>
      </c>
      <c r="W1271" s="14">
        <f>Long!X1269</f>
        <v>0</v>
      </c>
      <c r="X1271" s="7">
        <f>Long!Y1269</f>
        <v>0</v>
      </c>
    </row>
    <row r="1272" spans="1:24" x14ac:dyDescent="0.25">
      <c r="A1272" s="3">
        <f>Long!A1270</f>
        <v>0</v>
      </c>
      <c r="B1272" s="41">
        <f>Long!B1270</f>
        <v>0</v>
      </c>
      <c r="C1272" s="40">
        <f>Long!C1270</f>
        <v>0</v>
      </c>
      <c r="D1272" s="40">
        <f>Long!D1270</f>
        <v>0</v>
      </c>
      <c r="E1272" s="40">
        <f>Long!E1270</f>
        <v>0</v>
      </c>
      <c r="F1272" s="40">
        <f>Long!F1270</f>
        <v>0</v>
      </c>
      <c r="G1272" s="40">
        <f>Long!G1270</f>
        <v>0</v>
      </c>
      <c r="H1272" s="40">
        <f>Long!H1270</f>
        <v>0</v>
      </c>
      <c r="I1272" s="40">
        <f>Long!I1270</f>
        <v>0</v>
      </c>
      <c r="J1272" s="40">
        <f>Long!J1270</f>
        <v>0</v>
      </c>
      <c r="K1272" s="40">
        <f>Long!K1270</f>
        <v>0</v>
      </c>
      <c r="L1272" s="40">
        <f>Long!L1270</f>
        <v>0</v>
      </c>
      <c r="M1272" s="40">
        <f>Long!M1270</f>
        <v>0</v>
      </c>
      <c r="N1272" s="40">
        <f>Long!N1270</f>
        <v>0</v>
      </c>
      <c r="O1272" s="40">
        <f>Long!O1270</f>
        <v>0</v>
      </c>
      <c r="P1272" s="40">
        <f>Long!P1270</f>
        <v>0</v>
      </c>
      <c r="Q1272" s="40">
        <f>Long!Q1270</f>
        <v>0</v>
      </c>
      <c r="R1272" s="40">
        <f>Long!R1270</f>
        <v>0</v>
      </c>
      <c r="S1272" s="40">
        <f>Long!S1270</f>
        <v>0</v>
      </c>
      <c r="T1272" s="40">
        <f>Long!T1270</f>
        <v>0</v>
      </c>
      <c r="U1272" s="11">
        <f>Long!U1270</f>
        <v>0</v>
      </c>
      <c r="W1272" s="14">
        <f>Long!X1270</f>
        <v>0</v>
      </c>
      <c r="X1272" s="7">
        <f>Long!Y1270</f>
        <v>0</v>
      </c>
    </row>
    <row r="1273" spans="1:24" x14ac:dyDescent="0.25">
      <c r="A1273" s="3">
        <f>Long!A1271</f>
        <v>0</v>
      </c>
      <c r="B1273" s="41">
        <f>Long!B1271</f>
        <v>0</v>
      </c>
      <c r="C1273" s="40">
        <f>Long!C1271</f>
        <v>0</v>
      </c>
      <c r="D1273" s="40">
        <f>Long!D1271</f>
        <v>0</v>
      </c>
      <c r="E1273" s="40">
        <f>Long!E1271</f>
        <v>0</v>
      </c>
      <c r="F1273" s="40">
        <f>Long!F1271</f>
        <v>0</v>
      </c>
      <c r="G1273" s="40">
        <f>Long!G1271</f>
        <v>0</v>
      </c>
      <c r="H1273" s="40">
        <f>Long!H1271</f>
        <v>0</v>
      </c>
      <c r="I1273" s="40">
        <f>Long!I1271</f>
        <v>0</v>
      </c>
      <c r="J1273" s="40">
        <f>Long!J1271</f>
        <v>0</v>
      </c>
      <c r="K1273" s="40">
        <f>Long!K1271</f>
        <v>0</v>
      </c>
      <c r="L1273" s="40">
        <f>Long!L1271</f>
        <v>0</v>
      </c>
      <c r="M1273" s="40">
        <f>Long!M1271</f>
        <v>0</v>
      </c>
      <c r="N1273" s="40">
        <f>Long!N1271</f>
        <v>0</v>
      </c>
      <c r="O1273" s="40">
        <f>Long!O1271</f>
        <v>0</v>
      </c>
      <c r="P1273" s="40">
        <f>Long!P1271</f>
        <v>0</v>
      </c>
      <c r="Q1273" s="40">
        <f>Long!Q1271</f>
        <v>0</v>
      </c>
      <c r="R1273" s="40">
        <f>Long!R1271</f>
        <v>0</v>
      </c>
      <c r="S1273" s="40">
        <f>Long!S1271</f>
        <v>0</v>
      </c>
      <c r="T1273" s="40">
        <f>Long!T1271</f>
        <v>0</v>
      </c>
      <c r="U1273" s="11">
        <f>Long!U1271</f>
        <v>0</v>
      </c>
      <c r="W1273" s="14">
        <f>Long!X1271</f>
        <v>0</v>
      </c>
      <c r="X1273" s="7">
        <f>Long!Y1271</f>
        <v>0</v>
      </c>
    </row>
    <row r="1274" spans="1:24" x14ac:dyDescent="0.25">
      <c r="A1274" s="3">
        <f>Long!A1272</f>
        <v>0</v>
      </c>
      <c r="B1274" s="41">
        <f>Long!B1272</f>
        <v>0</v>
      </c>
      <c r="C1274" s="40">
        <f>Long!C1272</f>
        <v>0</v>
      </c>
      <c r="D1274" s="40">
        <f>Long!D1272</f>
        <v>0</v>
      </c>
      <c r="E1274" s="40">
        <f>Long!E1272</f>
        <v>0</v>
      </c>
      <c r="F1274" s="40">
        <f>Long!F1272</f>
        <v>0</v>
      </c>
      <c r="G1274" s="40">
        <f>Long!G1272</f>
        <v>0</v>
      </c>
      <c r="H1274" s="40">
        <f>Long!H1272</f>
        <v>0</v>
      </c>
      <c r="I1274" s="40">
        <f>Long!I1272</f>
        <v>0</v>
      </c>
      <c r="J1274" s="40">
        <f>Long!J1272</f>
        <v>0</v>
      </c>
      <c r="K1274" s="40">
        <f>Long!K1272</f>
        <v>0</v>
      </c>
      <c r="L1274" s="40">
        <f>Long!L1272</f>
        <v>0</v>
      </c>
      <c r="M1274" s="40">
        <f>Long!M1272</f>
        <v>0</v>
      </c>
      <c r="N1274" s="40">
        <f>Long!N1272</f>
        <v>0</v>
      </c>
      <c r="O1274" s="40">
        <f>Long!O1272</f>
        <v>0</v>
      </c>
      <c r="P1274" s="40">
        <f>Long!P1272</f>
        <v>0</v>
      </c>
      <c r="Q1274" s="40">
        <f>Long!Q1272</f>
        <v>0</v>
      </c>
      <c r="R1274" s="40">
        <f>Long!R1272</f>
        <v>0</v>
      </c>
      <c r="S1274" s="40">
        <f>Long!S1272</f>
        <v>0</v>
      </c>
      <c r="T1274" s="40">
        <f>Long!T1272</f>
        <v>0</v>
      </c>
      <c r="U1274" s="11">
        <f>Long!U1272</f>
        <v>0</v>
      </c>
      <c r="W1274" s="14">
        <f>Long!X1272</f>
        <v>0</v>
      </c>
      <c r="X1274" s="7">
        <f>Long!Y1272</f>
        <v>0</v>
      </c>
    </row>
    <row r="1275" spans="1:24" x14ac:dyDescent="0.25">
      <c r="A1275" s="3">
        <f>Long!A1273</f>
        <v>0</v>
      </c>
      <c r="B1275" s="41">
        <f>Long!B1273</f>
        <v>0</v>
      </c>
      <c r="C1275" s="40">
        <f>Long!C1273</f>
        <v>0</v>
      </c>
      <c r="D1275" s="40">
        <f>Long!D1273</f>
        <v>0</v>
      </c>
      <c r="E1275" s="40">
        <f>Long!E1273</f>
        <v>0</v>
      </c>
      <c r="F1275" s="40">
        <f>Long!F1273</f>
        <v>0</v>
      </c>
      <c r="G1275" s="40">
        <f>Long!G1273</f>
        <v>0</v>
      </c>
      <c r="H1275" s="40">
        <f>Long!H1273</f>
        <v>0</v>
      </c>
      <c r="I1275" s="40">
        <f>Long!I1273</f>
        <v>0</v>
      </c>
      <c r="J1275" s="40">
        <f>Long!J1273</f>
        <v>0</v>
      </c>
      <c r="K1275" s="40">
        <f>Long!K1273</f>
        <v>0</v>
      </c>
      <c r="L1275" s="40">
        <f>Long!L1273</f>
        <v>0</v>
      </c>
      <c r="M1275" s="40">
        <f>Long!M1273</f>
        <v>0</v>
      </c>
      <c r="N1275" s="40">
        <f>Long!N1273</f>
        <v>0</v>
      </c>
      <c r="O1275" s="40">
        <f>Long!O1273</f>
        <v>0</v>
      </c>
      <c r="P1275" s="40">
        <f>Long!P1273</f>
        <v>0</v>
      </c>
      <c r="Q1275" s="40">
        <f>Long!Q1273</f>
        <v>0</v>
      </c>
      <c r="R1275" s="40">
        <f>Long!R1273</f>
        <v>0</v>
      </c>
      <c r="S1275" s="40">
        <f>Long!S1273</f>
        <v>0</v>
      </c>
      <c r="T1275" s="40">
        <f>Long!T1273</f>
        <v>0</v>
      </c>
      <c r="U1275" s="11">
        <f>Long!U1273</f>
        <v>0</v>
      </c>
      <c r="W1275" s="14">
        <f>Long!X1273</f>
        <v>0</v>
      </c>
      <c r="X1275" s="7">
        <f>Long!Y1273</f>
        <v>0</v>
      </c>
    </row>
    <row r="1276" spans="1:24" x14ac:dyDescent="0.25">
      <c r="A1276" s="3">
        <f>Long!A1274</f>
        <v>0</v>
      </c>
      <c r="B1276" s="41">
        <f>Long!B1274</f>
        <v>0</v>
      </c>
      <c r="C1276" s="40">
        <f>Long!C1274</f>
        <v>0</v>
      </c>
      <c r="D1276" s="40">
        <f>Long!D1274</f>
        <v>0</v>
      </c>
      <c r="E1276" s="40">
        <f>Long!E1274</f>
        <v>0</v>
      </c>
      <c r="F1276" s="40">
        <f>Long!F1274</f>
        <v>0</v>
      </c>
      <c r="G1276" s="40">
        <f>Long!G1274</f>
        <v>0</v>
      </c>
      <c r="H1276" s="40">
        <f>Long!H1274</f>
        <v>0</v>
      </c>
      <c r="I1276" s="40">
        <f>Long!I1274</f>
        <v>0</v>
      </c>
      <c r="J1276" s="40">
        <f>Long!J1274</f>
        <v>0</v>
      </c>
      <c r="K1276" s="40">
        <f>Long!K1274</f>
        <v>0</v>
      </c>
      <c r="L1276" s="40">
        <f>Long!L1274</f>
        <v>0</v>
      </c>
      <c r="M1276" s="40">
        <f>Long!M1274</f>
        <v>0</v>
      </c>
      <c r="N1276" s="40">
        <f>Long!N1274</f>
        <v>0</v>
      </c>
      <c r="O1276" s="40">
        <f>Long!O1274</f>
        <v>0</v>
      </c>
      <c r="P1276" s="40">
        <f>Long!P1274</f>
        <v>0</v>
      </c>
      <c r="Q1276" s="40">
        <f>Long!Q1274</f>
        <v>0</v>
      </c>
      <c r="R1276" s="40">
        <f>Long!R1274</f>
        <v>0</v>
      </c>
      <c r="S1276" s="40">
        <f>Long!S1274</f>
        <v>0</v>
      </c>
      <c r="T1276" s="40">
        <f>Long!T1274</f>
        <v>0</v>
      </c>
      <c r="U1276" s="11">
        <f>Long!U1274</f>
        <v>0</v>
      </c>
      <c r="W1276" s="14">
        <f>Long!X1274</f>
        <v>0</v>
      </c>
      <c r="X1276" s="7">
        <f>Long!Y1274</f>
        <v>0</v>
      </c>
    </row>
    <row r="1277" spans="1:24" x14ac:dyDescent="0.25">
      <c r="A1277" s="3">
        <f>Long!A1275</f>
        <v>0</v>
      </c>
      <c r="B1277" s="41">
        <f>Long!B1275</f>
        <v>0</v>
      </c>
      <c r="C1277" s="40">
        <f>Long!C1275</f>
        <v>0</v>
      </c>
      <c r="D1277" s="40">
        <f>Long!D1275</f>
        <v>0</v>
      </c>
      <c r="E1277" s="40">
        <f>Long!E1275</f>
        <v>0</v>
      </c>
      <c r="F1277" s="40">
        <f>Long!F1275</f>
        <v>0</v>
      </c>
      <c r="G1277" s="40">
        <f>Long!G1275</f>
        <v>0</v>
      </c>
      <c r="H1277" s="40">
        <f>Long!H1275</f>
        <v>0</v>
      </c>
      <c r="I1277" s="40">
        <f>Long!I1275</f>
        <v>0</v>
      </c>
      <c r="J1277" s="40">
        <f>Long!J1275</f>
        <v>0</v>
      </c>
      <c r="K1277" s="40">
        <f>Long!K1275</f>
        <v>0</v>
      </c>
      <c r="L1277" s="40">
        <f>Long!L1275</f>
        <v>0</v>
      </c>
      <c r="M1277" s="40">
        <f>Long!M1275</f>
        <v>0</v>
      </c>
      <c r="N1277" s="40">
        <f>Long!N1275</f>
        <v>0</v>
      </c>
      <c r="O1277" s="40">
        <f>Long!O1275</f>
        <v>0</v>
      </c>
      <c r="P1277" s="40">
        <f>Long!P1275</f>
        <v>0</v>
      </c>
      <c r="Q1277" s="40">
        <f>Long!Q1275</f>
        <v>0</v>
      </c>
      <c r="R1277" s="40">
        <f>Long!R1275</f>
        <v>0</v>
      </c>
      <c r="S1277" s="40">
        <f>Long!S1275</f>
        <v>0</v>
      </c>
      <c r="T1277" s="40">
        <f>Long!T1275</f>
        <v>0</v>
      </c>
      <c r="U1277" s="11">
        <f>Long!U1275</f>
        <v>0</v>
      </c>
      <c r="W1277" s="14">
        <f>Long!X1275</f>
        <v>0</v>
      </c>
      <c r="X1277" s="7">
        <f>Long!Y1275</f>
        <v>0</v>
      </c>
    </row>
    <row r="1278" spans="1:24" x14ac:dyDescent="0.25">
      <c r="A1278" s="3">
        <f>Long!A1276</f>
        <v>0</v>
      </c>
      <c r="B1278" s="41">
        <f>Long!B1276</f>
        <v>0</v>
      </c>
      <c r="C1278" s="40">
        <f>Long!C1276</f>
        <v>0</v>
      </c>
      <c r="D1278" s="40">
        <f>Long!D1276</f>
        <v>0</v>
      </c>
      <c r="E1278" s="40">
        <f>Long!E1276</f>
        <v>0</v>
      </c>
      <c r="F1278" s="40">
        <f>Long!F1276</f>
        <v>0</v>
      </c>
      <c r="G1278" s="40">
        <f>Long!G1276</f>
        <v>0</v>
      </c>
      <c r="H1278" s="40">
        <f>Long!H1276</f>
        <v>0</v>
      </c>
      <c r="I1278" s="40">
        <f>Long!I1276</f>
        <v>0</v>
      </c>
      <c r="J1278" s="40">
        <f>Long!J1276</f>
        <v>0</v>
      </c>
      <c r="K1278" s="40">
        <f>Long!K1276</f>
        <v>0</v>
      </c>
      <c r="L1278" s="40">
        <f>Long!L1276</f>
        <v>0</v>
      </c>
      <c r="M1278" s="40">
        <f>Long!M1276</f>
        <v>0</v>
      </c>
      <c r="N1278" s="40">
        <f>Long!N1276</f>
        <v>0</v>
      </c>
      <c r="O1278" s="40">
        <f>Long!O1276</f>
        <v>0</v>
      </c>
      <c r="P1278" s="40">
        <f>Long!P1276</f>
        <v>0</v>
      </c>
      <c r="Q1278" s="40">
        <f>Long!Q1276</f>
        <v>0</v>
      </c>
      <c r="R1278" s="40">
        <f>Long!R1276</f>
        <v>0</v>
      </c>
      <c r="S1278" s="40">
        <f>Long!S1276</f>
        <v>0</v>
      </c>
      <c r="T1278" s="40">
        <f>Long!T1276</f>
        <v>0</v>
      </c>
      <c r="U1278" s="11">
        <f>Long!U1276</f>
        <v>0</v>
      </c>
      <c r="W1278" s="14">
        <f>Long!X1276</f>
        <v>0</v>
      </c>
      <c r="X1278" s="7">
        <f>Long!Y1276</f>
        <v>0</v>
      </c>
    </row>
    <row r="1279" spans="1:24" x14ac:dyDescent="0.25">
      <c r="A1279" s="3">
        <f>Long!A1277</f>
        <v>0</v>
      </c>
      <c r="B1279" s="41">
        <f>Long!B1277</f>
        <v>0</v>
      </c>
      <c r="C1279" s="40">
        <f>Long!C1277</f>
        <v>0</v>
      </c>
      <c r="D1279" s="40">
        <f>Long!D1277</f>
        <v>0</v>
      </c>
      <c r="E1279" s="40">
        <f>Long!E1277</f>
        <v>0</v>
      </c>
      <c r="F1279" s="40">
        <f>Long!F1277</f>
        <v>0</v>
      </c>
      <c r="G1279" s="40">
        <f>Long!G1277</f>
        <v>0</v>
      </c>
      <c r="H1279" s="40">
        <f>Long!H1277</f>
        <v>0</v>
      </c>
      <c r="I1279" s="40">
        <f>Long!I1277</f>
        <v>0</v>
      </c>
      <c r="J1279" s="40">
        <f>Long!J1277</f>
        <v>0</v>
      </c>
      <c r="K1279" s="40">
        <f>Long!K1277</f>
        <v>0</v>
      </c>
      <c r="L1279" s="40">
        <f>Long!L1277</f>
        <v>0</v>
      </c>
      <c r="M1279" s="40">
        <f>Long!M1277</f>
        <v>0</v>
      </c>
      <c r="N1279" s="40">
        <f>Long!N1277</f>
        <v>0</v>
      </c>
      <c r="O1279" s="40">
        <f>Long!O1277</f>
        <v>0</v>
      </c>
      <c r="P1279" s="40">
        <f>Long!P1277</f>
        <v>0</v>
      </c>
      <c r="Q1279" s="40">
        <f>Long!Q1277</f>
        <v>0</v>
      </c>
      <c r="R1279" s="40">
        <f>Long!R1277</f>
        <v>0</v>
      </c>
      <c r="S1279" s="40">
        <f>Long!S1277</f>
        <v>0</v>
      </c>
      <c r="T1279" s="40">
        <f>Long!T1277</f>
        <v>0</v>
      </c>
      <c r="U1279" s="11">
        <f>Long!U1277</f>
        <v>0</v>
      </c>
      <c r="W1279" s="14">
        <f>Long!X1277</f>
        <v>0</v>
      </c>
      <c r="X1279" s="7">
        <f>Long!Y1277</f>
        <v>0</v>
      </c>
    </row>
    <row r="1280" spans="1:24" x14ac:dyDescent="0.25">
      <c r="A1280" s="3">
        <f>Long!A1278</f>
        <v>0</v>
      </c>
      <c r="B1280" s="41">
        <f>Long!B1278</f>
        <v>0</v>
      </c>
      <c r="C1280" s="40">
        <f>Long!C1278</f>
        <v>0</v>
      </c>
      <c r="D1280" s="40">
        <f>Long!D1278</f>
        <v>0</v>
      </c>
      <c r="E1280" s="40">
        <f>Long!E1278</f>
        <v>0</v>
      </c>
      <c r="F1280" s="40">
        <f>Long!F1278</f>
        <v>0</v>
      </c>
      <c r="G1280" s="40">
        <f>Long!G1278</f>
        <v>0</v>
      </c>
      <c r="H1280" s="40">
        <f>Long!H1278</f>
        <v>0</v>
      </c>
      <c r="I1280" s="40">
        <f>Long!I1278</f>
        <v>0</v>
      </c>
      <c r="J1280" s="40">
        <f>Long!J1278</f>
        <v>0</v>
      </c>
      <c r="K1280" s="40">
        <f>Long!K1278</f>
        <v>0</v>
      </c>
      <c r="L1280" s="40">
        <f>Long!L1278</f>
        <v>0</v>
      </c>
      <c r="M1280" s="40">
        <f>Long!M1278</f>
        <v>0</v>
      </c>
      <c r="N1280" s="40">
        <f>Long!N1278</f>
        <v>0</v>
      </c>
      <c r="O1280" s="40">
        <f>Long!O1278</f>
        <v>0</v>
      </c>
      <c r="P1280" s="40">
        <f>Long!P1278</f>
        <v>0</v>
      </c>
      <c r="Q1280" s="40">
        <f>Long!Q1278</f>
        <v>0</v>
      </c>
      <c r="R1280" s="40">
        <f>Long!R1278</f>
        <v>0</v>
      </c>
      <c r="S1280" s="40">
        <f>Long!S1278</f>
        <v>0</v>
      </c>
      <c r="T1280" s="40">
        <f>Long!T1278</f>
        <v>0</v>
      </c>
      <c r="U1280" s="11">
        <f>Long!U1278</f>
        <v>0</v>
      </c>
      <c r="W1280" s="14">
        <f>Long!X1278</f>
        <v>0</v>
      </c>
      <c r="X1280" s="7">
        <f>Long!Y1278</f>
        <v>0</v>
      </c>
    </row>
    <row r="1281" spans="1:24" x14ac:dyDescent="0.25">
      <c r="A1281" s="3">
        <f>Long!A1279</f>
        <v>0</v>
      </c>
      <c r="B1281" s="41">
        <f>Long!B1279</f>
        <v>0</v>
      </c>
      <c r="C1281" s="40">
        <f>Long!C1279</f>
        <v>0</v>
      </c>
      <c r="D1281" s="40">
        <f>Long!D1279</f>
        <v>0</v>
      </c>
      <c r="E1281" s="40">
        <f>Long!E1279</f>
        <v>0</v>
      </c>
      <c r="F1281" s="40">
        <f>Long!F1279</f>
        <v>0</v>
      </c>
      <c r="G1281" s="40">
        <f>Long!G1279</f>
        <v>0</v>
      </c>
      <c r="H1281" s="40">
        <f>Long!H1279</f>
        <v>0</v>
      </c>
      <c r="I1281" s="40">
        <f>Long!I1279</f>
        <v>0</v>
      </c>
      <c r="J1281" s="40">
        <f>Long!J1279</f>
        <v>0</v>
      </c>
      <c r="K1281" s="40">
        <f>Long!K1279</f>
        <v>0</v>
      </c>
      <c r="L1281" s="40">
        <f>Long!L1279</f>
        <v>0</v>
      </c>
      <c r="M1281" s="40">
        <f>Long!M1279</f>
        <v>0</v>
      </c>
      <c r="N1281" s="40">
        <f>Long!N1279</f>
        <v>0</v>
      </c>
      <c r="O1281" s="40">
        <f>Long!O1279</f>
        <v>0</v>
      </c>
      <c r="P1281" s="40">
        <f>Long!P1279</f>
        <v>0</v>
      </c>
      <c r="Q1281" s="40">
        <f>Long!Q1279</f>
        <v>0</v>
      </c>
      <c r="R1281" s="40">
        <f>Long!R1279</f>
        <v>0</v>
      </c>
      <c r="S1281" s="40">
        <f>Long!S1279</f>
        <v>0</v>
      </c>
      <c r="T1281" s="40">
        <f>Long!T1279</f>
        <v>0</v>
      </c>
      <c r="U1281" s="11">
        <f>Long!U1279</f>
        <v>0</v>
      </c>
      <c r="W1281" s="14">
        <f>Long!X1279</f>
        <v>0</v>
      </c>
      <c r="X1281" s="7">
        <f>Long!Y1279</f>
        <v>0</v>
      </c>
    </row>
    <row r="1282" spans="1:24" x14ac:dyDescent="0.25">
      <c r="A1282" s="3">
        <f>Long!A1280</f>
        <v>0</v>
      </c>
      <c r="B1282" s="41">
        <f>Long!B1280</f>
        <v>0</v>
      </c>
      <c r="C1282" s="40">
        <f>Long!C1280</f>
        <v>0</v>
      </c>
      <c r="D1282" s="40">
        <f>Long!D1280</f>
        <v>0</v>
      </c>
      <c r="E1282" s="40">
        <f>Long!E1280</f>
        <v>0</v>
      </c>
      <c r="F1282" s="40">
        <f>Long!F1280</f>
        <v>0</v>
      </c>
      <c r="G1282" s="40">
        <f>Long!G1280</f>
        <v>0</v>
      </c>
      <c r="H1282" s="40">
        <f>Long!H1280</f>
        <v>0</v>
      </c>
      <c r="I1282" s="40">
        <f>Long!I1280</f>
        <v>0</v>
      </c>
      <c r="J1282" s="40">
        <f>Long!J1280</f>
        <v>0</v>
      </c>
      <c r="K1282" s="40">
        <f>Long!K1280</f>
        <v>0</v>
      </c>
      <c r="L1282" s="40">
        <f>Long!L1280</f>
        <v>0</v>
      </c>
      <c r="M1282" s="40">
        <f>Long!M1280</f>
        <v>0</v>
      </c>
      <c r="N1282" s="40">
        <f>Long!N1280</f>
        <v>0</v>
      </c>
      <c r="O1282" s="40">
        <f>Long!O1280</f>
        <v>0</v>
      </c>
      <c r="P1282" s="40">
        <f>Long!P1280</f>
        <v>0</v>
      </c>
      <c r="Q1282" s="40">
        <f>Long!Q1280</f>
        <v>0</v>
      </c>
      <c r="R1282" s="40">
        <f>Long!R1280</f>
        <v>0</v>
      </c>
      <c r="S1282" s="40">
        <f>Long!S1280</f>
        <v>0</v>
      </c>
      <c r="T1282" s="40">
        <f>Long!T1280</f>
        <v>0</v>
      </c>
      <c r="U1282" s="11">
        <f>Long!U1280</f>
        <v>0</v>
      </c>
      <c r="W1282" s="14">
        <f>Long!X1280</f>
        <v>0</v>
      </c>
      <c r="X1282" s="7">
        <f>Long!Y1280</f>
        <v>0</v>
      </c>
    </row>
    <row r="1283" spans="1:24" x14ac:dyDescent="0.25">
      <c r="A1283" s="3">
        <f>Long!A1281</f>
        <v>0</v>
      </c>
      <c r="B1283" s="41">
        <f>Long!B1281</f>
        <v>0</v>
      </c>
      <c r="C1283" s="40">
        <f>Long!C1281</f>
        <v>0</v>
      </c>
      <c r="D1283" s="40">
        <f>Long!D1281</f>
        <v>0</v>
      </c>
      <c r="E1283" s="40">
        <f>Long!E1281</f>
        <v>0</v>
      </c>
      <c r="F1283" s="40">
        <f>Long!F1281</f>
        <v>0</v>
      </c>
      <c r="G1283" s="40">
        <f>Long!G1281</f>
        <v>0</v>
      </c>
      <c r="H1283" s="40">
        <f>Long!H1281</f>
        <v>0</v>
      </c>
      <c r="I1283" s="40">
        <f>Long!I1281</f>
        <v>0</v>
      </c>
      <c r="J1283" s="40">
        <f>Long!J1281</f>
        <v>0</v>
      </c>
      <c r="K1283" s="40">
        <f>Long!K1281</f>
        <v>0</v>
      </c>
      <c r="L1283" s="40">
        <f>Long!L1281</f>
        <v>0</v>
      </c>
      <c r="M1283" s="40">
        <f>Long!M1281</f>
        <v>0</v>
      </c>
      <c r="N1283" s="40">
        <f>Long!N1281</f>
        <v>0</v>
      </c>
      <c r="O1283" s="40">
        <f>Long!O1281</f>
        <v>0</v>
      </c>
      <c r="P1283" s="40">
        <f>Long!P1281</f>
        <v>0</v>
      </c>
      <c r="Q1283" s="40">
        <f>Long!Q1281</f>
        <v>0</v>
      </c>
      <c r="R1283" s="40">
        <f>Long!R1281</f>
        <v>0</v>
      </c>
      <c r="S1283" s="40">
        <f>Long!S1281</f>
        <v>0</v>
      </c>
      <c r="T1283" s="40">
        <f>Long!T1281</f>
        <v>0</v>
      </c>
      <c r="U1283" s="11">
        <f>Long!U1281</f>
        <v>0</v>
      </c>
      <c r="W1283" s="14">
        <f>Long!X1281</f>
        <v>0</v>
      </c>
      <c r="X1283" s="7">
        <f>Long!Y1281</f>
        <v>0</v>
      </c>
    </row>
    <row r="1284" spans="1:24" x14ac:dyDescent="0.25">
      <c r="A1284" s="3">
        <f>Long!A1282</f>
        <v>0</v>
      </c>
      <c r="B1284" s="41">
        <f>Long!B1282</f>
        <v>0</v>
      </c>
      <c r="C1284" s="40">
        <f>Long!C1282</f>
        <v>0</v>
      </c>
      <c r="D1284" s="40">
        <f>Long!D1282</f>
        <v>0</v>
      </c>
      <c r="E1284" s="40">
        <f>Long!E1282</f>
        <v>0</v>
      </c>
      <c r="F1284" s="40">
        <f>Long!F1282</f>
        <v>0</v>
      </c>
      <c r="G1284" s="40">
        <f>Long!G1282</f>
        <v>0</v>
      </c>
      <c r="H1284" s="40">
        <f>Long!H1282</f>
        <v>0</v>
      </c>
      <c r="I1284" s="40">
        <f>Long!I1282</f>
        <v>0</v>
      </c>
      <c r="J1284" s="40">
        <f>Long!J1282</f>
        <v>0</v>
      </c>
      <c r="K1284" s="40">
        <f>Long!K1282</f>
        <v>0</v>
      </c>
      <c r="L1284" s="40">
        <f>Long!L1282</f>
        <v>0</v>
      </c>
      <c r="M1284" s="40">
        <f>Long!M1282</f>
        <v>0</v>
      </c>
      <c r="N1284" s="40">
        <f>Long!N1282</f>
        <v>0</v>
      </c>
      <c r="O1284" s="40">
        <f>Long!O1282</f>
        <v>0</v>
      </c>
      <c r="P1284" s="40">
        <f>Long!P1282</f>
        <v>0</v>
      </c>
      <c r="Q1284" s="40">
        <f>Long!Q1282</f>
        <v>0</v>
      </c>
      <c r="R1284" s="40">
        <f>Long!R1282</f>
        <v>0</v>
      </c>
      <c r="S1284" s="40">
        <f>Long!S1282</f>
        <v>0</v>
      </c>
      <c r="T1284" s="40">
        <f>Long!T1282</f>
        <v>0</v>
      </c>
      <c r="U1284" s="11">
        <f>Long!U1282</f>
        <v>0</v>
      </c>
      <c r="W1284" s="14">
        <f>Long!X1282</f>
        <v>0</v>
      </c>
      <c r="X1284" s="7">
        <f>Long!Y1282</f>
        <v>0</v>
      </c>
    </row>
    <row r="1285" spans="1:24" x14ac:dyDescent="0.25">
      <c r="A1285" s="3">
        <f>Long!A1283</f>
        <v>0</v>
      </c>
      <c r="B1285" s="41">
        <f>Long!B1283</f>
        <v>0</v>
      </c>
      <c r="C1285" s="40">
        <f>Long!C1283</f>
        <v>0</v>
      </c>
      <c r="D1285" s="40">
        <f>Long!D1283</f>
        <v>0</v>
      </c>
      <c r="E1285" s="40">
        <f>Long!E1283</f>
        <v>0</v>
      </c>
      <c r="F1285" s="40">
        <f>Long!F1283</f>
        <v>0</v>
      </c>
      <c r="G1285" s="40">
        <f>Long!G1283</f>
        <v>0</v>
      </c>
      <c r="H1285" s="40">
        <f>Long!H1283</f>
        <v>0</v>
      </c>
      <c r="I1285" s="40">
        <f>Long!I1283</f>
        <v>0</v>
      </c>
      <c r="J1285" s="40">
        <f>Long!J1283</f>
        <v>0</v>
      </c>
      <c r="K1285" s="40">
        <f>Long!K1283</f>
        <v>0</v>
      </c>
      <c r="L1285" s="40">
        <f>Long!L1283</f>
        <v>0</v>
      </c>
      <c r="M1285" s="40">
        <f>Long!M1283</f>
        <v>0</v>
      </c>
      <c r="N1285" s="40">
        <f>Long!N1283</f>
        <v>0</v>
      </c>
      <c r="O1285" s="40">
        <f>Long!O1283</f>
        <v>0</v>
      </c>
      <c r="P1285" s="40">
        <f>Long!P1283</f>
        <v>0</v>
      </c>
      <c r="Q1285" s="40">
        <f>Long!Q1283</f>
        <v>0</v>
      </c>
      <c r="R1285" s="40">
        <f>Long!R1283</f>
        <v>0</v>
      </c>
      <c r="S1285" s="40">
        <f>Long!S1283</f>
        <v>0</v>
      </c>
      <c r="T1285" s="40">
        <f>Long!T1283</f>
        <v>0</v>
      </c>
      <c r="U1285" s="11">
        <f>Long!U1283</f>
        <v>0</v>
      </c>
      <c r="W1285" s="14">
        <f>Long!X1283</f>
        <v>0</v>
      </c>
      <c r="X1285" s="7">
        <f>Long!Y1283</f>
        <v>0</v>
      </c>
    </row>
    <row r="1286" spans="1:24" x14ac:dyDescent="0.25">
      <c r="A1286" s="3">
        <f>Long!A1284</f>
        <v>0</v>
      </c>
      <c r="B1286" s="41">
        <f>Long!B1284</f>
        <v>0</v>
      </c>
      <c r="C1286" s="40">
        <f>Long!C1284</f>
        <v>0</v>
      </c>
      <c r="D1286" s="40">
        <f>Long!D1284</f>
        <v>0</v>
      </c>
      <c r="E1286" s="40">
        <f>Long!E1284</f>
        <v>0</v>
      </c>
      <c r="F1286" s="40">
        <f>Long!F1284</f>
        <v>0</v>
      </c>
      <c r="G1286" s="40">
        <f>Long!G1284</f>
        <v>0</v>
      </c>
      <c r="H1286" s="40">
        <f>Long!H1284</f>
        <v>0</v>
      </c>
      <c r="I1286" s="40">
        <f>Long!I1284</f>
        <v>0</v>
      </c>
      <c r="J1286" s="40">
        <f>Long!J1284</f>
        <v>0</v>
      </c>
      <c r="K1286" s="40">
        <f>Long!K1284</f>
        <v>0</v>
      </c>
      <c r="L1286" s="40">
        <f>Long!L1284</f>
        <v>0</v>
      </c>
      <c r="M1286" s="40">
        <f>Long!M1284</f>
        <v>0</v>
      </c>
      <c r="N1286" s="40">
        <f>Long!N1284</f>
        <v>0</v>
      </c>
      <c r="O1286" s="40">
        <f>Long!O1284</f>
        <v>0</v>
      </c>
      <c r="P1286" s="40">
        <f>Long!P1284</f>
        <v>0</v>
      </c>
      <c r="Q1286" s="40">
        <f>Long!Q1284</f>
        <v>0</v>
      </c>
      <c r="R1286" s="40">
        <f>Long!R1284</f>
        <v>0</v>
      </c>
      <c r="S1286" s="40">
        <f>Long!S1284</f>
        <v>0</v>
      </c>
      <c r="T1286" s="40">
        <f>Long!T1284</f>
        <v>0</v>
      </c>
      <c r="U1286" s="11">
        <f>Long!U1284</f>
        <v>0</v>
      </c>
      <c r="W1286" s="14">
        <f>Long!X1284</f>
        <v>0</v>
      </c>
      <c r="X1286" s="7">
        <f>Long!Y1284</f>
        <v>0</v>
      </c>
    </row>
    <row r="1287" spans="1:24" x14ac:dyDescent="0.25">
      <c r="A1287" s="3">
        <f>Long!A1285</f>
        <v>0</v>
      </c>
      <c r="B1287" s="41">
        <f>Long!B1285</f>
        <v>0</v>
      </c>
      <c r="C1287" s="40">
        <f>Long!C1285</f>
        <v>0</v>
      </c>
      <c r="D1287" s="40">
        <f>Long!D1285</f>
        <v>0</v>
      </c>
      <c r="E1287" s="40">
        <f>Long!E1285</f>
        <v>0</v>
      </c>
      <c r="F1287" s="40">
        <f>Long!F1285</f>
        <v>0</v>
      </c>
      <c r="G1287" s="40">
        <f>Long!G1285</f>
        <v>0</v>
      </c>
      <c r="H1287" s="40">
        <f>Long!H1285</f>
        <v>0</v>
      </c>
      <c r="I1287" s="40">
        <f>Long!I1285</f>
        <v>0</v>
      </c>
      <c r="J1287" s="40">
        <f>Long!J1285</f>
        <v>0</v>
      </c>
      <c r="K1287" s="40">
        <f>Long!K1285</f>
        <v>0</v>
      </c>
      <c r="L1287" s="40">
        <f>Long!L1285</f>
        <v>0</v>
      </c>
      <c r="M1287" s="40">
        <f>Long!M1285</f>
        <v>0</v>
      </c>
      <c r="N1287" s="40">
        <f>Long!N1285</f>
        <v>0</v>
      </c>
      <c r="O1287" s="40">
        <f>Long!O1285</f>
        <v>0</v>
      </c>
      <c r="P1287" s="40">
        <f>Long!P1285</f>
        <v>0</v>
      </c>
      <c r="Q1287" s="40">
        <f>Long!Q1285</f>
        <v>0</v>
      </c>
      <c r="R1287" s="40">
        <f>Long!R1285</f>
        <v>0</v>
      </c>
      <c r="S1287" s="40">
        <f>Long!S1285</f>
        <v>0</v>
      </c>
      <c r="T1287" s="40">
        <f>Long!T1285</f>
        <v>0</v>
      </c>
      <c r="U1287" s="11">
        <f>Long!U1285</f>
        <v>0</v>
      </c>
      <c r="W1287" s="14">
        <f>Long!X1285</f>
        <v>0</v>
      </c>
      <c r="X1287" s="7">
        <f>Long!Y1285</f>
        <v>0</v>
      </c>
    </row>
    <row r="1288" spans="1:24" x14ac:dyDescent="0.25">
      <c r="A1288" s="3">
        <f>Long!A1286</f>
        <v>0</v>
      </c>
      <c r="B1288" s="41">
        <f>Long!B1286</f>
        <v>0</v>
      </c>
      <c r="C1288" s="40">
        <f>Long!C1286</f>
        <v>0</v>
      </c>
      <c r="D1288" s="40">
        <f>Long!D1286</f>
        <v>0</v>
      </c>
      <c r="E1288" s="40">
        <f>Long!E1286</f>
        <v>0</v>
      </c>
      <c r="F1288" s="40">
        <f>Long!F1286</f>
        <v>0</v>
      </c>
      <c r="G1288" s="40">
        <f>Long!G1286</f>
        <v>0</v>
      </c>
      <c r="H1288" s="40">
        <f>Long!H1286</f>
        <v>0</v>
      </c>
      <c r="I1288" s="40">
        <f>Long!I1286</f>
        <v>0</v>
      </c>
      <c r="J1288" s="40">
        <f>Long!J1286</f>
        <v>0</v>
      </c>
      <c r="K1288" s="40">
        <f>Long!K1286</f>
        <v>0</v>
      </c>
      <c r="L1288" s="40">
        <f>Long!L1286</f>
        <v>0</v>
      </c>
      <c r="M1288" s="40">
        <f>Long!M1286</f>
        <v>0</v>
      </c>
      <c r="N1288" s="40">
        <f>Long!N1286</f>
        <v>0</v>
      </c>
      <c r="O1288" s="40">
        <f>Long!O1286</f>
        <v>0</v>
      </c>
      <c r="P1288" s="40">
        <f>Long!P1286</f>
        <v>0</v>
      </c>
      <c r="Q1288" s="40">
        <f>Long!Q1286</f>
        <v>0</v>
      </c>
      <c r="R1288" s="40">
        <f>Long!R1286</f>
        <v>0</v>
      </c>
      <c r="S1288" s="40">
        <f>Long!S1286</f>
        <v>0</v>
      </c>
      <c r="T1288" s="40">
        <f>Long!T1286</f>
        <v>0</v>
      </c>
      <c r="U1288" s="11">
        <f>Long!U1286</f>
        <v>0</v>
      </c>
      <c r="W1288" s="14">
        <f>Long!X1286</f>
        <v>0</v>
      </c>
      <c r="X1288" s="7">
        <f>Long!Y1286</f>
        <v>0</v>
      </c>
    </row>
    <row r="1289" spans="1:24" x14ac:dyDescent="0.25">
      <c r="A1289" s="3">
        <f>Long!A1287</f>
        <v>0</v>
      </c>
      <c r="B1289" s="41">
        <f>Long!B1287</f>
        <v>0</v>
      </c>
      <c r="C1289" s="40">
        <f>Long!C1287</f>
        <v>0</v>
      </c>
      <c r="D1289" s="40">
        <f>Long!D1287</f>
        <v>0</v>
      </c>
      <c r="E1289" s="40">
        <f>Long!E1287</f>
        <v>0</v>
      </c>
      <c r="F1289" s="40">
        <f>Long!F1287</f>
        <v>0</v>
      </c>
      <c r="G1289" s="40">
        <f>Long!G1287</f>
        <v>0</v>
      </c>
      <c r="H1289" s="40">
        <f>Long!H1287</f>
        <v>0</v>
      </c>
      <c r="I1289" s="40">
        <f>Long!I1287</f>
        <v>0</v>
      </c>
      <c r="J1289" s="40">
        <f>Long!J1287</f>
        <v>0</v>
      </c>
      <c r="K1289" s="40">
        <f>Long!K1287</f>
        <v>0</v>
      </c>
      <c r="L1289" s="40">
        <f>Long!L1287</f>
        <v>0</v>
      </c>
      <c r="M1289" s="40">
        <f>Long!M1287</f>
        <v>0</v>
      </c>
      <c r="N1289" s="40">
        <f>Long!N1287</f>
        <v>0</v>
      </c>
      <c r="O1289" s="40">
        <f>Long!O1287</f>
        <v>0</v>
      </c>
      <c r="P1289" s="40">
        <f>Long!P1287</f>
        <v>0</v>
      </c>
      <c r="Q1289" s="40">
        <f>Long!Q1287</f>
        <v>0</v>
      </c>
      <c r="R1289" s="40">
        <f>Long!R1287</f>
        <v>0</v>
      </c>
      <c r="S1289" s="40">
        <f>Long!S1287</f>
        <v>0</v>
      </c>
      <c r="T1289" s="40">
        <f>Long!T1287</f>
        <v>0</v>
      </c>
      <c r="U1289" s="11">
        <f>Long!U1287</f>
        <v>0</v>
      </c>
      <c r="W1289" s="14">
        <f>Long!X1287</f>
        <v>0</v>
      </c>
      <c r="X1289" s="7">
        <f>Long!Y1287</f>
        <v>0</v>
      </c>
    </row>
    <row r="1290" spans="1:24" x14ac:dyDescent="0.25">
      <c r="A1290" s="3">
        <f>Long!A1288</f>
        <v>0</v>
      </c>
      <c r="B1290" s="41">
        <f>Long!B1288</f>
        <v>0</v>
      </c>
      <c r="C1290" s="40">
        <f>Long!C1288</f>
        <v>0</v>
      </c>
      <c r="D1290" s="40">
        <f>Long!D1288</f>
        <v>0</v>
      </c>
      <c r="E1290" s="40">
        <f>Long!E1288</f>
        <v>0</v>
      </c>
      <c r="F1290" s="40">
        <f>Long!F1288</f>
        <v>0</v>
      </c>
      <c r="G1290" s="40">
        <f>Long!G1288</f>
        <v>0</v>
      </c>
      <c r="H1290" s="40">
        <f>Long!H1288</f>
        <v>0</v>
      </c>
      <c r="I1290" s="40">
        <f>Long!I1288</f>
        <v>0</v>
      </c>
      <c r="J1290" s="40">
        <f>Long!J1288</f>
        <v>0</v>
      </c>
      <c r="K1290" s="40">
        <f>Long!K1288</f>
        <v>0</v>
      </c>
      <c r="L1290" s="40">
        <f>Long!L1288</f>
        <v>0</v>
      </c>
      <c r="M1290" s="40">
        <f>Long!M1288</f>
        <v>0</v>
      </c>
      <c r="N1290" s="40">
        <f>Long!N1288</f>
        <v>0</v>
      </c>
      <c r="O1290" s="40">
        <f>Long!O1288</f>
        <v>0</v>
      </c>
      <c r="P1290" s="40">
        <f>Long!P1288</f>
        <v>0</v>
      </c>
      <c r="Q1290" s="40">
        <f>Long!Q1288</f>
        <v>0</v>
      </c>
      <c r="R1290" s="40">
        <f>Long!R1288</f>
        <v>0</v>
      </c>
      <c r="S1290" s="40">
        <f>Long!S1288</f>
        <v>0</v>
      </c>
      <c r="T1290" s="40">
        <f>Long!T1288</f>
        <v>0</v>
      </c>
      <c r="U1290" s="11">
        <f>Long!U1288</f>
        <v>0</v>
      </c>
      <c r="W1290" s="14">
        <f>Long!X1288</f>
        <v>0</v>
      </c>
      <c r="X1290" s="7">
        <f>Long!Y1288</f>
        <v>0</v>
      </c>
    </row>
    <row r="1291" spans="1:24" x14ac:dyDescent="0.25">
      <c r="A1291" s="3">
        <f>Long!A1289</f>
        <v>0</v>
      </c>
      <c r="B1291" s="41">
        <f>Long!B1289</f>
        <v>0</v>
      </c>
      <c r="C1291" s="40">
        <f>Long!C1289</f>
        <v>0</v>
      </c>
      <c r="D1291" s="40">
        <f>Long!D1289</f>
        <v>0</v>
      </c>
      <c r="E1291" s="40">
        <f>Long!E1289</f>
        <v>0</v>
      </c>
      <c r="F1291" s="40">
        <f>Long!F1289</f>
        <v>0</v>
      </c>
      <c r="G1291" s="40">
        <f>Long!G1289</f>
        <v>0</v>
      </c>
      <c r="H1291" s="40">
        <f>Long!H1289</f>
        <v>0</v>
      </c>
      <c r="I1291" s="40">
        <f>Long!I1289</f>
        <v>0</v>
      </c>
      <c r="J1291" s="40">
        <f>Long!J1289</f>
        <v>0</v>
      </c>
      <c r="K1291" s="40">
        <f>Long!K1289</f>
        <v>0</v>
      </c>
      <c r="L1291" s="40">
        <f>Long!L1289</f>
        <v>0</v>
      </c>
      <c r="M1291" s="40">
        <f>Long!M1289</f>
        <v>0</v>
      </c>
      <c r="N1291" s="40">
        <f>Long!N1289</f>
        <v>0</v>
      </c>
      <c r="O1291" s="40">
        <f>Long!O1289</f>
        <v>0</v>
      </c>
      <c r="P1291" s="40">
        <f>Long!P1289</f>
        <v>0</v>
      </c>
      <c r="Q1291" s="40">
        <f>Long!Q1289</f>
        <v>0</v>
      </c>
      <c r="R1291" s="40">
        <f>Long!R1289</f>
        <v>0</v>
      </c>
      <c r="S1291" s="40">
        <f>Long!S1289</f>
        <v>0</v>
      </c>
      <c r="T1291" s="40">
        <f>Long!T1289</f>
        <v>0</v>
      </c>
      <c r="U1291" s="11">
        <f>Long!U1289</f>
        <v>0</v>
      </c>
      <c r="W1291" s="14">
        <f>Long!X1289</f>
        <v>0</v>
      </c>
      <c r="X1291" s="7">
        <f>Long!Y1289</f>
        <v>0</v>
      </c>
    </row>
    <row r="1292" spans="1:24" x14ac:dyDescent="0.25">
      <c r="A1292" s="3">
        <f>Long!A1290</f>
        <v>0</v>
      </c>
      <c r="B1292" s="41">
        <f>Long!B1290</f>
        <v>0</v>
      </c>
      <c r="C1292" s="40">
        <f>Long!C1290</f>
        <v>0</v>
      </c>
      <c r="D1292" s="40">
        <f>Long!D1290</f>
        <v>0</v>
      </c>
      <c r="E1292" s="40">
        <f>Long!E1290</f>
        <v>0</v>
      </c>
      <c r="F1292" s="40">
        <f>Long!F1290</f>
        <v>0</v>
      </c>
      <c r="G1292" s="40">
        <f>Long!G1290</f>
        <v>0</v>
      </c>
      <c r="H1292" s="40">
        <f>Long!H1290</f>
        <v>0</v>
      </c>
      <c r="I1292" s="40">
        <f>Long!I1290</f>
        <v>0</v>
      </c>
      <c r="J1292" s="40">
        <f>Long!J1290</f>
        <v>0</v>
      </c>
      <c r="K1292" s="40">
        <f>Long!K1290</f>
        <v>0</v>
      </c>
      <c r="L1292" s="40">
        <f>Long!L1290</f>
        <v>0</v>
      </c>
      <c r="M1292" s="40">
        <f>Long!M1290</f>
        <v>0</v>
      </c>
      <c r="N1292" s="40">
        <f>Long!N1290</f>
        <v>0</v>
      </c>
      <c r="O1292" s="40">
        <f>Long!O1290</f>
        <v>0</v>
      </c>
      <c r="P1292" s="40">
        <f>Long!P1290</f>
        <v>0</v>
      </c>
      <c r="Q1292" s="40">
        <f>Long!Q1290</f>
        <v>0</v>
      </c>
      <c r="R1292" s="40">
        <f>Long!R1290</f>
        <v>0</v>
      </c>
      <c r="S1292" s="40">
        <f>Long!S1290</f>
        <v>0</v>
      </c>
      <c r="T1292" s="40">
        <f>Long!T1290</f>
        <v>0</v>
      </c>
      <c r="U1292" s="11">
        <f>Long!U1290</f>
        <v>0</v>
      </c>
      <c r="W1292" s="14">
        <f>Long!X1290</f>
        <v>0</v>
      </c>
      <c r="X1292" s="7">
        <f>Long!Y1290</f>
        <v>0</v>
      </c>
    </row>
    <row r="1293" spans="1:24" x14ac:dyDescent="0.25">
      <c r="A1293" s="3">
        <f>Long!A1291</f>
        <v>0</v>
      </c>
      <c r="B1293" s="41">
        <f>Long!B1291</f>
        <v>0</v>
      </c>
      <c r="C1293" s="40">
        <f>Long!C1291</f>
        <v>0</v>
      </c>
      <c r="D1293" s="40">
        <f>Long!D1291</f>
        <v>0</v>
      </c>
      <c r="E1293" s="40">
        <f>Long!E1291</f>
        <v>0</v>
      </c>
      <c r="F1293" s="40">
        <f>Long!F1291</f>
        <v>0</v>
      </c>
      <c r="G1293" s="40">
        <f>Long!G1291</f>
        <v>0</v>
      </c>
      <c r="H1293" s="40">
        <f>Long!H1291</f>
        <v>0</v>
      </c>
      <c r="I1293" s="40">
        <f>Long!I1291</f>
        <v>0</v>
      </c>
      <c r="J1293" s="40">
        <f>Long!J1291</f>
        <v>0</v>
      </c>
      <c r="K1293" s="40">
        <f>Long!K1291</f>
        <v>0</v>
      </c>
      <c r="L1293" s="40">
        <f>Long!L1291</f>
        <v>0</v>
      </c>
      <c r="M1293" s="40">
        <f>Long!M1291</f>
        <v>0</v>
      </c>
      <c r="N1293" s="40">
        <f>Long!N1291</f>
        <v>0</v>
      </c>
      <c r="O1293" s="40">
        <f>Long!O1291</f>
        <v>0</v>
      </c>
      <c r="P1293" s="40">
        <f>Long!P1291</f>
        <v>0</v>
      </c>
      <c r="Q1293" s="40">
        <f>Long!Q1291</f>
        <v>0</v>
      </c>
      <c r="R1293" s="40">
        <f>Long!R1291</f>
        <v>0</v>
      </c>
      <c r="S1293" s="40">
        <f>Long!S1291</f>
        <v>0</v>
      </c>
      <c r="T1293" s="40">
        <f>Long!T1291</f>
        <v>0</v>
      </c>
      <c r="U1293" s="11">
        <f>Long!U1291</f>
        <v>0</v>
      </c>
      <c r="W1293" s="14">
        <f>Long!X1291</f>
        <v>0</v>
      </c>
      <c r="X1293" s="7">
        <f>Long!Y1291</f>
        <v>0</v>
      </c>
    </row>
    <row r="1294" spans="1:24" x14ac:dyDescent="0.25">
      <c r="A1294" s="3">
        <f>Long!A1292</f>
        <v>0</v>
      </c>
      <c r="B1294" s="41">
        <f>Long!B1292</f>
        <v>0</v>
      </c>
      <c r="C1294" s="40">
        <f>Long!C1292</f>
        <v>0</v>
      </c>
      <c r="D1294" s="40">
        <f>Long!D1292</f>
        <v>0</v>
      </c>
      <c r="E1294" s="40">
        <f>Long!E1292</f>
        <v>0</v>
      </c>
      <c r="F1294" s="40">
        <f>Long!F1292</f>
        <v>0</v>
      </c>
      <c r="G1294" s="40">
        <f>Long!G1292</f>
        <v>0</v>
      </c>
      <c r="H1294" s="40">
        <f>Long!H1292</f>
        <v>0</v>
      </c>
      <c r="I1294" s="40">
        <f>Long!I1292</f>
        <v>0</v>
      </c>
      <c r="J1294" s="40">
        <f>Long!J1292</f>
        <v>0</v>
      </c>
      <c r="K1294" s="40">
        <f>Long!K1292</f>
        <v>0</v>
      </c>
      <c r="L1294" s="40">
        <f>Long!L1292</f>
        <v>0</v>
      </c>
      <c r="M1294" s="40">
        <f>Long!M1292</f>
        <v>0</v>
      </c>
      <c r="N1294" s="40">
        <f>Long!N1292</f>
        <v>0</v>
      </c>
      <c r="O1294" s="40">
        <f>Long!O1292</f>
        <v>0</v>
      </c>
      <c r="P1294" s="40">
        <f>Long!P1292</f>
        <v>0</v>
      </c>
      <c r="Q1294" s="40">
        <f>Long!Q1292</f>
        <v>0</v>
      </c>
      <c r="R1294" s="40">
        <f>Long!R1292</f>
        <v>0</v>
      </c>
      <c r="S1294" s="40">
        <f>Long!S1292</f>
        <v>0</v>
      </c>
      <c r="T1294" s="40">
        <f>Long!T1292</f>
        <v>0</v>
      </c>
      <c r="U1294" s="11">
        <f>Long!U1292</f>
        <v>0</v>
      </c>
      <c r="W1294" s="14">
        <f>Long!X1292</f>
        <v>0</v>
      </c>
      <c r="X1294" s="7">
        <f>Long!Y1292</f>
        <v>0</v>
      </c>
    </row>
    <row r="1295" spans="1:24" x14ac:dyDescent="0.25">
      <c r="A1295" s="3">
        <f>Long!A1293</f>
        <v>0</v>
      </c>
      <c r="B1295" s="41">
        <f>Long!B1293</f>
        <v>0</v>
      </c>
      <c r="C1295" s="40">
        <f>Long!C1293</f>
        <v>0</v>
      </c>
      <c r="D1295" s="40">
        <f>Long!D1293</f>
        <v>0</v>
      </c>
      <c r="E1295" s="40">
        <f>Long!E1293</f>
        <v>0</v>
      </c>
      <c r="F1295" s="40">
        <f>Long!F1293</f>
        <v>0</v>
      </c>
      <c r="G1295" s="40">
        <f>Long!G1293</f>
        <v>0</v>
      </c>
      <c r="H1295" s="40">
        <f>Long!H1293</f>
        <v>0</v>
      </c>
      <c r="I1295" s="40">
        <f>Long!I1293</f>
        <v>0</v>
      </c>
      <c r="J1295" s="40">
        <f>Long!J1293</f>
        <v>0</v>
      </c>
      <c r="K1295" s="40">
        <f>Long!K1293</f>
        <v>0</v>
      </c>
      <c r="L1295" s="40">
        <f>Long!L1293</f>
        <v>0</v>
      </c>
      <c r="M1295" s="40">
        <f>Long!M1293</f>
        <v>0</v>
      </c>
      <c r="N1295" s="40">
        <f>Long!N1293</f>
        <v>0</v>
      </c>
      <c r="O1295" s="40">
        <f>Long!O1293</f>
        <v>0</v>
      </c>
      <c r="P1295" s="40">
        <f>Long!P1293</f>
        <v>0</v>
      </c>
      <c r="Q1295" s="40">
        <f>Long!Q1293</f>
        <v>0</v>
      </c>
      <c r="R1295" s="40">
        <f>Long!R1293</f>
        <v>0</v>
      </c>
      <c r="S1295" s="40">
        <f>Long!S1293</f>
        <v>0</v>
      </c>
      <c r="T1295" s="40">
        <f>Long!T1293</f>
        <v>0</v>
      </c>
      <c r="U1295" s="11">
        <f>Long!U1293</f>
        <v>0</v>
      </c>
      <c r="W1295" s="14">
        <f>Long!X1293</f>
        <v>0</v>
      </c>
      <c r="X1295" s="7">
        <f>Long!Y1293</f>
        <v>0</v>
      </c>
    </row>
    <row r="1296" spans="1:24" x14ac:dyDescent="0.25">
      <c r="A1296" s="3">
        <f>Long!A1294</f>
        <v>0</v>
      </c>
      <c r="B1296" s="41">
        <f>Long!B1294</f>
        <v>0</v>
      </c>
      <c r="C1296" s="40">
        <f>Long!C1294</f>
        <v>0</v>
      </c>
      <c r="D1296" s="40">
        <f>Long!D1294</f>
        <v>0</v>
      </c>
      <c r="E1296" s="40">
        <f>Long!E1294</f>
        <v>0</v>
      </c>
      <c r="F1296" s="40">
        <f>Long!F1294</f>
        <v>0</v>
      </c>
      <c r="G1296" s="40">
        <f>Long!G1294</f>
        <v>0</v>
      </c>
      <c r="H1296" s="40">
        <f>Long!H1294</f>
        <v>0</v>
      </c>
      <c r="I1296" s="40">
        <f>Long!I1294</f>
        <v>0</v>
      </c>
      <c r="J1296" s="40">
        <f>Long!J1294</f>
        <v>0</v>
      </c>
      <c r="K1296" s="40">
        <f>Long!K1294</f>
        <v>0</v>
      </c>
      <c r="L1296" s="40">
        <f>Long!L1294</f>
        <v>0</v>
      </c>
      <c r="M1296" s="40">
        <f>Long!M1294</f>
        <v>0</v>
      </c>
      <c r="N1296" s="40">
        <f>Long!N1294</f>
        <v>0</v>
      </c>
      <c r="O1296" s="40">
        <f>Long!O1294</f>
        <v>0</v>
      </c>
      <c r="P1296" s="40">
        <f>Long!P1294</f>
        <v>0</v>
      </c>
      <c r="Q1296" s="40">
        <f>Long!Q1294</f>
        <v>0</v>
      </c>
      <c r="R1296" s="40">
        <f>Long!R1294</f>
        <v>0</v>
      </c>
      <c r="S1296" s="40">
        <f>Long!S1294</f>
        <v>0</v>
      </c>
      <c r="T1296" s="40">
        <f>Long!T1294</f>
        <v>0</v>
      </c>
      <c r="U1296" s="11">
        <f>Long!U1294</f>
        <v>0</v>
      </c>
      <c r="W1296" s="14">
        <f>Long!X1294</f>
        <v>0</v>
      </c>
      <c r="X1296" s="7">
        <f>Long!Y1294</f>
        <v>0</v>
      </c>
    </row>
    <row r="1297" spans="1:24" x14ac:dyDescent="0.25">
      <c r="A1297" s="3">
        <f>Long!A1295</f>
        <v>0</v>
      </c>
      <c r="B1297" s="41">
        <f>Long!B1295</f>
        <v>0</v>
      </c>
      <c r="C1297" s="40">
        <f>Long!C1295</f>
        <v>0</v>
      </c>
      <c r="D1297" s="40">
        <f>Long!D1295</f>
        <v>0</v>
      </c>
      <c r="E1297" s="40">
        <f>Long!E1295</f>
        <v>0</v>
      </c>
      <c r="F1297" s="40">
        <f>Long!F1295</f>
        <v>0</v>
      </c>
      <c r="G1297" s="40">
        <f>Long!G1295</f>
        <v>0</v>
      </c>
      <c r="H1297" s="40">
        <f>Long!H1295</f>
        <v>0</v>
      </c>
      <c r="I1297" s="40">
        <f>Long!I1295</f>
        <v>0</v>
      </c>
      <c r="J1297" s="40">
        <f>Long!J1295</f>
        <v>0</v>
      </c>
      <c r="K1297" s="40">
        <f>Long!K1295</f>
        <v>0</v>
      </c>
      <c r="L1297" s="40">
        <f>Long!L1295</f>
        <v>0</v>
      </c>
      <c r="M1297" s="40">
        <f>Long!M1295</f>
        <v>0</v>
      </c>
      <c r="N1297" s="40">
        <f>Long!N1295</f>
        <v>0</v>
      </c>
      <c r="O1297" s="40">
        <f>Long!O1295</f>
        <v>0</v>
      </c>
      <c r="P1297" s="40">
        <f>Long!P1295</f>
        <v>0</v>
      </c>
      <c r="Q1297" s="40">
        <f>Long!Q1295</f>
        <v>0</v>
      </c>
      <c r="R1297" s="40">
        <f>Long!R1295</f>
        <v>0</v>
      </c>
      <c r="S1297" s="40">
        <f>Long!S1295</f>
        <v>0</v>
      </c>
      <c r="T1297" s="40">
        <f>Long!T1295</f>
        <v>0</v>
      </c>
      <c r="U1297" s="11">
        <f>Long!U1295</f>
        <v>0</v>
      </c>
      <c r="W1297" s="14">
        <f>Long!X1295</f>
        <v>0</v>
      </c>
      <c r="X1297" s="7">
        <f>Long!Y1295</f>
        <v>0</v>
      </c>
    </row>
    <row r="1298" spans="1:24" x14ac:dyDescent="0.25">
      <c r="A1298" s="3">
        <f>Long!A1296</f>
        <v>0</v>
      </c>
      <c r="B1298" s="41">
        <f>Long!B1296</f>
        <v>0</v>
      </c>
      <c r="C1298" s="40">
        <f>Long!C1296</f>
        <v>0</v>
      </c>
      <c r="D1298" s="40">
        <f>Long!D1296</f>
        <v>0</v>
      </c>
      <c r="E1298" s="40">
        <f>Long!E1296</f>
        <v>0</v>
      </c>
      <c r="F1298" s="40">
        <f>Long!F1296</f>
        <v>0</v>
      </c>
      <c r="G1298" s="40">
        <f>Long!G1296</f>
        <v>0</v>
      </c>
      <c r="H1298" s="40">
        <f>Long!H1296</f>
        <v>0</v>
      </c>
      <c r="I1298" s="40">
        <f>Long!I1296</f>
        <v>0</v>
      </c>
      <c r="J1298" s="40">
        <f>Long!J1296</f>
        <v>0</v>
      </c>
      <c r="K1298" s="40">
        <f>Long!K1296</f>
        <v>0</v>
      </c>
      <c r="L1298" s="40">
        <f>Long!L1296</f>
        <v>0</v>
      </c>
      <c r="M1298" s="40">
        <f>Long!M1296</f>
        <v>0</v>
      </c>
      <c r="N1298" s="40">
        <f>Long!N1296</f>
        <v>0</v>
      </c>
      <c r="O1298" s="40">
        <f>Long!O1296</f>
        <v>0</v>
      </c>
      <c r="P1298" s="40">
        <f>Long!P1296</f>
        <v>0</v>
      </c>
      <c r="Q1298" s="40">
        <f>Long!Q1296</f>
        <v>0</v>
      </c>
      <c r="R1298" s="40">
        <f>Long!R1296</f>
        <v>0</v>
      </c>
      <c r="S1298" s="40">
        <f>Long!S1296</f>
        <v>0</v>
      </c>
      <c r="T1298" s="40">
        <f>Long!T1296</f>
        <v>0</v>
      </c>
      <c r="U1298" s="11">
        <f>Long!U1296</f>
        <v>0</v>
      </c>
      <c r="W1298" s="14">
        <f>Long!X1296</f>
        <v>0</v>
      </c>
      <c r="X1298" s="7">
        <f>Long!Y1296</f>
        <v>0</v>
      </c>
    </row>
    <row r="1299" spans="1:24" x14ac:dyDescent="0.25">
      <c r="A1299" s="3">
        <f>Long!A1297</f>
        <v>0</v>
      </c>
      <c r="B1299" s="41">
        <f>Long!B1297</f>
        <v>0</v>
      </c>
      <c r="C1299" s="40">
        <f>Long!C1297</f>
        <v>0</v>
      </c>
      <c r="D1299" s="40">
        <f>Long!D1297</f>
        <v>0</v>
      </c>
      <c r="E1299" s="40">
        <f>Long!E1297</f>
        <v>0</v>
      </c>
      <c r="F1299" s="40">
        <f>Long!F1297</f>
        <v>0</v>
      </c>
      <c r="G1299" s="40">
        <f>Long!G1297</f>
        <v>0</v>
      </c>
      <c r="H1299" s="40">
        <f>Long!H1297</f>
        <v>0</v>
      </c>
      <c r="I1299" s="40">
        <f>Long!I1297</f>
        <v>0</v>
      </c>
      <c r="J1299" s="40">
        <f>Long!J1297</f>
        <v>0</v>
      </c>
      <c r="K1299" s="40">
        <f>Long!K1297</f>
        <v>0</v>
      </c>
      <c r="L1299" s="40">
        <f>Long!L1297</f>
        <v>0</v>
      </c>
      <c r="M1299" s="40">
        <f>Long!M1297</f>
        <v>0</v>
      </c>
      <c r="N1299" s="40">
        <f>Long!N1297</f>
        <v>0</v>
      </c>
      <c r="O1299" s="40">
        <f>Long!O1297</f>
        <v>0</v>
      </c>
      <c r="P1299" s="40">
        <f>Long!P1297</f>
        <v>0</v>
      </c>
      <c r="Q1299" s="40">
        <f>Long!Q1297</f>
        <v>0</v>
      </c>
      <c r="R1299" s="40">
        <f>Long!R1297</f>
        <v>0</v>
      </c>
      <c r="S1299" s="40">
        <f>Long!S1297</f>
        <v>0</v>
      </c>
      <c r="T1299" s="40">
        <f>Long!T1297</f>
        <v>0</v>
      </c>
      <c r="U1299" s="11">
        <f>Long!U1297</f>
        <v>0</v>
      </c>
      <c r="W1299" s="14">
        <f>Long!X1297</f>
        <v>0</v>
      </c>
      <c r="X1299" s="7">
        <f>Long!Y1297</f>
        <v>0</v>
      </c>
    </row>
    <row r="1300" spans="1:24" x14ac:dyDescent="0.25">
      <c r="A1300" s="3">
        <f>Long!A1298</f>
        <v>0</v>
      </c>
      <c r="B1300" s="41">
        <f>Long!B1298</f>
        <v>0</v>
      </c>
      <c r="C1300" s="40">
        <f>Long!C1298</f>
        <v>0</v>
      </c>
      <c r="D1300" s="40">
        <f>Long!D1298</f>
        <v>0</v>
      </c>
      <c r="E1300" s="40">
        <f>Long!E1298</f>
        <v>0</v>
      </c>
      <c r="F1300" s="40">
        <f>Long!F1298</f>
        <v>0</v>
      </c>
      <c r="G1300" s="40">
        <f>Long!G1298</f>
        <v>0</v>
      </c>
      <c r="H1300" s="40">
        <f>Long!H1298</f>
        <v>0</v>
      </c>
      <c r="I1300" s="40">
        <f>Long!I1298</f>
        <v>0</v>
      </c>
      <c r="J1300" s="40">
        <f>Long!J1298</f>
        <v>0</v>
      </c>
      <c r="K1300" s="40">
        <f>Long!K1298</f>
        <v>0</v>
      </c>
      <c r="L1300" s="40">
        <f>Long!L1298</f>
        <v>0</v>
      </c>
      <c r="M1300" s="40">
        <f>Long!M1298</f>
        <v>0</v>
      </c>
      <c r="N1300" s="40">
        <f>Long!N1298</f>
        <v>0</v>
      </c>
      <c r="O1300" s="40">
        <f>Long!O1298</f>
        <v>0</v>
      </c>
      <c r="P1300" s="40">
        <f>Long!P1298</f>
        <v>0</v>
      </c>
      <c r="Q1300" s="40">
        <f>Long!Q1298</f>
        <v>0</v>
      </c>
      <c r="R1300" s="40">
        <f>Long!R1298</f>
        <v>0</v>
      </c>
      <c r="S1300" s="40">
        <f>Long!S1298</f>
        <v>0</v>
      </c>
      <c r="T1300" s="40">
        <f>Long!T1298</f>
        <v>0</v>
      </c>
      <c r="U1300" s="11">
        <f>Long!U1298</f>
        <v>0</v>
      </c>
      <c r="W1300" s="14">
        <f>Long!X1298</f>
        <v>0</v>
      </c>
      <c r="X1300" s="7">
        <f>Long!Y1298</f>
        <v>0</v>
      </c>
    </row>
    <row r="1301" spans="1:24" x14ac:dyDescent="0.25">
      <c r="A1301" s="3">
        <f>Long!A1299</f>
        <v>0</v>
      </c>
      <c r="B1301" s="41">
        <f>Long!B1299</f>
        <v>0</v>
      </c>
      <c r="C1301" s="40">
        <f>Long!C1299</f>
        <v>0</v>
      </c>
      <c r="D1301" s="40">
        <f>Long!D1299</f>
        <v>0</v>
      </c>
      <c r="E1301" s="40">
        <f>Long!E1299</f>
        <v>0</v>
      </c>
      <c r="F1301" s="40">
        <f>Long!F1299</f>
        <v>0</v>
      </c>
      <c r="G1301" s="40">
        <f>Long!G1299</f>
        <v>0</v>
      </c>
      <c r="H1301" s="40">
        <f>Long!H1299</f>
        <v>0</v>
      </c>
      <c r="I1301" s="40">
        <f>Long!I1299</f>
        <v>0</v>
      </c>
      <c r="J1301" s="40">
        <f>Long!J1299</f>
        <v>0</v>
      </c>
      <c r="K1301" s="40">
        <f>Long!K1299</f>
        <v>0</v>
      </c>
      <c r="L1301" s="40">
        <f>Long!L1299</f>
        <v>0</v>
      </c>
      <c r="M1301" s="40">
        <f>Long!M1299</f>
        <v>0</v>
      </c>
      <c r="N1301" s="40">
        <f>Long!N1299</f>
        <v>0</v>
      </c>
      <c r="O1301" s="40">
        <f>Long!O1299</f>
        <v>0</v>
      </c>
      <c r="P1301" s="40">
        <f>Long!P1299</f>
        <v>0</v>
      </c>
      <c r="Q1301" s="40">
        <f>Long!Q1299</f>
        <v>0</v>
      </c>
      <c r="R1301" s="40">
        <f>Long!R1299</f>
        <v>0</v>
      </c>
      <c r="S1301" s="40">
        <f>Long!S1299</f>
        <v>0</v>
      </c>
      <c r="T1301" s="40">
        <f>Long!T1299</f>
        <v>0</v>
      </c>
      <c r="U1301" s="11">
        <f>Long!U1299</f>
        <v>0</v>
      </c>
      <c r="W1301" s="14">
        <f>Long!X1299</f>
        <v>0</v>
      </c>
      <c r="X1301" s="7">
        <f>Long!Y1299</f>
        <v>0</v>
      </c>
    </row>
    <row r="1302" spans="1:24" x14ac:dyDescent="0.25">
      <c r="A1302" s="3">
        <f>Long!A1300</f>
        <v>0</v>
      </c>
      <c r="B1302" s="41">
        <f>Long!B1300</f>
        <v>0</v>
      </c>
      <c r="C1302" s="40">
        <f>Long!C1300</f>
        <v>0</v>
      </c>
      <c r="D1302" s="40">
        <f>Long!D1300</f>
        <v>0</v>
      </c>
      <c r="E1302" s="40">
        <f>Long!E1300</f>
        <v>0</v>
      </c>
      <c r="F1302" s="40">
        <f>Long!F1300</f>
        <v>0</v>
      </c>
      <c r="G1302" s="40">
        <f>Long!G1300</f>
        <v>0</v>
      </c>
      <c r="H1302" s="40">
        <f>Long!H1300</f>
        <v>0</v>
      </c>
      <c r="I1302" s="40">
        <f>Long!I1300</f>
        <v>0</v>
      </c>
      <c r="J1302" s="40">
        <f>Long!J1300</f>
        <v>0</v>
      </c>
      <c r="K1302" s="40">
        <f>Long!K1300</f>
        <v>0</v>
      </c>
      <c r="L1302" s="40">
        <f>Long!L1300</f>
        <v>0</v>
      </c>
      <c r="M1302" s="40">
        <f>Long!M1300</f>
        <v>0</v>
      </c>
      <c r="N1302" s="40">
        <f>Long!N1300</f>
        <v>0</v>
      </c>
      <c r="O1302" s="40">
        <f>Long!O1300</f>
        <v>0</v>
      </c>
      <c r="P1302" s="40">
        <f>Long!P1300</f>
        <v>0</v>
      </c>
      <c r="Q1302" s="40">
        <f>Long!Q1300</f>
        <v>0</v>
      </c>
      <c r="R1302" s="40">
        <f>Long!R1300</f>
        <v>0</v>
      </c>
      <c r="S1302" s="40">
        <f>Long!S1300</f>
        <v>0</v>
      </c>
      <c r="T1302" s="40">
        <f>Long!T1300</f>
        <v>0</v>
      </c>
      <c r="U1302" s="11">
        <f>Long!U1300</f>
        <v>0</v>
      </c>
      <c r="W1302" s="14">
        <f>Long!X1300</f>
        <v>0</v>
      </c>
      <c r="X1302" s="7">
        <f>Long!Y1300</f>
        <v>0</v>
      </c>
    </row>
    <row r="1303" spans="1:24" x14ac:dyDescent="0.25">
      <c r="A1303" s="3">
        <f>Long!A1301</f>
        <v>0</v>
      </c>
      <c r="B1303" s="41">
        <f>Long!B1301</f>
        <v>0</v>
      </c>
      <c r="C1303" s="40">
        <f>Long!C1301</f>
        <v>0</v>
      </c>
      <c r="D1303" s="40">
        <f>Long!D1301</f>
        <v>0</v>
      </c>
      <c r="E1303" s="40">
        <f>Long!E1301</f>
        <v>0</v>
      </c>
      <c r="F1303" s="40">
        <f>Long!F1301</f>
        <v>0</v>
      </c>
      <c r="G1303" s="40">
        <f>Long!G1301</f>
        <v>0</v>
      </c>
      <c r="H1303" s="40">
        <f>Long!H1301</f>
        <v>0</v>
      </c>
      <c r="I1303" s="40">
        <f>Long!I1301</f>
        <v>0</v>
      </c>
      <c r="J1303" s="40">
        <f>Long!J1301</f>
        <v>0</v>
      </c>
      <c r="K1303" s="40">
        <f>Long!K1301</f>
        <v>0</v>
      </c>
      <c r="L1303" s="40">
        <f>Long!L1301</f>
        <v>0</v>
      </c>
      <c r="M1303" s="40">
        <f>Long!M1301</f>
        <v>0</v>
      </c>
      <c r="N1303" s="40">
        <f>Long!N1301</f>
        <v>0</v>
      </c>
      <c r="O1303" s="40">
        <f>Long!O1301</f>
        <v>0</v>
      </c>
      <c r="P1303" s="40">
        <f>Long!P1301</f>
        <v>0</v>
      </c>
      <c r="Q1303" s="40">
        <f>Long!Q1301</f>
        <v>0</v>
      </c>
      <c r="R1303" s="40">
        <f>Long!R1301</f>
        <v>0</v>
      </c>
      <c r="S1303" s="40">
        <f>Long!S1301</f>
        <v>0</v>
      </c>
      <c r="T1303" s="40">
        <f>Long!T1301</f>
        <v>0</v>
      </c>
      <c r="U1303" s="11">
        <f>Long!U1301</f>
        <v>0</v>
      </c>
      <c r="W1303" s="14">
        <f>Long!X1301</f>
        <v>0</v>
      </c>
      <c r="X1303" s="7">
        <f>Long!Y1301</f>
        <v>0</v>
      </c>
    </row>
    <row r="1304" spans="1:24" x14ac:dyDescent="0.25">
      <c r="A1304" s="3">
        <f>Long!A1302</f>
        <v>0</v>
      </c>
      <c r="B1304" s="41">
        <f>Long!B1302</f>
        <v>0</v>
      </c>
      <c r="C1304" s="40">
        <f>Long!C1302</f>
        <v>0</v>
      </c>
      <c r="D1304" s="40">
        <f>Long!D1302</f>
        <v>0</v>
      </c>
      <c r="E1304" s="40">
        <f>Long!E1302</f>
        <v>0</v>
      </c>
      <c r="F1304" s="40">
        <f>Long!F1302</f>
        <v>0</v>
      </c>
      <c r="G1304" s="40">
        <f>Long!G1302</f>
        <v>0</v>
      </c>
      <c r="H1304" s="40">
        <f>Long!H1302</f>
        <v>0</v>
      </c>
      <c r="I1304" s="40">
        <f>Long!I1302</f>
        <v>0</v>
      </c>
      <c r="J1304" s="40">
        <f>Long!J1302</f>
        <v>0</v>
      </c>
      <c r="K1304" s="40">
        <f>Long!K1302</f>
        <v>0</v>
      </c>
      <c r="L1304" s="40">
        <f>Long!L1302</f>
        <v>0</v>
      </c>
      <c r="M1304" s="40">
        <f>Long!M1302</f>
        <v>0</v>
      </c>
      <c r="N1304" s="40">
        <f>Long!N1302</f>
        <v>0</v>
      </c>
      <c r="O1304" s="40">
        <f>Long!O1302</f>
        <v>0</v>
      </c>
      <c r="P1304" s="40">
        <f>Long!P1302</f>
        <v>0</v>
      </c>
      <c r="Q1304" s="40">
        <f>Long!Q1302</f>
        <v>0</v>
      </c>
      <c r="R1304" s="40">
        <f>Long!R1302</f>
        <v>0</v>
      </c>
      <c r="S1304" s="40">
        <f>Long!S1302</f>
        <v>0</v>
      </c>
      <c r="T1304" s="40">
        <f>Long!T1302</f>
        <v>0</v>
      </c>
      <c r="U1304" s="11">
        <f>Long!U1302</f>
        <v>0</v>
      </c>
      <c r="W1304" s="14">
        <f>Long!X1302</f>
        <v>0</v>
      </c>
      <c r="X1304" s="7">
        <f>Long!Y1302</f>
        <v>0</v>
      </c>
    </row>
    <row r="1305" spans="1:24" x14ac:dyDescent="0.25">
      <c r="A1305" s="3">
        <f>Long!A1303</f>
        <v>0</v>
      </c>
      <c r="B1305" s="41">
        <f>Long!B1303</f>
        <v>0</v>
      </c>
      <c r="C1305" s="40">
        <f>Long!C1303</f>
        <v>0</v>
      </c>
      <c r="D1305" s="40">
        <f>Long!D1303</f>
        <v>0</v>
      </c>
      <c r="E1305" s="40">
        <f>Long!E1303</f>
        <v>0</v>
      </c>
      <c r="F1305" s="40">
        <f>Long!F1303</f>
        <v>0</v>
      </c>
      <c r="G1305" s="40">
        <f>Long!G1303</f>
        <v>0</v>
      </c>
      <c r="H1305" s="40">
        <f>Long!H1303</f>
        <v>0</v>
      </c>
      <c r="I1305" s="40">
        <f>Long!I1303</f>
        <v>0</v>
      </c>
      <c r="J1305" s="40">
        <f>Long!J1303</f>
        <v>0</v>
      </c>
      <c r="K1305" s="40">
        <f>Long!K1303</f>
        <v>0</v>
      </c>
      <c r="L1305" s="40">
        <f>Long!L1303</f>
        <v>0</v>
      </c>
      <c r="M1305" s="40">
        <f>Long!M1303</f>
        <v>0</v>
      </c>
      <c r="N1305" s="40">
        <f>Long!N1303</f>
        <v>0</v>
      </c>
      <c r="O1305" s="40">
        <f>Long!O1303</f>
        <v>0</v>
      </c>
      <c r="P1305" s="40">
        <f>Long!P1303</f>
        <v>0</v>
      </c>
      <c r="Q1305" s="40">
        <f>Long!Q1303</f>
        <v>0</v>
      </c>
      <c r="R1305" s="40">
        <f>Long!R1303</f>
        <v>0</v>
      </c>
      <c r="S1305" s="40">
        <f>Long!S1303</f>
        <v>0</v>
      </c>
      <c r="T1305" s="40">
        <f>Long!T1303</f>
        <v>0</v>
      </c>
      <c r="U1305" s="11">
        <f>Long!U1303</f>
        <v>0</v>
      </c>
      <c r="W1305" s="14">
        <f>Long!X1303</f>
        <v>0</v>
      </c>
      <c r="X1305" s="7">
        <f>Long!Y1303</f>
        <v>0</v>
      </c>
    </row>
    <row r="1306" spans="1:24" x14ac:dyDescent="0.25">
      <c r="A1306" s="3">
        <f>Long!A1304</f>
        <v>0</v>
      </c>
      <c r="B1306" s="41">
        <f>Long!B1304</f>
        <v>0</v>
      </c>
      <c r="C1306" s="40">
        <f>Long!C1304</f>
        <v>0</v>
      </c>
      <c r="D1306" s="40">
        <f>Long!D1304</f>
        <v>0</v>
      </c>
      <c r="E1306" s="40">
        <f>Long!E1304</f>
        <v>0</v>
      </c>
      <c r="F1306" s="40">
        <f>Long!F1304</f>
        <v>0</v>
      </c>
      <c r="G1306" s="40">
        <f>Long!G1304</f>
        <v>0</v>
      </c>
      <c r="H1306" s="40">
        <f>Long!H1304</f>
        <v>0</v>
      </c>
      <c r="I1306" s="40">
        <f>Long!I1304</f>
        <v>0</v>
      </c>
      <c r="J1306" s="40">
        <f>Long!J1304</f>
        <v>0</v>
      </c>
      <c r="K1306" s="40">
        <f>Long!K1304</f>
        <v>0</v>
      </c>
      <c r="L1306" s="40">
        <f>Long!L1304</f>
        <v>0</v>
      </c>
      <c r="M1306" s="40">
        <f>Long!M1304</f>
        <v>0</v>
      </c>
      <c r="N1306" s="40">
        <f>Long!N1304</f>
        <v>0</v>
      </c>
      <c r="O1306" s="40">
        <f>Long!O1304</f>
        <v>0</v>
      </c>
      <c r="P1306" s="40">
        <f>Long!P1304</f>
        <v>0</v>
      </c>
      <c r="Q1306" s="40">
        <f>Long!Q1304</f>
        <v>0</v>
      </c>
      <c r="R1306" s="40">
        <f>Long!R1304</f>
        <v>0</v>
      </c>
      <c r="S1306" s="40">
        <f>Long!S1304</f>
        <v>0</v>
      </c>
      <c r="T1306" s="40">
        <f>Long!T1304</f>
        <v>0</v>
      </c>
      <c r="U1306" s="11">
        <f>Long!U1304</f>
        <v>0</v>
      </c>
      <c r="W1306" s="14">
        <f>Long!X1304</f>
        <v>0</v>
      </c>
      <c r="X1306" s="7">
        <f>Long!Y1304</f>
        <v>0</v>
      </c>
    </row>
    <row r="1307" spans="1:24" x14ac:dyDescent="0.25">
      <c r="A1307" s="3">
        <f>Long!A1305</f>
        <v>0</v>
      </c>
      <c r="B1307" s="41">
        <f>Long!B1305</f>
        <v>0</v>
      </c>
      <c r="C1307" s="40">
        <f>Long!C1305</f>
        <v>0</v>
      </c>
      <c r="D1307" s="40">
        <f>Long!D1305</f>
        <v>0</v>
      </c>
      <c r="E1307" s="40">
        <f>Long!E1305</f>
        <v>0</v>
      </c>
      <c r="F1307" s="40">
        <f>Long!F1305</f>
        <v>0</v>
      </c>
      <c r="G1307" s="40">
        <f>Long!G1305</f>
        <v>0</v>
      </c>
      <c r="H1307" s="40">
        <f>Long!H1305</f>
        <v>0</v>
      </c>
      <c r="I1307" s="40">
        <f>Long!I1305</f>
        <v>0</v>
      </c>
      <c r="J1307" s="40">
        <f>Long!J1305</f>
        <v>0</v>
      </c>
      <c r="K1307" s="40">
        <f>Long!K1305</f>
        <v>0</v>
      </c>
      <c r="L1307" s="40">
        <f>Long!L1305</f>
        <v>0</v>
      </c>
      <c r="M1307" s="40">
        <f>Long!M1305</f>
        <v>0</v>
      </c>
      <c r="N1307" s="40">
        <f>Long!N1305</f>
        <v>0</v>
      </c>
      <c r="O1307" s="40">
        <f>Long!O1305</f>
        <v>0</v>
      </c>
      <c r="P1307" s="40">
        <f>Long!P1305</f>
        <v>0</v>
      </c>
      <c r="Q1307" s="40">
        <f>Long!Q1305</f>
        <v>0</v>
      </c>
      <c r="R1307" s="40">
        <f>Long!R1305</f>
        <v>0</v>
      </c>
      <c r="S1307" s="40">
        <f>Long!S1305</f>
        <v>0</v>
      </c>
      <c r="T1307" s="40">
        <f>Long!T1305</f>
        <v>0</v>
      </c>
      <c r="U1307" s="11">
        <f>Long!U1305</f>
        <v>0</v>
      </c>
      <c r="W1307" s="14">
        <f>Long!X1305</f>
        <v>0</v>
      </c>
      <c r="X1307" s="7">
        <f>Long!Y1305</f>
        <v>0</v>
      </c>
    </row>
    <row r="1308" spans="1:24" x14ac:dyDescent="0.25">
      <c r="A1308" s="3">
        <f>Long!A1306</f>
        <v>0</v>
      </c>
      <c r="B1308" s="41">
        <f>Long!B1306</f>
        <v>0</v>
      </c>
      <c r="C1308" s="40">
        <f>Long!C1306</f>
        <v>0</v>
      </c>
      <c r="D1308" s="40">
        <f>Long!D1306</f>
        <v>0</v>
      </c>
      <c r="E1308" s="40">
        <f>Long!E1306</f>
        <v>0</v>
      </c>
      <c r="F1308" s="40">
        <f>Long!F1306</f>
        <v>0</v>
      </c>
      <c r="G1308" s="40">
        <f>Long!G1306</f>
        <v>0</v>
      </c>
      <c r="H1308" s="40">
        <f>Long!H1306</f>
        <v>0</v>
      </c>
      <c r="I1308" s="40">
        <f>Long!I1306</f>
        <v>0</v>
      </c>
      <c r="J1308" s="40">
        <f>Long!J1306</f>
        <v>0</v>
      </c>
      <c r="K1308" s="40">
        <f>Long!K1306</f>
        <v>0</v>
      </c>
      <c r="L1308" s="40">
        <f>Long!L1306</f>
        <v>0</v>
      </c>
      <c r="M1308" s="40">
        <f>Long!M1306</f>
        <v>0</v>
      </c>
      <c r="N1308" s="40">
        <f>Long!N1306</f>
        <v>0</v>
      </c>
      <c r="O1308" s="40">
        <f>Long!O1306</f>
        <v>0</v>
      </c>
      <c r="P1308" s="40">
        <f>Long!P1306</f>
        <v>0</v>
      </c>
      <c r="Q1308" s="40">
        <f>Long!Q1306</f>
        <v>0</v>
      </c>
      <c r="R1308" s="40">
        <f>Long!R1306</f>
        <v>0</v>
      </c>
      <c r="S1308" s="40">
        <f>Long!S1306</f>
        <v>0</v>
      </c>
      <c r="T1308" s="40">
        <f>Long!T1306</f>
        <v>0</v>
      </c>
      <c r="U1308" s="11">
        <f>Long!U1306</f>
        <v>0</v>
      </c>
      <c r="W1308" s="14">
        <f>Long!X1306</f>
        <v>0</v>
      </c>
      <c r="X1308" s="7">
        <f>Long!Y1306</f>
        <v>0</v>
      </c>
    </row>
    <row r="1309" spans="1:24" x14ac:dyDescent="0.25">
      <c r="A1309" s="3">
        <f>Long!A1307</f>
        <v>0</v>
      </c>
      <c r="B1309" s="41">
        <f>Long!B1307</f>
        <v>0</v>
      </c>
      <c r="C1309" s="40">
        <f>Long!C1307</f>
        <v>0</v>
      </c>
      <c r="D1309" s="40">
        <f>Long!D1307</f>
        <v>0</v>
      </c>
      <c r="E1309" s="40">
        <f>Long!E1307</f>
        <v>0</v>
      </c>
      <c r="F1309" s="40">
        <f>Long!F1307</f>
        <v>0</v>
      </c>
      <c r="G1309" s="40">
        <f>Long!G1307</f>
        <v>0</v>
      </c>
      <c r="H1309" s="40">
        <f>Long!H1307</f>
        <v>0</v>
      </c>
      <c r="I1309" s="40">
        <f>Long!I1307</f>
        <v>0</v>
      </c>
      <c r="J1309" s="40">
        <f>Long!J1307</f>
        <v>0</v>
      </c>
      <c r="K1309" s="40">
        <f>Long!K1307</f>
        <v>0</v>
      </c>
      <c r="L1309" s="40">
        <f>Long!L1307</f>
        <v>0</v>
      </c>
      <c r="M1309" s="40">
        <f>Long!M1307</f>
        <v>0</v>
      </c>
      <c r="N1309" s="40">
        <f>Long!N1307</f>
        <v>0</v>
      </c>
      <c r="O1309" s="40">
        <f>Long!O1307</f>
        <v>0</v>
      </c>
      <c r="P1309" s="40">
        <f>Long!P1307</f>
        <v>0</v>
      </c>
      <c r="Q1309" s="40">
        <f>Long!Q1307</f>
        <v>0</v>
      </c>
      <c r="R1309" s="40">
        <f>Long!R1307</f>
        <v>0</v>
      </c>
      <c r="S1309" s="40">
        <f>Long!S1307</f>
        <v>0</v>
      </c>
      <c r="T1309" s="40">
        <f>Long!T1307</f>
        <v>0</v>
      </c>
      <c r="U1309" s="11">
        <f>Long!U1307</f>
        <v>0</v>
      </c>
      <c r="W1309" s="14">
        <f>Long!X1307</f>
        <v>0</v>
      </c>
      <c r="X1309" s="7">
        <f>Long!Y1307</f>
        <v>0</v>
      </c>
    </row>
    <row r="1310" spans="1:24" x14ac:dyDescent="0.25">
      <c r="A1310" s="3">
        <f>Long!A1308</f>
        <v>0</v>
      </c>
      <c r="B1310" s="41">
        <f>Long!B1308</f>
        <v>0</v>
      </c>
      <c r="C1310" s="40">
        <f>Long!C1308</f>
        <v>0</v>
      </c>
      <c r="D1310" s="40">
        <f>Long!D1308</f>
        <v>0</v>
      </c>
      <c r="E1310" s="40">
        <f>Long!E1308</f>
        <v>0</v>
      </c>
      <c r="F1310" s="40">
        <f>Long!F1308</f>
        <v>0</v>
      </c>
      <c r="G1310" s="40">
        <f>Long!G1308</f>
        <v>0</v>
      </c>
      <c r="H1310" s="40">
        <f>Long!H1308</f>
        <v>0</v>
      </c>
      <c r="I1310" s="40">
        <f>Long!I1308</f>
        <v>0</v>
      </c>
      <c r="J1310" s="40">
        <f>Long!J1308</f>
        <v>0</v>
      </c>
      <c r="K1310" s="40">
        <f>Long!K1308</f>
        <v>0</v>
      </c>
      <c r="L1310" s="40">
        <f>Long!L1308</f>
        <v>0</v>
      </c>
      <c r="M1310" s="40">
        <f>Long!M1308</f>
        <v>0</v>
      </c>
      <c r="N1310" s="40">
        <f>Long!N1308</f>
        <v>0</v>
      </c>
      <c r="O1310" s="40">
        <f>Long!O1308</f>
        <v>0</v>
      </c>
      <c r="P1310" s="40">
        <f>Long!P1308</f>
        <v>0</v>
      </c>
      <c r="Q1310" s="40">
        <f>Long!Q1308</f>
        <v>0</v>
      </c>
      <c r="R1310" s="40">
        <f>Long!R1308</f>
        <v>0</v>
      </c>
      <c r="S1310" s="40">
        <f>Long!S1308</f>
        <v>0</v>
      </c>
      <c r="T1310" s="40">
        <f>Long!T1308</f>
        <v>0</v>
      </c>
      <c r="U1310" s="11">
        <f>Long!U1308</f>
        <v>0</v>
      </c>
      <c r="W1310" s="14">
        <f>Long!X1308</f>
        <v>0</v>
      </c>
      <c r="X1310" s="7">
        <f>Long!Y1308</f>
        <v>0</v>
      </c>
    </row>
    <row r="1311" spans="1:24" x14ac:dyDescent="0.25">
      <c r="A1311" s="3">
        <f>Long!A1309</f>
        <v>0</v>
      </c>
      <c r="B1311" s="41">
        <f>Long!B1309</f>
        <v>0</v>
      </c>
      <c r="C1311" s="40">
        <f>Long!C1309</f>
        <v>0</v>
      </c>
      <c r="D1311" s="40">
        <f>Long!D1309</f>
        <v>0</v>
      </c>
      <c r="E1311" s="40">
        <f>Long!E1309</f>
        <v>0</v>
      </c>
      <c r="F1311" s="40">
        <f>Long!F1309</f>
        <v>0</v>
      </c>
      <c r="G1311" s="40">
        <f>Long!G1309</f>
        <v>0</v>
      </c>
      <c r="H1311" s="40">
        <f>Long!H1309</f>
        <v>0</v>
      </c>
      <c r="I1311" s="40">
        <f>Long!I1309</f>
        <v>0</v>
      </c>
      <c r="J1311" s="40">
        <f>Long!J1309</f>
        <v>0</v>
      </c>
      <c r="K1311" s="40">
        <f>Long!K1309</f>
        <v>0</v>
      </c>
      <c r="L1311" s="40">
        <f>Long!L1309</f>
        <v>0</v>
      </c>
      <c r="M1311" s="40">
        <f>Long!M1309</f>
        <v>0</v>
      </c>
      <c r="N1311" s="40">
        <f>Long!N1309</f>
        <v>0</v>
      </c>
      <c r="O1311" s="40">
        <f>Long!O1309</f>
        <v>0</v>
      </c>
      <c r="P1311" s="40">
        <f>Long!P1309</f>
        <v>0</v>
      </c>
      <c r="Q1311" s="40">
        <f>Long!Q1309</f>
        <v>0</v>
      </c>
      <c r="R1311" s="40">
        <f>Long!R1309</f>
        <v>0</v>
      </c>
      <c r="S1311" s="40">
        <f>Long!S1309</f>
        <v>0</v>
      </c>
      <c r="T1311" s="40">
        <f>Long!T1309</f>
        <v>0</v>
      </c>
      <c r="U1311" s="11">
        <f>Long!U1309</f>
        <v>0</v>
      </c>
      <c r="W1311" s="14">
        <f>Long!X1309</f>
        <v>0</v>
      </c>
      <c r="X1311" s="7">
        <f>Long!Y1309</f>
        <v>0</v>
      </c>
    </row>
    <row r="1312" spans="1:24" x14ac:dyDescent="0.25">
      <c r="A1312" s="3">
        <f>Long!A1310</f>
        <v>0</v>
      </c>
      <c r="B1312" s="41">
        <f>Long!B1310</f>
        <v>0</v>
      </c>
      <c r="C1312" s="40">
        <f>Long!C1310</f>
        <v>0</v>
      </c>
      <c r="D1312" s="40">
        <f>Long!D1310</f>
        <v>0</v>
      </c>
      <c r="E1312" s="40">
        <f>Long!E1310</f>
        <v>0</v>
      </c>
      <c r="F1312" s="40">
        <f>Long!F1310</f>
        <v>0</v>
      </c>
      <c r="G1312" s="40">
        <f>Long!G1310</f>
        <v>0</v>
      </c>
      <c r="H1312" s="40">
        <f>Long!H1310</f>
        <v>0</v>
      </c>
      <c r="I1312" s="40">
        <f>Long!I1310</f>
        <v>0</v>
      </c>
      <c r="J1312" s="40">
        <f>Long!J1310</f>
        <v>0</v>
      </c>
      <c r="K1312" s="40">
        <f>Long!K1310</f>
        <v>0</v>
      </c>
      <c r="L1312" s="40">
        <f>Long!L1310</f>
        <v>0</v>
      </c>
      <c r="M1312" s="40">
        <f>Long!M1310</f>
        <v>0</v>
      </c>
      <c r="N1312" s="40">
        <f>Long!N1310</f>
        <v>0</v>
      </c>
      <c r="O1312" s="40">
        <f>Long!O1310</f>
        <v>0</v>
      </c>
      <c r="P1312" s="40">
        <f>Long!P1310</f>
        <v>0</v>
      </c>
      <c r="Q1312" s="40">
        <f>Long!Q1310</f>
        <v>0</v>
      </c>
      <c r="R1312" s="40">
        <f>Long!R1310</f>
        <v>0</v>
      </c>
      <c r="S1312" s="40">
        <f>Long!S1310</f>
        <v>0</v>
      </c>
      <c r="T1312" s="40">
        <f>Long!T1310</f>
        <v>0</v>
      </c>
      <c r="U1312" s="11">
        <f>Long!U1310</f>
        <v>0</v>
      </c>
      <c r="W1312" s="14">
        <f>Long!X1310</f>
        <v>0</v>
      </c>
      <c r="X1312" s="7">
        <f>Long!Y1310</f>
        <v>0</v>
      </c>
    </row>
    <row r="1313" spans="1:24" x14ac:dyDescent="0.25">
      <c r="A1313" s="3">
        <f>Long!A1311</f>
        <v>0</v>
      </c>
      <c r="B1313" s="41">
        <f>Long!B1311</f>
        <v>0</v>
      </c>
      <c r="C1313" s="40">
        <f>Long!C1311</f>
        <v>0</v>
      </c>
      <c r="D1313" s="40">
        <f>Long!D1311</f>
        <v>0</v>
      </c>
      <c r="E1313" s="40">
        <f>Long!E1311</f>
        <v>0</v>
      </c>
      <c r="F1313" s="40">
        <f>Long!F1311</f>
        <v>0</v>
      </c>
      <c r="G1313" s="40">
        <f>Long!G1311</f>
        <v>0</v>
      </c>
      <c r="H1313" s="40">
        <f>Long!H1311</f>
        <v>0</v>
      </c>
      <c r="I1313" s="40">
        <f>Long!I1311</f>
        <v>0</v>
      </c>
      <c r="J1313" s="40">
        <f>Long!J1311</f>
        <v>0</v>
      </c>
      <c r="K1313" s="40">
        <f>Long!K1311</f>
        <v>0</v>
      </c>
      <c r="L1313" s="40">
        <f>Long!L1311</f>
        <v>0</v>
      </c>
      <c r="M1313" s="40">
        <f>Long!M1311</f>
        <v>0</v>
      </c>
      <c r="N1313" s="40">
        <f>Long!N1311</f>
        <v>0</v>
      </c>
      <c r="O1313" s="40">
        <f>Long!O1311</f>
        <v>0</v>
      </c>
      <c r="P1313" s="40">
        <f>Long!P1311</f>
        <v>0</v>
      </c>
      <c r="Q1313" s="40">
        <f>Long!Q1311</f>
        <v>0</v>
      </c>
      <c r="R1313" s="40">
        <f>Long!R1311</f>
        <v>0</v>
      </c>
      <c r="S1313" s="40">
        <f>Long!S1311</f>
        <v>0</v>
      </c>
      <c r="T1313" s="40">
        <f>Long!T1311</f>
        <v>0</v>
      </c>
      <c r="U1313" s="11">
        <f>Long!U1311</f>
        <v>0</v>
      </c>
      <c r="W1313" s="14">
        <f>Long!X1311</f>
        <v>0</v>
      </c>
      <c r="X1313" s="7">
        <f>Long!Y1311</f>
        <v>0</v>
      </c>
    </row>
    <row r="1314" spans="1:24" x14ac:dyDescent="0.25">
      <c r="A1314" s="3">
        <f>Long!A1312</f>
        <v>0</v>
      </c>
      <c r="B1314" s="41">
        <f>Long!B1312</f>
        <v>0</v>
      </c>
      <c r="C1314" s="40">
        <f>Long!C1312</f>
        <v>0</v>
      </c>
      <c r="D1314" s="40">
        <f>Long!D1312</f>
        <v>0</v>
      </c>
      <c r="E1314" s="40">
        <f>Long!E1312</f>
        <v>0</v>
      </c>
      <c r="F1314" s="40">
        <f>Long!F1312</f>
        <v>0</v>
      </c>
      <c r="G1314" s="40">
        <f>Long!G1312</f>
        <v>0</v>
      </c>
      <c r="H1314" s="40">
        <f>Long!H1312</f>
        <v>0</v>
      </c>
      <c r="I1314" s="40">
        <f>Long!I1312</f>
        <v>0</v>
      </c>
      <c r="J1314" s="40">
        <f>Long!J1312</f>
        <v>0</v>
      </c>
      <c r="K1314" s="40">
        <f>Long!K1312</f>
        <v>0</v>
      </c>
      <c r="L1314" s="40">
        <f>Long!L1312</f>
        <v>0</v>
      </c>
      <c r="M1314" s="40">
        <f>Long!M1312</f>
        <v>0</v>
      </c>
      <c r="N1314" s="40">
        <f>Long!N1312</f>
        <v>0</v>
      </c>
      <c r="O1314" s="40">
        <f>Long!O1312</f>
        <v>0</v>
      </c>
      <c r="P1314" s="40">
        <f>Long!P1312</f>
        <v>0</v>
      </c>
      <c r="Q1314" s="40">
        <f>Long!Q1312</f>
        <v>0</v>
      </c>
      <c r="R1314" s="40">
        <f>Long!R1312</f>
        <v>0</v>
      </c>
      <c r="S1314" s="40">
        <f>Long!S1312</f>
        <v>0</v>
      </c>
      <c r="T1314" s="40">
        <f>Long!T1312</f>
        <v>0</v>
      </c>
      <c r="U1314" s="11">
        <f>Long!U1312</f>
        <v>0</v>
      </c>
      <c r="W1314" s="14">
        <f>Long!X1312</f>
        <v>0</v>
      </c>
      <c r="X1314" s="7">
        <f>Long!Y1312</f>
        <v>0</v>
      </c>
    </row>
    <row r="1315" spans="1:24" x14ac:dyDescent="0.25">
      <c r="A1315" s="3">
        <f>Long!A1313</f>
        <v>0</v>
      </c>
      <c r="B1315" s="41">
        <f>Long!B1313</f>
        <v>0</v>
      </c>
      <c r="C1315" s="40">
        <f>Long!C1313</f>
        <v>0</v>
      </c>
      <c r="D1315" s="40">
        <f>Long!D1313</f>
        <v>0</v>
      </c>
      <c r="E1315" s="40">
        <f>Long!E1313</f>
        <v>0</v>
      </c>
      <c r="F1315" s="40">
        <f>Long!F1313</f>
        <v>0</v>
      </c>
      <c r="G1315" s="40">
        <f>Long!G1313</f>
        <v>0</v>
      </c>
      <c r="H1315" s="40">
        <f>Long!H1313</f>
        <v>0</v>
      </c>
      <c r="I1315" s="40">
        <f>Long!I1313</f>
        <v>0</v>
      </c>
      <c r="J1315" s="40">
        <f>Long!J1313</f>
        <v>0</v>
      </c>
      <c r="K1315" s="40">
        <f>Long!K1313</f>
        <v>0</v>
      </c>
      <c r="L1315" s="40">
        <f>Long!L1313</f>
        <v>0</v>
      </c>
      <c r="M1315" s="40">
        <f>Long!M1313</f>
        <v>0</v>
      </c>
      <c r="N1315" s="40">
        <f>Long!N1313</f>
        <v>0</v>
      </c>
      <c r="O1315" s="40">
        <f>Long!O1313</f>
        <v>0</v>
      </c>
      <c r="P1315" s="40">
        <f>Long!P1313</f>
        <v>0</v>
      </c>
      <c r="Q1315" s="40">
        <f>Long!Q1313</f>
        <v>0</v>
      </c>
      <c r="R1315" s="40">
        <f>Long!R1313</f>
        <v>0</v>
      </c>
      <c r="S1315" s="40">
        <f>Long!S1313</f>
        <v>0</v>
      </c>
      <c r="T1315" s="40">
        <f>Long!T1313</f>
        <v>0</v>
      </c>
      <c r="U1315" s="11">
        <f>Long!U1313</f>
        <v>0</v>
      </c>
      <c r="W1315" s="14">
        <f>Long!X1313</f>
        <v>0</v>
      </c>
      <c r="X1315" s="7">
        <f>Long!Y1313</f>
        <v>0</v>
      </c>
    </row>
    <row r="1316" spans="1:24" x14ac:dyDescent="0.25">
      <c r="A1316" s="3">
        <f>Long!A1314</f>
        <v>0</v>
      </c>
      <c r="B1316" s="41">
        <f>Long!B1314</f>
        <v>0</v>
      </c>
      <c r="C1316" s="40">
        <f>Long!C1314</f>
        <v>0</v>
      </c>
      <c r="D1316" s="40">
        <f>Long!D1314</f>
        <v>0</v>
      </c>
      <c r="E1316" s="40">
        <f>Long!E1314</f>
        <v>0</v>
      </c>
      <c r="F1316" s="40">
        <f>Long!F1314</f>
        <v>0</v>
      </c>
      <c r="G1316" s="40">
        <f>Long!G1314</f>
        <v>0</v>
      </c>
      <c r="H1316" s="40">
        <f>Long!H1314</f>
        <v>0</v>
      </c>
      <c r="I1316" s="40">
        <f>Long!I1314</f>
        <v>0</v>
      </c>
      <c r="J1316" s="40">
        <f>Long!J1314</f>
        <v>0</v>
      </c>
      <c r="K1316" s="40">
        <f>Long!K1314</f>
        <v>0</v>
      </c>
      <c r="L1316" s="40">
        <f>Long!L1314</f>
        <v>0</v>
      </c>
      <c r="M1316" s="40">
        <f>Long!M1314</f>
        <v>0</v>
      </c>
      <c r="N1316" s="40">
        <f>Long!N1314</f>
        <v>0</v>
      </c>
      <c r="O1316" s="40">
        <f>Long!O1314</f>
        <v>0</v>
      </c>
      <c r="P1316" s="40">
        <f>Long!P1314</f>
        <v>0</v>
      </c>
      <c r="Q1316" s="40">
        <f>Long!Q1314</f>
        <v>0</v>
      </c>
      <c r="R1316" s="40">
        <f>Long!R1314</f>
        <v>0</v>
      </c>
      <c r="S1316" s="40">
        <f>Long!S1314</f>
        <v>0</v>
      </c>
      <c r="T1316" s="40">
        <f>Long!T1314</f>
        <v>0</v>
      </c>
      <c r="U1316" s="11">
        <f>Long!U1314</f>
        <v>0</v>
      </c>
      <c r="W1316" s="14">
        <f>Long!X1314</f>
        <v>0</v>
      </c>
      <c r="X1316" s="7">
        <f>Long!Y1314</f>
        <v>0</v>
      </c>
    </row>
    <row r="1317" spans="1:24" x14ac:dyDescent="0.25">
      <c r="A1317" s="3">
        <f>Long!A1315</f>
        <v>0</v>
      </c>
      <c r="B1317" s="41">
        <f>Long!B1315</f>
        <v>0</v>
      </c>
      <c r="C1317" s="40">
        <f>Long!C1315</f>
        <v>0</v>
      </c>
      <c r="D1317" s="40">
        <f>Long!D1315</f>
        <v>0</v>
      </c>
      <c r="E1317" s="40">
        <f>Long!E1315</f>
        <v>0</v>
      </c>
      <c r="F1317" s="40">
        <f>Long!F1315</f>
        <v>0</v>
      </c>
      <c r="G1317" s="40">
        <f>Long!G1315</f>
        <v>0</v>
      </c>
      <c r="H1317" s="40">
        <f>Long!H1315</f>
        <v>0</v>
      </c>
      <c r="I1317" s="40">
        <f>Long!I1315</f>
        <v>0</v>
      </c>
      <c r="J1317" s="40">
        <f>Long!J1315</f>
        <v>0</v>
      </c>
      <c r="K1317" s="40">
        <f>Long!K1315</f>
        <v>0</v>
      </c>
      <c r="L1317" s="40">
        <f>Long!L1315</f>
        <v>0</v>
      </c>
      <c r="M1317" s="40">
        <f>Long!M1315</f>
        <v>0</v>
      </c>
      <c r="N1317" s="40">
        <f>Long!N1315</f>
        <v>0</v>
      </c>
      <c r="O1317" s="40">
        <f>Long!O1315</f>
        <v>0</v>
      </c>
      <c r="P1317" s="40">
        <f>Long!P1315</f>
        <v>0</v>
      </c>
      <c r="Q1317" s="40">
        <f>Long!Q1315</f>
        <v>0</v>
      </c>
      <c r="R1317" s="40">
        <f>Long!R1315</f>
        <v>0</v>
      </c>
      <c r="S1317" s="40">
        <f>Long!S1315</f>
        <v>0</v>
      </c>
      <c r="T1317" s="40">
        <f>Long!T1315</f>
        <v>0</v>
      </c>
      <c r="U1317" s="11">
        <f>Long!U1315</f>
        <v>0</v>
      </c>
      <c r="W1317" s="14">
        <f>Long!X1315</f>
        <v>0</v>
      </c>
      <c r="X1317" s="7">
        <f>Long!Y1315</f>
        <v>0</v>
      </c>
    </row>
    <row r="1318" spans="1:24" x14ac:dyDescent="0.25">
      <c r="A1318" s="3">
        <f>Long!A1316</f>
        <v>0</v>
      </c>
      <c r="B1318" s="41">
        <f>Long!B1316</f>
        <v>0</v>
      </c>
      <c r="C1318" s="40">
        <f>Long!C1316</f>
        <v>0</v>
      </c>
      <c r="D1318" s="40">
        <f>Long!D1316</f>
        <v>0</v>
      </c>
      <c r="E1318" s="40">
        <f>Long!E1316</f>
        <v>0</v>
      </c>
      <c r="F1318" s="40">
        <f>Long!F1316</f>
        <v>0</v>
      </c>
      <c r="G1318" s="40">
        <f>Long!G1316</f>
        <v>0</v>
      </c>
      <c r="H1318" s="40">
        <f>Long!H1316</f>
        <v>0</v>
      </c>
      <c r="I1318" s="40">
        <f>Long!I1316</f>
        <v>0</v>
      </c>
      <c r="J1318" s="40">
        <f>Long!J1316</f>
        <v>0</v>
      </c>
      <c r="K1318" s="40">
        <f>Long!K1316</f>
        <v>0</v>
      </c>
      <c r="L1318" s="40">
        <f>Long!L1316</f>
        <v>0</v>
      </c>
      <c r="M1318" s="40">
        <f>Long!M1316</f>
        <v>0</v>
      </c>
      <c r="N1318" s="40">
        <f>Long!N1316</f>
        <v>0</v>
      </c>
      <c r="O1318" s="40">
        <f>Long!O1316</f>
        <v>0</v>
      </c>
      <c r="P1318" s="40">
        <f>Long!P1316</f>
        <v>0</v>
      </c>
      <c r="Q1318" s="40">
        <f>Long!Q1316</f>
        <v>0</v>
      </c>
      <c r="R1318" s="40">
        <f>Long!R1316</f>
        <v>0</v>
      </c>
      <c r="S1318" s="40">
        <f>Long!S1316</f>
        <v>0</v>
      </c>
      <c r="T1318" s="40">
        <f>Long!T1316</f>
        <v>0</v>
      </c>
      <c r="U1318" s="11">
        <f>Long!U1316</f>
        <v>0</v>
      </c>
      <c r="W1318" s="14">
        <f>Long!X1316</f>
        <v>0</v>
      </c>
      <c r="X1318" s="7">
        <f>Long!Y1316</f>
        <v>0</v>
      </c>
    </row>
    <row r="1319" spans="1:24" x14ac:dyDescent="0.25">
      <c r="A1319" s="3">
        <f>Long!A1317</f>
        <v>0</v>
      </c>
      <c r="B1319" s="41">
        <f>Long!B1317</f>
        <v>0</v>
      </c>
      <c r="C1319" s="40">
        <f>Long!C1317</f>
        <v>0</v>
      </c>
      <c r="D1319" s="40">
        <f>Long!D1317</f>
        <v>0</v>
      </c>
      <c r="E1319" s="40">
        <f>Long!E1317</f>
        <v>0</v>
      </c>
      <c r="F1319" s="40">
        <f>Long!F1317</f>
        <v>0</v>
      </c>
      <c r="G1319" s="40">
        <f>Long!G1317</f>
        <v>0</v>
      </c>
      <c r="H1319" s="40">
        <f>Long!H1317</f>
        <v>0</v>
      </c>
      <c r="I1319" s="40">
        <f>Long!I1317</f>
        <v>0</v>
      </c>
      <c r="J1319" s="40">
        <f>Long!J1317</f>
        <v>0</v>
      </c>
      <c r="K1319" s="40">
        <f>Long!K1317</f>
        <v>0</v>
      </c>
      <c r="L1319" s="40">
        <f>Long!L1317</f>
        <v>0</v>
      </c>
      <c r="M1319" s="40">
        <f>Long!M1317</f>
        <v>0</v>
      </c>
      <c r="N1319" s="40">
        <f>Long!N1317</f>
        <v>0</v>
      </c>
      <c r="O1319" s="40">
        <f>Long!O1317</f>
        <v>0</v>
      </c>
      <c r="P1319" s="40">
        <f>Long!P1317</f>
        <v>0</v>
      </c>
      <c r="Q1319" s="40">
        <f>Long!Q1317</f>
        <v>0</v>
      </c>
      <c r="R1319" s="40">
        <f>Long!R1317</f>
        <v>0</v>
      </c>
      <c r="S1319" s="40">
        <f>Long!S1317</f>
        <v>0</v>
      </c>
      <c r="T1319" s="40">
        <f>Long!T1317</f>
        <v>0</v>
      </c>
      <c r="U1319" s="11">
        <f>Long!U1317</f>
        <v>0</v>
      </c>
      <c r="W1319" s="14">
        <f>Long!X1317</f>
        <v>0</v>
      </c>
      <c r="X1319" s="7">
        <f>Long!Y1317</f>
        <v>0</v>
      </c>
    </row>
    <row r="1320" spans="1:24" x14ac:dyDescent="0.25">
      <c r="A1320" s="3">
        <f>Long!A1318</f>
        <v>0</v>
      </c>
      <c r="B1320" s="41">
        <f>Long!B1318</f>
        <v>0</v>
      </c>
      <c r="C1320" s="40">
        <f>Long!C1318</f>
        <v>0</v>
      </c>
      <c r="D1320" s="40">
        <f>Long!D1318</f>
        <v>0</v>
      </c>
      <c r="E1320" s="40">
        <f>Long!E1318</f>
        <v>0</v>
      </c>
      <c r="F1320" s="40">
        <f>Long!F1318</f>
        <v>0</v>
      </c>
      <c r="G1320" s="40">
        <f>Long!G1318</f>
        <v>0</v>
      </c>
      <c r="H1320" s="40">
        <f>Long!H1318</f>
        <v>0</v>
      </c>
      <c r="I1320" s="40">
        <f>Long!I1318</f>
        <v>0</v>
      </c>
      <c r="J1320" s="40">
        <f>Long!J1318</f>
        <v>0</v>
      </c>
      <c r="K1320" s="40">
        <f>Long!K1318</f>
        <v>0</v>
      </c>
      <c r="L1320" s="40">
        <f>Long!L1318</f>
        <v>0</v>
      </c>
      <c r="M1320" s="40">
        <f>Long!M1318</f>
        <v>0</v>
      </c>
      <c r="N1320" s="40">
        <f>Long!N1318</f>
        <v>0</v>
      </c>
      <c r="O1320" s="40">
        <f>Long!O1318</f>
        <v>0</v>
      </c>
      <c r="P1320" s="40">
        <f>Long!P1318</f>
        <v>0</v>
      </c>
      <c r="Q1320" s="40">
        <f>Long!Q1318</f>
        <v>0</v>
      </c>
      <c r="R1320" s="40">
        <f>Long!R1318</f>
        <v>0</v>
      </c>
      <c r="S1320" s="40">
        <f>Long!S1318</f>
        <v>0</v>
      </c>
      <c r="T1320" s="40">
        <f>Long!T1318</f>
        <v>0</v>
      </c>
      <c r="U1320" s="11">
        <f>Long!U1318</f>
        <v>0</v>
      </c>
      <c r="W1320" s="14">
        <f>Long!X1318</f>
        <v>0</v>
      </c>
      <c r="X1320" s="7">
        <f>Long!Y1318</f>
        <v>0</v>
      </c>
    </row>
    <row r="1321" spans="1:24" x14ac:dyDescent="0.25">
      <c r="A1321" s="3">
        <f>Long!A1319</f>
        <v>0</v>
      </c>
      <c r="B1321" s="41">
        <f>Long!B1319</f>
        <v>0</v>
      </c>
      <c r="C1321" s="40">
        <f>Long!C1319</f>
        <v>0</v>
      </c>
      <c r="D1321" s="40">
        <f>Long!D1319</f>
        <v>0</v>
      </c>
      <c r="E1321" s="40">
        <f>Long!E1319</f>
        <v>0</v>
      </c>
      <c r="F1321" s="40">
        <f>Long!F1319</f>
        <v>0</v>
      </c>
      <c r="G1321" s="40">
        <f>Long!G1319</f>
        <v>0</v>
      </c>
      <c r="H1321" s="40">
        <f>Long!H1319</f>
        <v>0</v>
      </c>
      <c r="I1321" s="40">
        <f>Long!I1319</f>
        <v>0</v>
      </c>
      <c r="J1321" s="40">
        <f>Long!J1319</f>
        <v>0</v>
      </c>
      <c r="K1321" s="40">
        <f>Long!K1319</f>
        <v>0</v>
      </c>
      <c r="L1321" s="40">
        <f>Long!L1319</f>
        <v>0</v>
      </c>
      <c r="M1321" s="40">
        <f>Long!M1319</f>
        <v>0</v>
      </c>
      <c r="N1321" s="40">
        <f>Long!N1319</f>
        <v>0</v>
      </c>
      <c r="O1321" s="40">
        <f>Long!O1319</f>
        <v>0</v>
      </c>
      <c r="P1321" s="40">
        <f>Long!P1319</f>
        <v>0</v>
      </c>
      <c r="Q1321" s="40">
        <f>Long!Q1319</f>
        <v>0</v>
      </c>
      <c r="R1321" s="40">
        <f>Long!R1319</f>
        <v>0</v>
      </c>
      <c r="S1321" s="40">
        <f>Long!S1319</f>
        <v>0</v>
      </c>
      <c r="T1321" s="40">
        <f>Long!T1319</f>
        <v>0</v>
      </c>
      <c r="U1321" s="11">
        <f>Long!U1319</f>
        <v>0</v>
      </c>
      <c r="W1321" s="14">
        <f>Long!X1319</f>
        <v>0</v>
      </c>
      <c r="X1321" s="7">
        <f>Long!Y1319</f>
        <v>0</v>
      </c>
    </row>
    <row r="1322" spans="1:24" x14ac:dyDescent="0.25">
      <c r="A1322" s="3">
        <f>Long!A1320</f>
        <v>0</v>
      </c>
      <c r="B1322" s="41">
        <f>Long!B1320</f>
        <v>0</v>
      </c>
      <c r="C1322" s="40">
        <f>Long!C1320</f>
        <v>0</v>
      </c>
      <c r="D1322" s="40">
        <f>Long!D1320</f>
        <v>0</v>
      </c>
      <c r="E1322" s="40">
        <f>Long!E1320</f>
        <v>0</v>
      </c>
      <c r="F1322" s="40">
        <f>Long!F1320</f>
        <v>0</v>
      </c>
      <c r="G1322" s="40">
        <f>Long!G1320</f>
        <v>0</v>
      </c>
      <c r="H1322" s="40">
        <f>Long!H1320</f>
        <v>0</v>
      </c>
      <c r="I1322" s="40">
        <f>Long!I1320</f>
        <v>0</v>
      </c>
      <c r="J1322" s="40">
        <f>Long!J1320</f>
        <v>0</v>
      </c>
      <c r="K1322" s="40">
        <f>Long!K1320</f>
        <v>0</v>
      </c>
      <c r="L1322" s="40">
        <f>Long!L1320</f>
        <v>0</v>
      </c>
      <c r="M1322" s="40">
        <f>Long!M1320</f>
        <v>0</v>
      </c>
      <c r="N1322" s="40">
        <f>Long!N1320</f>
        <v>0</v>
      </c>
      <c r="O1322" s="40">
        <f>Long!O1320</f>
        <v>0</v>
      </c>
      <c r="P1322" s="40">
        <f>Long!P1320</f>
        <v>0</v>
      </c>
      <c r="Q1322" s="40">
        <f>Long!Q1320</f>
        <v>0</v>
      </c>
      <c r="R1322" s="40">
        <f>Long!R1320</f>
        <v>0</v>
      </c>
      <c r="S1322" s="40">
        <f>Long!S1320</f>
        <v>0</v>
      </c>
      <c r="T1322" s="40">
        <f>Long!T1320</f>
        <v>0</v>
      </c>
      <c r="U1322" s="11">
        <f>Long!U1320</f>
        <v>0</v>
      </c>
      <c r="W1322" s="14">
        <f>Long!X1320</f>
        <v>0</v>
      </c>
      <c r="X1322" s="7">
        <f>Long!Y1320</f>
        <v>0</v>
      </c>
    </row>
    <row r="1323" spans="1:24" x14ac:dyDescent="0.25">
      <c r="A1323" s="3">
        <f>Long!A1321</f>
        <v>0</v>
      </c>
      <c r="B1323" s="41">
        <f>Long!B1321</f>
        <v>0</v>
      </c>
      <c r="C1323" s="40">
        <f>Long!C1321</f>
        <v>0</v>
      </c>
      <c r="D1323" s="40">
        <f>Long!D1321</f>
        <v>0</v>
      </c>
      <c r="E1323" s="40">
        <f>Long!E1321</f>
        <v>0</v>
      </c>
      <c r="F1323" s="40">
        <f>Long!F1321</f>
        <v>0</v>
      </c>
      <c r="G1323" s="40">
        <f>Long!G1321</f>
        <v>0</v>
      </c>
      <c r="H1323" s="40">
        <f>Long!H1321</f>
        <v>0</v>
      </c>
      <c r="I1323" s="40">
        <f>Long!I1321</f>
        <v>0</v>
      </c>
      <c r="J1323" s="40">
        <f>Long!J1321</f>
        <v>0</v>
      </c>
      <c r="K1323" s="40">
        <f>Long!K1321</f>
        <v>0</v>
      </c>
      <c r="L1323" s="40">
        <f>Long!L1321</f>
        <v>0</v>
      </c>
      <c r="M1323" s="40">
        <f>Long!M1321</f>
        <v>0</v>
      </c>
      <c r="N1323" s="40">
        <f>Long!N1321</f>
        <v>0</v>
      </c>
      <c r="O1323" s="40">
        <f>Long!O1321</f>
        <v>0</v>
      </c>
      <c r="P1323" s="40">
        <f>Long!P1321</f>
        <v>0</v>
      </c>
      <c r="Q1323" s="40">
        <f>Long!Q1321</f>
        <v>0</v>
      </c>
      <c r="R1323" s="40">
        <f>Long!R1321</f>
        <v>0</v>
      </c>
      <c r="S1323" s="40">
        <f>Long!S1321</f>
        <v>0</v>
      </c>
      <c r="T1323" s="40">
        <f>Long!T1321</f>
        <v>0</v>
      </c>
      <c r="U1323" s="11">
        <f>Long!U1321</f>
        <v>0</v>
      </c>
      <c r="W1323" s="14">
        <f>Long!X1321</f>
        <v>0</v>
      </c>
      <c r="X1323" s="7">
        <f>Long!Y1321</f>
        <v>0</v>
      </c>
    </row>
    <row r="1324" spans="1:24" x14ac:dyDescent="0.25">
      <c r="A1324" s="3">
        <f>Long!A1322</f>
        <v>0</v>
      </c>
      <c r="B1324" s="41">
        <f>Long!B1322</f>
        <v>0</v>
      </c>
      <c r="C1324" s="40">
        <f>Long!C1322</f>
        <v>0</v>
      </c>
      <c r="D1324" s="40">
        <f>Long!D1322</f>
        <v>0</v>
      </c>
      <c r="E1324" s="40">
        <f>Long!E1322</f>
        <v>0</v>
      </c>
      <c r="F1324" s="40">
        <f>Long!F1322</f>
        <v>0</v>
      </c>
      <c r="G1324" s="40">
        <f>Long!G1322</f>
        <v>0</v>
      </c>
      <c r="H1324" s="40">
        <f>Long!H1322</f>
        <v>0</v>
      </c>
      <c r="I1324" s="40">
        <f>Long!I1322</f>
        <v>0</v>
      </c>
      <c r="J1324" s="40">
        <f>Long!J1322</f>
        <v>0</v>
      </c>
      <c r="K1324" s="40">
        <f>Long!K1322</f>
        <v>0</v>
      </c>
      <c r="L1324" s="40">
        <f>Long!L1322</f>
        <v>0</v>
      </c>
      <c r="M1324" s="40">
        <f>Long!M1322</f>
        <v>0</v>
      </c>
      <c r="N1324" s="40">
        <f>Long!N1322</f>
        <v>0</v>
      </c>
      <c r="O1324" s="40">
        <f>Long!O1322</f>
        <v>0</v>
      </c>
      <c r="P1324" s="40">
        <f>Long!P1322</f>
        <v>0</v>
      </c>
      <c r="Q1324" s="40">
        <f>Long!Q1322</f>
        <v>0</v>
      </c>
      <c r="R1324" s="40">
        <f>Long!R1322</f>
        <v>0</v>
      </c>
      <c r="S1324" s="40">
        <f>Long!S1322</f>
        <v>0</v>
      </c>
      <c r="T1324" s="40">
        <f>Long!T1322</f>
        <v>0</v>
      </c>
      <c r="U1324" s="11">
        <f>Long!U1322</f>
        <v>0</v>
      </c>
      <c r="W1324" s="14">
        <f>Long!X1322</f>
        <v>0</v>
      </c>
      <c r="X1324" s="7">
        <f>Long!Y1322</f>
        <v>0</v>
      </c>
    </row>
    <row r="1325" spans="1:24" x14ac:dyDescent="0.25">
      <c r="A1325" s="3">
        <f>Long!A1323</f>
        <v>0</v>
      </c>
      <c r="B1325" s="41">
        <f>Long!B1323</f>
        <v>0</v>
      </c>
      <c r="C1325" s="40">
        <f>Long!C1323</f>
        <v>0</v>
      </c>
      <c r="D1325" s="40">
        <f>Long!D1323</f>
        <v>0</v>
      </c>
      <c r="E1325" s="40">
        <f>Long!E1323</f>
        <v>0</v>
      </c>
      <c r="F1325" s="40">
        <f>Long!F1323</f>
        <v>0</v>
      </c>
      <c r="G1325" s="40">
        <f>Long!G1323</f>
        <v>0</v>
      </c>
      <c r="H1325" s="40">
        <f>Long!H1323</f>
        <v>0</v>
      </c>
      <c r="I1325" s="40">
        <f>Long!I1323</f>
        <v>0</v>
      </c>
      <c r="J1325" s="40">
        <f>Long!J1323</f>
        <v>0</v>
      </c>
      <c r="K1325" s="40">
        <f>Long!K1323</f>
        <v>0</v>
      </c>
      <c r="L1325" s="40">
        <f>Long!L1323</f>
        <v>0</v>
      </c>
      <c r="M1325" s="40">
        <f>Long!M1323</f>
        <v>0</v>
      </c>
      <c r="N1325" s="40">
        <f>Long!N1323</f>
        <v>0</v>
      </c>
      <c r="O1325" s="40">
        <f>Long!O1323</f>
        <v>0</v>
      </c>
      <c r="P1325" s="40">
        <f>Long!P1323</f>
        <v>0</v>
      </c>
      <c r="Q1325" s="40">
        <f>Long!Q1323</f>
        <v>0</v>
      </c>
      <c r="R1325" s="40">
        <f>Long!R1323</f>
        <v>0</v>
      </c>
      <c r="S1325" s="40">
        <f>Long!S1323</f>
        <v>0</v>
      </c>
      <c r="T1325" s="40">
        <f>Long!T1323</f>
        <v>0</v>
      </c>
      <c r="U1325" s="11">
        <f>Long!U1323</f>
        <v>0</v>
      </c>
      <c r="W1325" s="14">
        <f>Long!X1323</f>
        <v>0</v>
      </c>
      <c r="X1325" s="7">
        <f>Long!Y1323</f>
        <v>0</v>
      </c>
    </row>
    <row r="1326" spans="1:24" x14ac:dyDescent="0.25">
      <c r="A1326" s="3">
        <f>Long!A1324</f>
        <v>0</v>
      </c>
      <c r="B1326" s="41">
        <f>Long!B1324</f>
        <v>0</v>
      </c>
      <c r="C1326" s="40">
        <f>Long!C1324</f>
        <v>0</v>
      </c>
      <c r="D1326" s="40">
        <f>Long!D1324</f>
        <v>0</v>
      </c>
      <c r="E1326" s="40">
        <f>Long!E1324</f>
        <v>0</v>
      </c>
      <c r="F1326" s="40">
        <f>Long!F1324</f>
        <v>0</v>
      </c>
      <c r="G1326" s="40">
        <f>Long!G1324</f>
        <v>0</v>
      </c>
      <c r="H1326" s="40">
        <f>Long!H1324</f>
        <v>0</v>
      </c>
      <c r="I1326" s="40">
        <f>Long!I1324</f>
        <v>0</v>
      </c>
      <c r="J1326" s="40">
        <f>Long!J1324</f>
        <v>0</v>
      </c>
      <c r="K1326" s="40">
        <f>Long!K1324</f>
        <v>0</v>
      </c>
      <c r="L1326" s="40">
        <f>Long!L1324</f>
        <v>0</v>
      </c>
      <c r="M1326" s="40">
        <f>Long!M1324</f>
        <v>0</v>
      </c>
      <c r="N1326" s="40">
        <f>Long!N1324</f>
        <v>0</v>
      </c>
      <c r="O1326" s="40">
        <f>Long!O1324</f>
        <v>0</v>
      </c>
      <c r="P1326" s="40">
        <f>Long!P1324</f>
        <v>0</v>
      </c>
      <c r="Q1326" s="40">
        <f>Long!Q1324</f>
        <v>0</v>
      </c>
      <c r="R1326" s="40">
        <f>Long!R1324</f>
        <v>0</v>
      </c>
      <c r="S1326" s="40">
        <f>Long!S1324</f>
        <v>0</v>
      </c>
      <c r="T1326" s="40">
        <f>Long!T1324</f>
        <v>0</v>
      </c>
      <c r="U1326" s="11">
        <f>Long!U1324</f>
        <v>0</v>
      </c>
      <c r="W1326" s="14">
        <f>Long!X1324</f>
        <v>0</v>
      </c>
      <c r="X1326" s="7">
        <f>Long!Y1324</f>
        <v>0</v>
      </c>
    </row>
    <row r="1327" spans="1:24" x14ac:dyDescent="0.25">
      <c r="A1327" s="3">
        <f>Long!A1325</f>
        <v>0</v>
      </c>
      <c r="B1327" s="41">
        <f>Long!B1325</f>
        <v>0</v>
      </c>
      <c r="C1327" s="40">
        <f>Long!C1325</f>
        <v>0</v>
      </c>
      <c r="D1327" s="40">
        <f>Long!D1325</f>
        <v>0</v>
      </c>
      <c r="E1327" s="40">
        <f>Long!E1325</f>
        <v>0</v>
      </c>
      <c r="F1327" s="40">
        <f>Long!F1325</f>
        <v>0</v>
      </c>
      <c r="G1327" s="40">
        <f>Long!G1325</f>
        <v>0</v>
      </c>
      <c r="H1327" s="40">
        <f>Long!H1325</f>
        <v>0</v>
      </c>
      <c r="I1327" s="40">
        <f>Long!I1325</f>
        <v>0</v>
      </c>
      <c r="J1327" s="40">
        <f>Long!J1325</f>
        <v>0</v>
      </c>
      <c r="K1327" s="40">
        <f>Long!K1325</f>
        <v>0</v>
      </c>
      <c r="L1327" s="40">
        <f>Long!L1325</f>
        <v>0</v>
      </c>
      <c r="M1327" s="40">
        <f>Long!M1325</f>
        <v>0</v>
      </c>
      <c r="N1327" s="40">
        <f>Long!N1325</f>
        <v>0</v>
      </c>
      <c r="O1327" s="40">
        <f>Long!O1325</f>
        <v>0</v>
      </c>
      <c r="P1327" s="40">
        <f>Long!P1325</f>
        <v>0</v>
      </c>
      <c r="Q1327" s="40">
        <f>Long!Q1325</f>
        <v>0</v>
      </c>
      <c r="R1327" s="40">
        <f>Long!R1325</f>
        <v>0</v>
      </c>
      <c r="S1327" s="40">
        <f>Long!S1325</f>
        <v>0</v>
      </c>
      <c r="T1327" s="40">
        <f>Long!T1325</f>
        <v>0</v>
      </c>
      <c r="U1327" s="11">
        <f>Long!U1325</f>
        <v>0</v>
      </c>
      <c r="W1327" s="14">
        <f>Long!X1325</f>
        <v>0</v>
      </c>
      <c r="X1327" s="7">
        <f>Long!Y1325</f>
        <v>0</v>
      </c>
    </row>
    <row r="1328" spans="1:24" x14ac:dyDescent="0.25">
      <c r="A1328" s="3">
        <f>Long!A1326</f>
        <v>0</v>
      </c>
      <c r="B1328" s="41">
        <f>Long!B1326</f>
        <v>0</v>
      </c>
      <c r="C1328" s="40">
        <f>Long!C1326</f>
        <v>0</v>
      </c>
      <c r="D1328" s="40">
        <f>Long!D1326</f>
        <v>0</v>
      </c>
      <c r="E1328" s="40">
        <f>Long!E1326</f>
        <v>0</v>
      </c>
      <c r="F1328" s="40">
        <f>Long!F1326</f>
        <v>0</v>
      </c>
      <c r="G1328" s="40">
        <f>Long!G1326</f>
        <v>0</v>
      </c>
      <c r="H1328" s="40">
        <f>Long!H1326</f>
        <v>0</v>
      </c>
      <c r="I1328" s="40">
        <f>Long!I1326</f>
        <v>0</v>
      </c>
      <c r="J1328" s="40">
        <f>Long!J1326</f>
        <v>0</v>
      </c>
      <c r="K1328" s="40">
        <f>Long!K1326</f>
        <v>0</v>
      </c>
      <c r="L1328" s="40">
        <f>Long!L1326</f>
        <v>0</v>
      </c>
      <c r="M1328" s="40">
        <f>Long!M1326</f>
        <v>0</v>
      </c>
      <c r="N1328" s="40">
        <f>Long!N1326</f>
        <v>0</v>
      </c>
      <c r="O1328" s="40">
        <f>Long!O1326</f>
        <v>0</v>
      </c>
      <c r="P1328" s="40">
        <f>Long!P1326</f>
        <v>0</v>
      </c>
      <c r="Q1328" s="40">
        <f>Long!Q1326</f>
        <v>0</v>
      </c>
      <c r="R1328" s="40">
        <f>Long!R1326</f>
        <v>0</v>
      </c>
      <c r="S1328" s="40">
        <f>Long!S1326</f>
        <v>0</v>
      </c>
      <c r="T1328" s="40">
        <f>Long!T1326</f>
        <v>0</v>
      </c>
      <c r="U1328" s="11">
        <f>Long!U1326</f>
        <v>0</v>
      </c>
      <c r="W1328" s="14">
        <f>Long!X1326</f>
        <v>0</v>
      </c>
      <c r="X1328" s="7">
        <f>Long!Y1326</f>
        <v>0</v>
      </c>
    </row>
    <row r="1329" spans="1:24" x14ac:dyDescent="0.25">
      <c r="A1329" s="3">
        <f>Long!A1327</f>
        <v>0</v>
      </c>
      <c r="B1329" s="41">
        <f>Long!B1327</f>
        <v>0</v>
      </c>
      <c r="C1329" s="40">
        <f>Long!C1327</f>
        <v>0</v>
      </c>
      <c r="D1329" s="40">
        <f>Long!D1327</f>
        <v>0</v>
      </c>
      <c r="E1329" s="40">
        <f>Long!E1327</f>
        <v>0</v>
      </c>
      <c r="F1329" s="40">
        <f>Long!F1327</f>
        <v>0</v>
      </c>
      <c r="G1329" s="40">
        <f>Long!G1327</f>
        <v>0</v>
      </c>
      <c r="H1329" s="40">
        <f>Long!H1327</f>
        <v>0</v>
      </c>
      <c r="I1329" s="40">
        <f>Long!I1327</f>
        <v>0</v>
      </c>
      <c r="J1329" s="40">
        <f>Long!J1327</f>
        <v>0</v>
      </c>
      <c r="K1329" s="40">
        <f>Long!K1327</f>
        <v>0</v>
      </c>
      <c r="L1329" s="40">
        <f>Long!L1327</f>
        <v>0</v>
      </c>
      <c r="M1329" s="40">
        <f>Long!M1327</f>
        <v>0</v>
      </c>
      <c r="N1329" s="40">
        <f>Long!N1327</f>
        <v>0</v>
      </c>
      <c r="O1329" s="40">
        <f>Long!O1327</f>
        <v>0</v>
      </c>
      <c r="P1329" s="40">
        <f>Long!P1327</f>
        <v>0</v>
      </c>
      <c r="Q1329" s="40">
        <f>Long!Q1327</f>
        <v>0</v>
      </c>
      <c r="R1329" s="40">
        <f>Long!R1327</f>
        <v>0</v>
      </c>
      <c r="S1329" s="40">
        <f>Long!S1327</f>
        <v>0</v>
      </c>
      <c r="T1329" s="40">
        <f>Long!T1327</f>
        <v>0</v>
      </c>
      <c r="U1329" s="11">
        <f>Long!U1327</f>
        <v>0</v>
      </c>
      <c r="W1329" s="14">
        <f>Long!X1327</f>
        <v>0</v>
      </c>
      <c r="X1329" s="7">
        <f>Long!Y1327</f>
        <v>0</v>
      </c>
    </row>
    <row r="1330" spans="1:24" x14ac:dyDescent="0.25">
      <c r="A1330" s="3">
        <f>Long!A1328</f>
        <v>0</v>
      </c>
      <c r="B1330" s="41">
        <f>Long!B1328</f>
        <v>0</v>
      </c>
      <c r="C1330" s="40">
        <f>Long!C1328</f>
        <v>0</v>
      </c>
      <c r="D1330" s="40">
        <f>Long!D1328</f>
        <v>0</v>
      </c>
      <c r="E1330" s="40">
        <f>Long!E1328</f>
        <v>0</v>
      </c>
      <c r="F1330" s="40">
        <f>Long!F1328</f>
        <v>0</v>
      </c>
      <c r="G1330" s="40">
        <f>Long!G1328</f>
        <v>0</v>
      </c>
      <c r="H1330" s="40">
        <f>Long!H1328</f>
        <v>0</v>
      </c>
      <c r="I1330" s="40">
        <f>Long!I1328</f>
        <v>0</v>
      </c>
      <c r="J1330" s="40">
        <f>Long!J1328</f>
        <v>0</v>
      </c>
      <c r="K1330" s="40">
        <f>Long!K1328</f>
        <v>0</v>
      </c>
      <c r="L1330" s="40">
        <f>Long!L1328</f>
        <v>0</v>
      </c>
      <c r="M1330" s="40">
        <f>Long!M1328</f>
        <v>0</v>
      </c>
      <c r="N1330" s="40">
        <f>Long!N1328</f>
        <v>0</v>
      </c>
      <c r="O1330" s="40">
        <f>Long!O1328</f>
        <v>0</v>
      </c>
      <c r="P1330" s="40">
        <f>Long!P1328</f>
        <v>0</v>
      </c>
      <c r="Q1330" s="40">
        <f>Long!Q1328</f>
        <v>0</v>
      </c>
      <c r="R1330" s="40">
        <f>Long!R1328</f>
        <v>0</v>
      </c>
      <c r="S1330" s="40">
        <f>Long!S1328</f>
        <v>0</v>
      </c>
      <c r="T1330" s="40">
        <f>Long!T1328</f>
        <v>0</v>
      </c>
      <c r="U1330" s="11">
        <f>Long!U1328</f>
        <v>0</v>
      </c>
      <c r="W1330" s="14">
        <f>Long!X1328</f>
        <v>0</v>
      </c>
      <c r="X1330" s="7">
        <f>Long!Y1328</f>
        <v>0</v>
      </c>
    </row>
    <row r="1331" spans="1:24" x14ac:dyDescent="0.25">
      <c r="A1331" s="3">
        <f>Long!A1329</f>
        <v>0</v>
      </c>
      <c r="B1331" s="41">
        <f>Long!B1329</f>
        <v>0</v>
      </c>
      <c r="C1331" s="40">
        <f>Long!C1329</f>
        <v>0</v>
      </c>
      <c r="D1331" s="40">
        <f>Long!D1329</f>
        <v>0</v>
      </c>
      <c r="E1331" s="40">
        <f>Long!E1329</f>
        <v>0</v>
      </c>
      <c r="F1331" s="40">
        <f>Long!F1329</f>
        <v>0</v>
      </c>
      <c r="G1331" s="40">
        <f>Long!G1329</f>
        <v>0</v>
      </c>
      <c r="H1331" s="40">
        <f>Long!H1329</f>
        <v>0</v>
      </c>
      <c r="I1331" s="40">
        <f>Long!I1329</f>
        <v>0</v>
      </c>
      <c r="J1331" s="40">
        <f>Long!J1329</f>
        <v>0</v>
      </c>
      <c r="K1331" s="40">
        <f>Long!K1329</f>
        <v>0</v>
      </c>
      <c r="L1331" s="40">
        <f>Long!L1329</f>
        <v>0</v>
      </c>
      <c r="M1331" s="40">
        <f>Long!M1329</f>
        <v>0</v>
      </c>
      <c r="N1331" s="40">
        <f>Long!N1329</f>
        <v>0</v>
      </c>
      <c r="O1331" s="40">
        <f>Long!O1329</f>
        <v>0</v>
      </c>
      <c r="P1331" s="40">
        <f>Long!P1329</f>
        <v>0</v>
      </c>
      <c r="Q1331" s="40">
        <f>Long!Q1329</f>
        <v>0</v>
      </c>
      <c r="R1331" s="40">
        <f>Long!R1329</f>
        <v>0</v>
      </c>
      <c r="S1331" s="40">
        <f>Long!S1329</f>
        <v>0</v>
      </c>
      <c r="T1331" s="40">
        <f>Long!T1329</f>
        <v>0</v>
      </c>
      <c r="U1331" s="11">
        <f>Long!U1329</f>
        <v>0</v>
      </c>
      <c r="W1331" s="14">
        <f>Long!X1329</f>
        <v>0</v>
      </c>
      <c r="X1331" s="7">
        <f>Long!Y1329</f>
        <v>0</v>
      </c>
    </row>
    <row r="1332" spans="1:24" x14ac:dyDescent="0.25">
      <c r="A1332" s="3">
        <f>Long!A1330</f>
        <v>0</v>
      </c>
      <c r="B1332" s="41">
        <f>Long!B1330</f>
        <v>0</v>
      </c>
      <c r="C1332" s="40">
        <f>Long!C1330</f>
        <v>0</v>
      </c>
      <c r="D1332" s="40">
        <f>Long!D1330</f>
        <v>0</v>
      </c>
      <c r="E1332" s="40">
        <f>Long!E1330</f>
        <v>0</v>
      </c>
      <c r="F1332" s="40">
        <f>Long!F1330</f>
        <v>0</v>
      </c>
      <c r="G1332" s="40">
        <f>Long!G1330</f>
        <v>0</v>
      </c>
      <c r="H1332" s="40">
        <f>Long!H1330</f>
        <v>0</v>
      </c>
      <c r="I1332" s="40">
        <f>Long!I1330</f>
        <v>0</v>
      </c>
      <c r="J1332" s="40">
        <f>Long!J1330</f>
        <v>0</v>
      </c>
      <c r="K1332" s="40">
        <f>Long!K1330</f>
        <v>0</v>
      </c>
      <c r="L1332" s="40">
        <f>Long!L1330</f>
        <v>0</v>
      </c>
      <c r="M1332" s="40">
        <f>Long!M1330</f>
        <v>0</v>
      </c>
      <c r="N1332" s="40">
        <f>Long!N1330</f>
        <v>0</v>
      </c>
      <c r="O1332" s="40">
        <f>Long!O1330</f>
        <v>0</v>
      </c>
      <c r="P1332" s="40">
        <f>Long!P1330</f>
        <v>0</v>
      </c>
      <c r="Q1332" s="40">
        <f>Long!Q1330</f>
        <v>0</v>
      </c>
      <c r="R1332" s="40">
        <f>Long!R1330</f>
        <v>0</v>
      </c>
      <c r="S1332" s="40">
        <f>Long!S1330</f>
        <v>0</v>
      </c>
      <c r="T1332" s="40">
        <f>Long!T1330</f>
        <v>0</v>
      </c>
      <c r="U1332" s="11">
        <f>Long!U1330</f>
        <v>0</v>
      </c>
      <c r="W1332" s="14">
        <f>Long!X1330</f>
        <v>0</v>
      </c>
      <c r="X1332" s="7">
        <f>Long!Y1330</f>
        <v>0</v>
      </c>
    </row>
    <row r="1333" spans="1:24" x14ac:dyDescent="0.25">
      <c r="A1333" s="3">
        <f>Long!A1331</f>
        <v>0</v>
      </c>
      <c r="B1333" s="41">
        <f>Long!B1331</f>
        <v>0</v>
      </c>
      <c r="C1333" s="40">
        <f>Long!C1331</f>
        <v>0</v>
      </c>
      <c r="D1333" s="40">
        <f>Long!D1331</f>
        <v>0</v>
      </c>
      <c r="E1333" s="40">
        <f>Long!E1331</f>
        <v>0</v>
      </c>
      <c r="F1333" s="40">
        <f>Long!F1331</f>
        <v>0</v>
      </c>
      <c r="G1333" s="40">
        <f>Long!G1331</f>
        <v>0</v>
      </c>
      <c r="H1333" s="40">
        <f>Long!H1331</f>
        <v>0</v>
      </c>
      <c r="I1333" s="40">
        <f>Long!I1331</f>
        <v>0</v>
      </c>
      <c r="J1333" s="40">
        <f>Long!J1331</f>
        <v>0</v>
      </c>
      <c r="K1333" s="40">
        <f>Long!K1331</f>
        <v>0</v>
      </c>
      <c r="L1333" s="40">
        <f>Long!L1331</f>
        <v>0</v>
      </c>
      <c r="M1333" s="40">
        <f>Long!M1331</f>
        <v>0</v>
      </c>
      <c r="N1333" s="40">
        <f>Long!N1331</f>
        <v>0</v>
      </c>
      <c r="O1333" s="40">
        <f>Long!O1331</f>
        <v>0</v>
      </c>
      <c r="P1333" s="40">
        <f>Long!P1331</f>
        <v>0</v>
      </c>
      <c r="Q1333" s="40">
        <f>Long!Q1331</f>
        <v>0</v>
      </c>
      <c r="R1333" s="40">
        <f>Long!R1331</f>
        <v>0</v>
      </c>
      <c r="S1333" s="40">
        <f>Long!S1331</f>
        <v>0</v>
      </c>
      <c r="T1333" s="40">
        <f>Long!T1331</f>
        <v>0</v>
      </c>
      <c r="U1333" s="11">
        <f>Long!U1331</f>
        <v>0</v>
      </c>
      <c r="W1333" s="14">
        <f>Long!X1331</f>
        <v>0</v>
      </c>
      <c r="X1333" s="7">
        <f>Long!Y1331</f>
        <v>0</v>
      </c>
    </row>
    <row r="1334" spans="1:24" x14ac:dyDescent="0.25">
      <c r="A1334" s="3">
        <f>Long!A1332</f>
        <v>0</v>
      </c>
      <c r="B1334" s="41">
        <f>Long!B1332</f>
        <v>0</v>
      </c>
      <c r="C1334" s="40">
        <f>Long!C1332</f>
        <v>0</v>
      </c>
      <c r="D1334" s="40">
        <f>Long!D1332</f>
        <v>0</v>
      </c>
      <c r="E1334" s="40">
        <f>Long!E1332</f>
        <v>0</v>
      </c>
      <c r="F1334" s="40">
        <f>Long!F1332</f>
        <v>0</v>
      </c>
      <c r="G1334" s="40">
        <f>Long!G1332</f>
        <v>0</v>
      </c>
      <c r="H1334" s="40">
        <f>Long!H1332</f>
        <v>0</v>
      </c>
      <c r="I1334" s="40">
        <f>Long!I1332</f>
        <v>0</v>
      </c>
      <c r="J1334" s="40">
        <f>Long!J1332</f>
        <v>0</v>
      </c>
      <c r="K1334" s="40">
        <f>Long!K1332</f>
        <v>0</v>
      </c>
      <c r="L1334" s="40">
        <f>Long!L1332</f>
        <v>0</v>
      </c>
      <c r="M1334" s="40">
        <f>Long!M1332</f>
        <v>0</v>
      </c>
      <c r="N1334" s="40">
        <f>Long!N1332</f>
        <v>0</v>
      </c>
      <c r="O1334" s="40">
        <f>Long!O1332</f>
        <v>0</v>
      </c>
      <c r="P1334" s="40">
        <f>Long!P1332</f>
        <v>0</v>
      </c>
      <c r="Q1334" s="40">
        <f>Long!Q1332</f>
        <v>0</v>
      </c>
      <c r="R1334" s="40">
        <f>Long!R1332</f>
        <v>0</v>
      </c>
      <c r="S1334" s="40">
        <f>Long!S1332</f>
        <v>0</v>
      </c>
      <c r="T1334" s="40">
        <f>Long!T1332</f>
        <v>0</v>
      </c>
      <c r="U1334" s="11">
        <f>Long!U1332</f>
        <v>0</v>
      </c>
      <c r="W1334" s="14">
        <f>Long!X1332</f>
        <v>0</v>
      </c>
      <c r="X1334" s="7">
        <f>Long!Y1332</f>
        <v>0</v>
      </c>
    </row>
    <row r="1335" spans="1:24" x14ac:dyDescent="0.25">
      <c r="A1335" s="3">
        <f>Long!A1333</f>
        <v>0</v>
      </c>
      <c r="B1335" s="41">
        <f>Long!B1333</f>
        <v>0</v>
      </c>
      <c r="C1335" s="40">
        <f>Long!C1333</f>
        <v>0</v>
      </c>
      <c r="D1335" s="40">
        <f>Long!D1333</f>
        <v>0</v>
      </c>
      <c r="E1335" s="40">
        <f>Long!E1333</f>
        <v>0</v>
      </c>
      <c r="F1335" s="40">
        <f>Long!F1333</f>
        <v>0</v>
      </c>
      <c r="G1335" s="40">
        <f>Long!G1333</f>
        <v>0</v>
      </c>
      <c r="H1335" s="40">
        <f>Long!H1333</f>
        <v>0</v>
      </c>
      <c r="I1335" s="40">
        <f>Long!I1333</f>
        <v>0</v>
      </c>
      <c r="J1335" s="40">
        <f>Long!J1333</f>
        <v>0</v>
      </c>
      <c r="K1335" s="40">
        <f>Long!K1333</f>
        <v>0</v>
      </c>
      <c r="L1335" s="40">
        <f>Long!L1333</f>
        <v>0</v>
      </c>
      <c r="M1335" s="40">
        <f>Long!M1333</f>
        <v>0</v>
      </c>
      <c r="N1335" s="40">
        <f>Long!N1333</f>
        <v>0</v>
      </c>
      <c r="O1335" s="40">
        <f>Long!O1333</f>
        <v>0</v>
      </c>
      <c r="P1335" s="40">
        <f>Long!P1333</f>
        <v>0</v>
      </c>
      <c r="Q1335" s="40">
        <f>Long!Q1333</f>
        <v>0</v>
      </c>
      <c r="R1335" s="40">
        <f>Long!R1333</f>
        <v>0</v>
      </c>
      <c r="S1335" s="40">
        <f>Long!S1333</f>
        <v>0</v>
      </c>
      <c r="T1335" s="40">
        <f>Long!T1333</f>
        <v>0</v>
      </c>
      <c r="U1335" s="11">
        <f>Long!U1333</f>
        <v>0</v>
      </c>
      <c r="W1335" s="14">
        <f>Long!X1333</f>
        <v>0</v>
      </c>
      <c r="X1335" s="7">
        <f>Long!Y1333</f>
        <v>0</v>
      </c>
    </row>
    <row r="1336" spans="1:24" x14ac:dyDescent="0.25">
      <c r="A1336" s="3">
        <f>Long!A1334</f>
        <v>0</v>
      </c>
      <c r="B1336" s="41">
        <f>Long!B1334</f>
        <v>0</v>
      </c>
      <c r="C1336" s="40">
        <f>Long!C1334</f>
        <v>0</v>
      </c>
      <c r="D1336" s="40">
        <f>Long!D1334</f>
        <v>0</v>
      </c>
      <c r="E1336" s="40">
        <f>Long!E1334</f>
        <v>0</v>
      </c>
      <c r="F1336" s="40">
        <f>Long!F1334</f>
        <v>0</v>
      </c>
      <c r="G1336" s="40">
        <f>Long!G1334</f>
        <v>0</v>
      </c>
      <c r="H1336" s="40">
        <f>Long!H1334</f>
        <v>0</v>
      </c>
      <c r="I1336" s="40">
        <f>Long!I1334</f>
        <v>0</v>
      </c>
      <c r="J1336" s="40">
        <f>Long!J1334</f>
        <v>0</v>
      </c>
      <c r="K1336" s="40">
        <f>Long!K1334</f>
        <v>0</v>
      </c>
      <c r="L1336" s="40">
        <f>Long!L1334</f>
        <v>0</v>
      </c>
      <c r="M1336" s="40">
        <f>Long!M1334</f>
        <v>0</v>
      </c>
      <c r="N1336" s="40">
        <f>Long!N1334</f>
        <v>0</v>
      </c>
      <c r="O1336" s="40">
        <f>Long!O1334</f>
        <v>0</v>
      </c>
      <c r="P1336" s="40">
        <f>Long!P1334</f>
        <v>0</v>
      </c>
      <c r="Q1336" s="40">
        <f>Long!Q1334</f>
        <v>0</v>
      </c>
      <c r="R1336" s="40">
        <f>Long!R1334</f>
        <v>0</v>
      </c>
      <c r="S1336" s="40">
        <f>Long!S1334</f>
        <v>0</v>
      </c>
      <c r="T1336" s="40">
        <f>Long!T1334</f>
        <v>0</v>
      </c>
      <c r="U1336" s="11">
        <f>Long!U1334</f>
        <v>0</v>
      </c>
      <c r="W1336" s="14">
        <f>Long!X1334</f>
        <v>0</v>
      </c>
      <c r="X1336" s="7">
        <f>Long!Y1334</f>
        <v>0</v>
      </c>
    </row>
    <row r="1337" spans="1:24" x14ac:dyDescent="0.25">
      <c r="A1337" s="3">
        <f>Long!A1335</f>
        <v>0</v>
      </c>
      <c r="B1337" s="41">
        <f>Long!B1335</f>
        <v>0</v>
      </c>
      <c r="C1337" s="40">
        <f>Long!C1335</f>
        <v>0</v>
      </c>
      <c r="D1337" s="40">
        <f>Long!D1335</f>
        <v>0</v>
      </c>
      <c r="E1337" s="40">
        <f>Long!E1335</f>
        <v>0</v>
      </c>
      <c r="F1337" s="40">
        <f>Long!F1335</f>
        <v>0</v>
      </c>
      <c r="G1337" s="40">
        <f>Long!G1335</f>
        <v>0</v>
      </c>
      <c r="H1337" s="40">
        <f>Long!H1335</f>
        <v>0</v>
      </c>
      <c r="I1337" s="40">
        <f>Long!I1335</f>
        <v>0</v>
      </c>
      <c r="J1337" s="40">
        <f>Long!J1335</f>
        <v>0</v>
      </c>
      <c r="K1337" s="40">
        <f>Long!K1335</f>
        <v>0</v>
      </c>
      <c r="L1337" s="40">
        <f>Long!L1335</f>
        <v>0</v>
      </c>
      <c r="M1337" s="40">
        <f>Long!M1335</f>
        <v>0</v>
      </c>
      <c r="N1337" s="40">
        <f>Long!N1335</f>
        <v>0</v>
      </c>
      <c r="O1337" s="40">
        <f>Long!O1335</f>
        <v>0</v>
      </c>
      <c r="P1337" s="40">
        <f>Long!P1335</f>
        <v>0</v>
      </c>
      <c r="Q1337" s="40">
        <f>Long!Q1335</f>
        <v>0</v>
      </c>
      <c r="R1337" s="40">
        <f>Long!R1335</f>
        <v>0</v>
      </c>
      <c r="S1337" s="40">
        <f>Long!S1335</f>
        <v>0</v>
      </c>
      <c r="T1337" s="40">
        <f>Long!T1335</f>
        <v>0</v>
      </c>
      <c r="U1337" s="11">
        <f>Long!U1335</f>
        <v>0</v>
      </c>
      <c r="W1337" s="14">
        <f>Long!X1335</f>
        <v>0</v>
      </c>
      <c r="X1337" s="7">
        <f>Long!Y1335</f>
        <v>0</v>
      </c>
    </row>
    <row r="1338" spans="1:24" x14ac:dyDescent="0.25">
      <c r="A1338" s="3">
        <f>Long!A1336</f>
        <v>0</v>
      </c>
      <c r="B1338" s="41">
        <f>Long!B1336</f>
        <v>0</v>
      </c>
      <c r="C1338" s="40">
        <f>Long!C1336</f>
        <v>0</v>
      </c>
      <c r="D1338" s="40">
        <f>Long!D1336</f>
        <v>0</v>
      </c>
      <c r="E1338" s="40">
        <f>Long!E1336</f>
        <v>0</v>
      </c>
      <c r="F1338" s="40">
        <f>Long!F1336</f>
        <v>0</v>
      </c>
      <c r="G1338" s="40">
        <f>Long!G1336</f>
        <v>0</v>
      </c>
      <c r="H1338" s="40">
        <f>Long!H1336</f>
        <v>0</v>
      </c>
      <c r="I1338" s="40">
        <f>Long!I1336</f>
        <v>0</v>
      </c>
      <c r="J1338" s="40">
        <f>Long!J1336</f>
        <v>0</v>
      </c>
      <c r="K1338" s="40">
        <f>Long!K1336</f>
        <v>0</v>
      </c>
      <c r="L1338" s="40">
        <f>Long!L1336</f>
        <v>0</v>
      </c>
      <c r="M1338" s="40">
        <f>Long!M1336</f>
        <v>0</v>
      </c>
      <c r="N1338" s="40">
        <f>Long!N1336</f>
        <v>0</v>
      </c>
      <c r="O1338" s="40">
        <f>Long!O1336</f>
        <v>0</v>
      </c>
      <c r="P1338" s="40">
        <f>Long!P1336</f>
        <v>0</v>
      </c>
      <c r="Q1338" s="40">
        <f>Long!Q1336</f>
        <v>0</v>
      </c>
      <c r="R1338" s="40">
        <f>Long!R1336</f>
        <v>0</v>
      </c>
      <c r="S1338" s="40">
        <f>Long!S1336</f>
        <v>0</v>
      </c>
      <c r="T1338" s="40">
        <f>Long!T1336</f>
        <v>0</v>
      </c>
      <c r="U1338" s="11">
        <f>Long!U1336</f>
        <v>0</v>
      </c>
      <c r="W1338" s="14">
        <f>Long!X1336</f>
        <v>0</v>
      </c>
      <c r="X1338" s="7">
        <f>Long!Y1336</f>
        <v>0</v>
      </c>
    </row>
    <row r="1339" spans="1:24" x14ac:dyDescent="0.25">
      <c r="A1339" s="3">
        <f>Long!A1337</f>
        <v>0</v>
      </c>
      <c r="B1339" s="41">
        <f>Long!B1337</f>
        <v>0</v>
      </c>
      <c r="C1339" s="40">
        <f>Long!C1337</f>
        <v>0</v>
      </c>
      <c r="D1339" s="40">
        <f>Long!D1337</f>
        <v>0</v>
      </c>
      <c r="E1339" s="40">
        <f>Long!E1337</f>
        <v>0</v>
      </c>
      <c r="F1339" s="40">
        <f>Long!F1337</f>
        <v>0</v>
      </c>
      <c r="G1339" s="40">
        <f>Long!G1337</f>
        <v>0</v>
      </c>
      <c r="H1339" s="40">
        <f>Long!H1337</f>
        <v>0</v>
      </c>
      <c r="I1339" s="40">
        <f>Long!I1337</f>
        <v>0</v>
      </c>
      <c r="J1339" s="40">
        <f>Long!J1337</f>
        <v>0</v>
      </c>
      <c r="K1339" s="40">
        <f>Long!K1337</f>
        <v>0</v>
      </c>
      <c r="L1339" s="40">
        <f>Long!L1337</f>
        <v>0</v>
      </c>
      <c r="M1339" s="40">
        <f>Long!M1337</f>
        <v>0</v>
      </c>
      <c r="N1339" s="40">
        <f>Long!N1337</f>
        <v>0</v>
      </c>
      <c r="O1339" s="40">
        <f>Long!O1337</f>
        <v>0</v>
      </c>
      <c r="P1339" s="40">
        <f>Long!P1337</f>
        <v>0</v>
      </c>
      <c r="Q1339" s="40">
        <f>Long!Q1337</f>
        <v>0</v>
      </c>
      <c r="R1339" s="40">
        <f>Long!R1337</f>
        <v>0</v>
      </c>
      <c r="S1339" s="40">
        <f>Long!S1337</f>
        <v>0</v>
      </c>
      <c r="T1339" s="40">
        <f>Long!T1337</f>
        <v>0</v>
      </c>
      <c r="U1339" s="11">
        <f>Long!U1337</f>
        <v>0</v>
      </c>
      <c r="W1339" s="14">
        <f>Long!X1337</f>
        <v>0</v>
      </c>
      <c r="X1339" s="7">
        <f>Long!Y1337</f>
        <v>0</v>
      </c>
    </row>
    <row r="1340" spans="1:24" x14ac:dyDescent="0.25">
      <c r="A1340" s="3">
        <f>Long!A1338</f>
        <v>0</v>
      </c>
      <c r="B1340" s="41">
        <f>Long!B1338</f>
        <v>0</v>
      </c>
      <c r="C1340" s="40">
        <f>Long!C1338</f>
        <v>0</v>
      </c>
      <c r="D1340" s="40">
        <f>Long!D1338</f>
        <v>0</v>
      </c>
      <c r="E1340" s="40">
        <f>Long!E1338</f>
        <v>0</v>
      </c>
      <c r="F1340" s="40">
        <f>Long!F1338</f>
        <v>0</v>
      </c>
      <c r="G1340" s="40">
        <f>Long!G1338</f>
        <v>0</v>
      </c>
      <c r="H1340" s="40">
        <f>Long!H1338</f>
        <v>0</v>
      </c>
      <c r="I1340" s="40">
        <f>Long!I1338</f>
        <v>0</v>
      </c>
      <c r="J1340" s="40">
        <f>Long!J1338</f>
        <v>0</v>
      </c>
      <c r="K1340" s="40">
        <f>Long!K1338</f>
        <v>0</v>
      </c>
      <c r="L1340" s="40">
        <f>Long!L1338</f>
        <v>0</v>
      </c>
      <c r="M1340" s="40">
        <f>Long!M1338</f>
        <v>0</v>
      </c>
      <c r="N1340" s="40">
        <f>Long!N1338</f>
        <v>0</v>
      </c>
      <c r="O1340" s="40">
        <f>Long!O1338</f>
        <v>0</v>
      </c>
      <c r="P1340" s="40">
        <f>Long!P1338</f>
        <v>0</v>
      </c>
      <c r="Q1340" s="40">
        <f>Long!Q1338</f>
        <v>0</v>
      </c>
      <c r="R1340" s="40">
        <f>Long!R1338</f>
        <v>0</v>
      </c>
      <c r="S1340" s="40">
        <f>Long!S1338</f>
        <v>0</v>
      </c>
      <c r="T1340" s="40">
        <f>Long!T1338</f>
        <v>0</v>
      </c>
      <c r="U1340" s="11">
        <f>Long!U1338</f>
        <v>0</v>
      </c>
      <c r="W1340" s="14">
        <f>Long!X1338</f>
        <v>0</v>
      </c>
      <c r="X1340" s="7">
        <f>Long!Y1338</f>
        <v>0</v>
      </c>
    </row>
    <row r="1341" spans="1:24" x14ac:dyDescent="0.25">
      <c r="A1341" s="3">
        <f>Long!A1339</f>
        <v>0</v>
      </c>
      <c r="B1341" s="41">
        <f>Long!B1339</f>
        <v>0</v>
      </c>
      <c r="C1341" s="40">
        <f>Long!C1339</f>
        <v>0</v>
      </c>
      <c r="D1341" s="40">
        <f>Long!D1339</f>
        <v>0</v>
      </c>
      <c r="E1341" s="40">
        <f>Long!E1339</f>
        <v>0</v>
      </c>
      <c r="F1341" s="40">
        <f>Long!F1339</f>
        <v>0</v>
      </c>
      <c r="G1341" s="40">
        <f>Long!G1339</f>
        <v>0</v>
      </c>
      <c r="H1341" s="40">
        <f>Long!H1339</f>
        <v>0</v>
      </c>
      <c r="I1341" s="40">
        <f>Long!I1339</f>
        <v>0</v>
      </c>
      <c r="J1341" s="40">
        <f>Long!J1339</f>
        <v>0</v>
      </c>
      <c r="K1341" s="40">
        <f>Long!K1339</f>
        <v>0</v>
      </c>
      <c r="L1341" s="40">
        <f>Long!L1339</f>
        <v>0</v>
      </c>
      <c r="M1341" s="40">
        <f>Long!M1339</f>
        <v>0</v>
      </c>
      <c r="N1341" s="40">
        <f>Long!N1339</f>
        <v>0</v>
      </c>
      <c r="O1341" s="40">
        <f>Long!O1339</f>
        <v>0</v>
      </c>
      <c r="P1341" s="40">
        <f>Long!P1339</f>
        <v>0</v>
      </c>
      <c r="Q1341" s="40">
        <f>Long!Q1339</f>
        <v>0</v>
      </c>
      <c r="R1341" s="40">
        <f>Long!R1339</f>
        <v>0</v>
      </c>
      <c r="S1341" s="40">
        <f>Long!S1339</f>
        <v>0</v>
      </c>
      <c r="T1341" s="40">
        <f>Long!T1339</f>
        <v>0</v>
      </c>
      <c r="U1341" s="11">
        <f>Long!U1339</f>
        <v>0</v>
      </c>
      <c r="W1341" s="14">
        <f>Long!X1339</f>
        <v>0</v>
      </c>
      <c r="X1341" s="7">
        <f>Long!Y1339</f>
        <v>0</v>
      </c>
    </row>
    <row r="1342" spans="1:24" x14ac:dyDescent="0.25">
      <c r="A1342" s="3">
        <f>Long!A1340</f>
        <v>0</v>
      </c>
      <c r="B1342" s="41">
        <f>Long!B1340</f>
        <v>0</v>
      </c>
      <c r="C1342" s="40">
        <f>Long!C1340</f>
        <v>0</v>
      </c>
      <c r="D1342" s="40">
        <f>Long!D1340</f>
        <v>0</v>
      </c>
      <c r="E1342" s="40">
        <f>Long!E1340</f>
        <v>0</v>
      </c>
      <c r="F1342" s="40">
        <f>Long!F1340</f>
        <v>0</v>
      </c>
      <c r="G1342" s="40">
        <f>Long!G1340</f>
        <v>0</v>
      </c>
      <c r="H1342" s="40">
        <f>Long!H1340</f>
        <v>0</v>
      </c>
      <c r="I1342" s="40">
        <f>Long!I1340</f>
        <v>0</v>
      </c>
      <c r="J1342" s="40">
        <f>Long!J1340</f>
        <v>0</v>
      </c>
      <c r="K1342" s="40">
        <f>Long!K1340</f>
        <v>0</v>
      </c>
      <c r="L1342" s="40">
        <f>Long!L1340</f>
        <v>0</v>
      </c>
      <c r="M1342" s="40">
        <f>Long!M1340</f>
        <v>0</v>
      </c>
      <c r="N1342" s="40">
        <f>Long!N1340</f>
        <v>0</v>
      </c>
      <c r="O1342" s="40">
        <f>Long!O1340</f>
        <v>0</v>
      </c>
      <c r="P1342" s="40">
        <f>Long!P1340</f>
        <v>0</v>
      </c>
      <c r="Q1342" s="40">
        <f>Long!Q1340</f>
        <v>0</v>
      </c>
      <c r="R1342" s="40">
        <f>Long!R1340</f>
        <v>0</v>
      </c>
      <c r="S1342" s="40">
        <f>Long!S1340</f>
        <v>0</v>
      </c>
      <c r="T1342" s="40">
        <f>Long!T1340</f>
        <v>0</v>
      </c>
      <c r="U1342" s="11">
        <f>Long!U1340</f>
        <v>0</v>
      </c>
      <c r="W1342" s="14">
        <f>Long!X1340</f>
        <v>0</v>
      </c>
      <c r="X1342" s="7">
        <f>Long!Y1340</f>
        <v>0</v>
      </c>
    </row>
    <row r="1343" spans="1:24" x14ac:dyDescent="0.25">
      <c r="A1343" s="3">
        <f>Long!A1341</f>
        <v>0</v>
      </c>
      <c r="B1343" s="41">
        <f>Long!B1341</f>
        <v>0</v>
      </c>
      <c r="C1343" s="40">
        <f>Long!C1341</f>
        <v>0</v>
      </c>
      <c r="D1343" s="40">
        <f>Long!D1341</f>
        <v>0</v>
      </c>
      <c r="E1343" s="40">
        <f>Long!E1341</f>
        <v>0</v>
      </c>
      <c r="F1343" s="40">
        <f>Long!F1341</f>
        <v>0</v>
      </c>
      <c r="G1343" s="40">
        <f>Long!G1341</f>
        <v>0</v>
      </c>
      <c r="H1343" s="40">
        <f>Long!H1341</f>
        <v>0</v>
      </c>
      <c r="I1343" s="40">
        <f>Long!I1341</f>
        <v>0</v>
      </c>
      <c r="J1343" s="40">
        <f>Long!J1341</f>
        <v>0</v>
      </c>
      <c r="K1343" s="40">
        <f>Long!K1341</f>
        <v>0</v>
      </c>
      <c r="L1343" s="40">
        <f>Long!L1341</f>
        <v>0</v>
      </c>
      <c r="M1343" s="40">
        <f>Long!M1341</f>
        <v>0</v>
      </c>
      <c r="N1343" s="40">
        <f>Long!N1341</f>
        <v>0</v>
      </c>
      <c r="O1343" s="40">
        <f>Long!O1341</f>
        <v>0</v>
      </c>
      <c r="P1343" s="40">
        <f>Long!P1341</f>
        <v>0</v>
      </c>
      <c r="Q1343" s="40">
        <f>Long!Q1341</f>
        <v>0</v>
      </c>
      <c r="R1343" s="40">
        <f>Long!R1341</f>
        <v>0</v>
      </c>
      <c r="S1343" s="40">
        <f>Long!S1341</f>
        <v>0</v>
      </c>
      <c r="T1343" s="40">
        <f>Long!T1341</f>
        <v>0</v>
      </c>
      <c r="U1343" s="11">
        <f>Long!U1341</f>
        <v>0</v>
      </c>
      <c r="W1343" s="14">
        <f>Long!X1341</f>
        <v>0</v>
      </c>
      <c r="X1343" s="7">
        <f>Long!Y1341</f>
        <v>0</v>
      </c>
    </row>
    <row r="1344" spans="1:24" x14ac:dyDescent="0.25">
      <c r="A1344" s="3">
        <f>Long!A1342</f>
        <v>0</v>
      </c>
      <c r="B1344" s="41">
        <f>Long!B1342</f>
        <v>0</v>
      </c>
      <c r="C1344" s="40">
        <f>Long!C1342</f>
        <v>0</v>
      </c>
      <c r="D1344" s="40">
        <f>Long!D1342</f>
        <v>0</v>
      </c>
      <c r="E1344" s="40">
        <f>Long!E1342</f>
        <v>0</v>
      </c>
      <c r="F1344" s="40">
        <f>Long!F1342</f>
        <v>0</v>
      </c>
      <c r="G1344" s="40">
        <f>Long!G1342</f>
        <v>0</v>
      </c>
      <c r="H1344" s="40">
        <f>Long!H1342</f>
        <v>0</v>
      </c>
      <c r="I1344" s="40">
        <f>Long!I1342</f>
        <v>0</v>
      </c>
      <c r="J1344" s="40">
        <f>Long!J1342</f>
        <v>0</v>
      </c>
      <c r="K1344" s="40">
        <f>Long!K1342</f>
        <v>0</v>
      </c>
      <c r="L1344" s="40">
        <f>Long!L1342</f>
        <v>0</v>
      </c>
      <c r="M1344" s="40">
        <f>Long!M1342</f>
        <v>0</v>
      </c>
      <c r="N1344" s="40">
        <f>Long!N1342</f>
        <v>0</v>
      </c>
      <c r="O1344" s="40">
        <f>Long!O1342</f>
        <v>0</v>
      </c>
      <c r="P1344" s="40">
        <f>Long!P1342</f>
        <v>0</v>
      </c>
      <c r="Q1344" s="40">
        <f>Long!Q1342</f>
        <v>0</v>
      </c>
      <c r="R1344" s="40">
        <f>Long!R1342</f>
        <v>0</v>
      </c>
      <c r="S1344" s="40">
        <f>Long!S1342</f>
        <v>0</v>
      </c>
      <c r="T1344" s="40">
        <f>Long!T1342</f>
        <v>0</v>
      </c>
      <c r="U1344" s="11">
        <f>Long!U1342</f>
        <v>0</v>
      </c>
      <c r="W1344" s="14">
        <f>Long!X1342</f>
        <v>0</v>
      </c>
      <c r="X1344" s="7">
        <f>Long!Y1342</f>
        <v>0</v>
      </c>
    </row>
    <row r="1345" spans="1:24" x14ac:dyDescent="0.25">
      <c r="A1345" s="3">
        <f>Long!A1343</f>
        <v>0</v>
      </c>
      <c r="B1345" s="41">
        <f>Long!B1343</f>
        <v>0</v>
      </c>
      <c r="C1345" s="40">
        <f>Long!C1343</f>
        <v>0</v>
      </c>
      <c r="D1345" s="40">
        <f>Long!D1343</f>
        <v>0</v>
      </c>
      <c r="E1345" s="40">
        <f>Long!E1343</f>
        <v>0</v>
      </c>
      <c r="F1345" s="40">
        <f>Long!F1343</f>
        <v>0</v>
      </c>
      <c r="G1345" s="40">
        <f>Long!G1343</f>
        <v>0</v>
      </c>
      <c r="H1345" s="40">
        <f>Long!H1343</f>
        <v>0</v>
      </c>
      <c r="I1345" s="40">
        <f>Long!I1343</f>
        <v>0</v>
      </c>
      <c r="J1345" s="40">
        <f>Long!J1343</f>
        <v>0</v>
      </c>
      <c r="K1345" s="40">
        <f>Long!K1343</f>
        <v>0</v>
      </c>
      <c r="L1345" s="40">
        <f>Long!L1343</f>
        <v>0</v>
      </c>
      <c r="M1345" s="40">
        <f>Long!M1343</f>
        <v>0</v>
      </c>
      <c r="N1345" s="40">
        <f>Long!N1343</f>
        <v>0</v>
      </c>
      <c r="O1345" s="40">
        <f>Long!O1343</f>
        <v>0</v>
      </c>
      <c r="P1345" s="40">
        <f>Long!P1343</f>
        <v>0</v>
      </c>
      <c r="Q1345" s="40">
        <f>Long!Q1343</f>
        <v>0</v>
      </c>
      <c r="R1345" s="40">
        <f>Long!R1343</f>
        <v>0</v>
      </c>
      <c r="S1345" s="40">
        <f>Long!S1343</f>
        <v>0</v>
      </c>
      <c r="T1345" s="40">
        <f>Long!T1343</f>
        <v>0</v>
      </c>
      <c r="U1345" s="11">
        <f>Long!U1343</f>
        <v>0</v>
      </c>
      <c r="W1345" s="14">
        <f>Long!X1343</f>
        <v>0</v>
      </c>
      <c r="X1345" s="7">
        <f>Long!Y1343</f>
        <v>0</v>
      </c>
    </row>
    <row r="1346" spans="1:24" x14ac:dyDescent="0.25">
      <c r="A1346" s="3">
        <f>Long!A1344</f>
        <v>0</v>
      </c>
      <c r="B1346" s="41">
        <f>Long!B1344</f>
        <v>0</v>
      </c>
      <c r="C1346" s="40">
        <f>Long!C1344</f>
        <v>0</v>
      </c>
      <c r="D1346" s="40">
        <f>Long!D1344</f>
        <v>0</v>
      </c>
      <c r="E1346" s="40">
        <f>Long!E1344</f>
        <v>0</v>
      </c>
      <c r="F1346" s="40">
        <f>Long!F1344</f>
        <v>0</v>
      </c>
      <c r="G1346" s="40">
        <f>Long!G1344</f>
        <v>0</v>
      </c>
      <c r="H1346" s="40">
        <f>Long!H1344</f>
        <v>0</v>
      </c>
      <c r="I1346" s="40">
        <f>Long!I1344</f>
        <v>0</v>
      </c>
      <c r="J1346" s="40">
        <f>Long!J1344</f>
        <v>0</v>
      </c>
      <c r="K1346" s="40">
        <f>Long!K1344</f>
        <v>0</v>
      </c>
      <c r="L1346" s="40">
        <f>Long!L1344</f>
        <v>0</v>
      </c>
      <c r="M1346" s="40">
        <f>Long!M1344</f>
        <v>0</v>
      </c>
      <c r="N1346" s="40">
        <f>Long!N1344</f>
        <v>0</v>
      </c>
      <c r="O1346" s="40">
        <f>Long!O1344</f>
        <v>0</v>
      </c>
      <c r="P1346" s="40">
        <f>Long!P1344</f>
        <v>0</v>
      </c>
      <c r="Q1346" s="40">
        <f>Long!Q1344</f>
        <v>0</v>
      </c>
      <c r="R1346" s="40">
        <f>Long!R1344</f>
        <v>0</v>
      </c>
      <c r="S1346" s="40">
        <f>Long!S1344</f>
        <v>0</v>
      </c>
      <c r="T1346" s="40">
        <f>Long!T1344</f>
        <v>0</v>
      </c>
      <c r="U1346" s="11">
        <f>Long!U1344</f>
        <v>0</v>
      </c>
      <c r="W1346" s="14">
        <f>Long!X1344</f>
        <v>0</v>
      </c>
      <c r="X1346" s="7">
        <f>Long!Y1344</f>
        <v>0</v>
      </c>
    </row>
    <row r="1347" spans="1:24" x14ac:dyDescent="0.25">
      <c r="A1347" s="3">
        <f>Long!A1345</f>
        <v>0</v>
      </c>
      <c r="B1347" s="41">
        <f>Long!B1345</f>
        <v>0</v>
      </c>
      <c r="C1347" s="40">
        <f>Long!C1345</f>
        <v>0</v>
      </c>
      <c r="D1347" s="40">
        <f>Long!D1345</f>
        <v>0</v>
      </c>
      <c r="E1347" s="40">
        <f>Long!E1345</f>
        <v>0</v>
      </c>
      <c r="F1347" s="40">
        <f>Long!F1345</f>
        <v>0</v>
      </c>
      <c r="G1347" s="40">
        <f>Long!G1345</f>
        <v>0</v>
      </c>
      <c r="H1347" s="40">
        <f>Long!H1345</f>
        <v>0</v>
      </c>
      <c r="I1347" s="40">
        <f>Long!I1345</f>
        <v>0</v>
      </c>
      <c r="J1347" s="40">
        <f>Long!J1345</f>
        <v>0</v>
      </c>
      <c r="K1347" s="40">
        <f>Long!K1345</f>
        <v>0</v>
      </c>
      <c r="L1347" s="40">
        <f>Long!L1345</f>
        <v>0</v>
      </c>
      <c r="M1347" s="40">
        <f>Long!M1345</f>
        <v>0</v>
      </c>
      <c r="N1347" s="40">
        <f>Long!N1345</f>
        <v>0</v>
      </c>
      <c r="O1347" s="40">
        <f>Long!O1345</f>
        <v>0</v>
      </c>
      <c r="P1347" s="40">
        <f>Long!P1345</f>
        <v>0</v>
      </c>
      <c r="Q1347" s="40">
        <f>Long!Q1345</f>
        <v>0</v>
      </c>
      <c r="R1347" s="40">
        <f>Long!R1345</f>
        <v>0</v>
      </c>
      <c r="S1347" s="40">
        <f>Long!S1345</f>
        <v>0</v>
      </c>
      <c r="T1347" s="40">
        <f>Long!T1345</f>
        <v>0</v>
      </c>
      <c r="U1347" s="11">
        <f>Long!U1345</f>
        <v>0</v>
      </c>
      <c r="W1347" s="14">
        <f>Long!X1345</f>
        <v>0</v>
      </c>
      <c r="X1347" s="7">
        <f>Long!Y1345</f>
        <v>0</v>
      </c>
    </row>
    <row r="1348" spans="1:24" x14ac:dyDescent="0.25">
      <c r="A1348" s="3">
        <f>Long!A1346</f>
        <v>0</v>
      </c>
      <c r="B1348" s="41">
        <f>Long!B1346</f>
        <v>0</v>
      </c>
      <c r="C1348" s="40">
        <f>Long!C1346</f>
        <v>0</v>
      </c>
      <c r="D1348" s="40">
        <f>Long!D1346</f>
        <v>0</v>
      </c>
      <c r="E1348" s="40">
        <f>Long!E1346</f>
        <v>0</v>
      </c>
      <c r="F1348" s="40">
        <f>Long!F1346</f>
        <v>0</v>
      </c>
      <c r="G1348" s="40">
        <f>Long!G1346</f>
        <v>0</v>
      </c>
      <c r="H1348" s="40">
        <f>Long!H1346</f>
        <v>0</v>
      </c>
      <c r="I1348" s="40">
        <f>Long!I1346</f>
        <v>0</v>
      </c>
      <c r="J1348" s="40">
        <f>Long!J1346</f>
        <v>0</v>
      </c>
      <c r="K1348" s="40">
        <f>Long!K1346</f>
        <v>0</v>
      </c>
      <c r="L1348" s="40">
        <f>Long!L1346</f>
        <v>0</v>
      </c>
      <c r="M1348" s="40">
        <f>Long!M1346</f>
        <v>0</v>
      </c>
      <c r="N1348" s="40">
        <f>Long!N1346</f>
        <v>0</v>
      </c>
      <c r="O1348" s="40">
        <f>Long!O1346</f>
        <v>0</v>
      </c>
      <c r="P1348" s="40">
        <f>Long!P1346</f>
        <v>0</v>
      </c>
      <c r="Q1348" s="40">
        <f>Long!Q1346</f>
        <v>0</v>
      </c>
      <c r="R1348" s="40">
        <f>Long!R1346</f>
        <v>0</v>
      </c>
      <c r="S1348" s="40">
        <f>Long!S1346</f>
        <v>0</v>
      </c>
      <c r="T1348" s="40">
        <f>Long!T1346</f>
        <v>0</v>
      </c>
      <c r="U1348" s="11">
        <f>Long!U1346</f>
        <v>0</v>
      </c>
      <c r="W1348" s="14">
        <f>Long!X1346</f>
        <v>0</v>
      </c>
      <c r="X1348" s="7">
        <f>Long!Y1346</f>
        <v>0</v>
      </c>
    </row>
    <row r="1349" spans="1:24" x14ac:dyDescent="0.25">
      <c r="A1349" s="3">
        <f>Long!A1347</f>
        <v>0</v>
      </c>
      <c r="B1349" s="41">
        <f>Long!B1347</f>
        <v>0</v>
      </c>
      <c r="C1349" s="40">
        <f>Long!C1347</f>
        <v>0</v>
      </c>
      <c r="D1349" s="40">
        <f>Long!D1347</f>
        <v>0</v>
      </c>
      <c r="E1349" s="40">
        <f>Long!E1347</f>
        <v>0</v>
      </c>
      <c r="F1349" s="40">
        <f>Long!F1347</f>
        <v>0</v>
      </c>
      <c r="G1349" s="40">
        <f>Long!G1347</f>
        <v>0</v>
      </c>
      <c r="H1349" s="40">
        <f>Long!H1347</f>
        <v>0</v>
      </c>
      <c r="I1349" s="40">
        <f>Long!I1347</f>
        <v>0</v>
      </c>
      <c r="J1349" s="40">
        <f>Long!J1347</f>
        <v>0</v>
      </c>
      <c r="K1349" s="40">
        <f>Long!K1347</f>
        <v>0</v>
      </c>
      <c r="L1349" s="40">
        <f>Long!L1347</f>
        <v>0</v>
      </c>
      <c r="M1349" s="40">
        <f>Long!M1347</f>
        <v>0</v>
      </c>
      <c r="N1349" s="40">
        <f>Long!N1347</f>
        <v>0</v>
      </c>
      <c r="O1349" s="40">
        <f>Long!O1347</f>
        <v>0</v>
      </c>
      <c r="P1349" s="40">
        <f>Long!P1347</f>
        <v>0</v>
      </c>
      <c r="Q1349" s="40">
        <f>Long!Q1347</f>
        <v>0</v>
      </c>
      <c r="R1349" s="40">
        <f>Long!R1347</f>
        <v>0</v>
      </c>
      <c r="S1349" s="40">
        <f>Long!S1347</f>
        <v>0</v>
      </c>
      <c r="T1349" s="40">
        <f>Long!T1347</f>
        <v>0</v>
      </c>
      <c r="U1349" s="11">
        <f>Long!U1347</f>
        <v>0</v>
      </c>
      <c r="W1349" s="14">
        <f>Long!X1347</f>
        <v>0</v>
      </c>
      <c r="X1349" s="7">
        <f>Long!Y1347</f>
        <v>0</v>
      </c>
    </row>
    <row r="1350" spans="1:24" x14ac:dyDescent="0.25">
      <c r="A1350" s="3">
        <f>Long!A1348</f>
        <v>0</v>
      </c>
      <c r="B1350" s="41">
        <f>Long!B1348</f>
        <v>0</v>
      </c>
      <c r="C1350" s="40">
        <f>Long!C1348</f>
        <v>0</v>
      </c>
      <c r="D1350" s="40">
        <f>Long!D1348</f>
        <v>0</v>
      </c>
      <c r="E1350" s="40">
        <f>Long!E1348</f>
        <v>0</v>
      </c>
      <c r="F1350" s="40">
        <f>Long!F1348</f>
        <v>0</v>
      </c>
      <c r="G1350" s="40">
        <f>Long!G1348</f>
        <v>0</v>
      </c>
      <c r="H1350" s="40">
        <f>Long!H1348</f>
        <v>0</v>
      </c>
      <c r="I1350" s="40">
        <f>Long!I1348</f>
        <v>0</v>
      </c>
      <c r="J1350" s="40">
        <f>Long!J1348</f>
        <v>0</v>
      </c>
      <c r="K1350" s="40">
        <f>Long!K1348</f>
        <v>0</v>
      </c>
      <c r="L1350" s="40">
        <f>Long!L1348</f>
        <v>0</v>
      </c>
      <c r="M1350" s="40">
        <f>Long!M1348</f>
        <v>0</v>
      </c>
      <c r="N1350" s="40">
        <f>Long!N1348</f>
        <v>0</v>
      </c>
      <c r="O1350" s="40">
        <f>Long!O1348</f>
        <v>0</v>
      </c>
      <c r="P1350" s="40">
        <f>Long!P1348</f>
        <v>0</v>
      </c>
      <c r="Q1350" s="40">
        <f>Long!Q1348</f>
        <v>0</v>
      </c>
      <c r="R1350" s="40">
        <f>Long!R1348</f>
        <v>0</v>
      </c>
      <c r="S1350" s="40">
        <f>Long!S1348</f>
        <v>0</v>
      </c>
      <c r="T1350" s="40">
        <f>Long!T1348</f>
        <v>0</v>
      </c>
      <c r="U1350" s="11">
        <f>Long!U1348</f>
        <v>0</v>
      </c>
      <c r="W1350" s="14">
        <f>Long!X1348</f>
        <v>0</v>
      </c>
      <c r="X1350" s="7">
        <f>Long!Y1348</f>
        <v>0</v>
      </c>
    </row>
    <row r="1351" spans="1:24" x14ac:dyDescent="0.25">
      <c r="A1351" s="3">
        <f>Long!A1349</f>
        <v>0</v>
      </c>
      <c r="B1351" s="41">
        <f>Long!B1349</f>
        <v>0</v>
      </c>
      <c r="C1351" s="40">
        <f>Long!C1349</f>
        <v>0</v>
      </c>
      <c r="D1351" s="40">
        <f>Long!D1349</f>
        <v>0</v>
      </c>
      <c r="E1351" s="40">
        <f>Long!E1349</f>
        <v>0</v>
      </c>
      <c r="F1351" s="40">
        <f>Long!F1349</f>
        <v>0</v>
      </c>
      <c r="G1351" s="40">
        <f>Long!G1349</f>
        <v>0</v>
      </c>
      <c r="H1351" s="40">
        <f>Long!H1349</f>
        <v>0</v>
      </c>
      <c r="I1351" s="40">
        <f>Long!I1349</f>
        <v>0</v>
      </c>
      <c r="J1351" s="40">
        <f>Long!J1349</f>
        <v>0</v>
      </c>
      <c r="K1351" s="40">
        <f>Long!K1349</f>
        <v>0</v>
      </c>
      <c r="L1351" s="40">
        <f>Long!L1349</f>
        <v>0</v>
      </c>
      <c r="M1351" s="40">
        <f>Long!M1349</f>
        <v>0</v>
      </c>
      <c r="N1351" s="40">
        <f>Long!N1349</f>
        <v>0</v>
      </c>
      <c r="O1351" s="40">
        <f>Long!O1349</f>
        <v>0</v>
      </c>
      <c r="P1351" s="40">
        <f>Long!P1349</f>
        <v>0</v>
      </c>
      <c r="Q1351" s="40">
        <f>Long!Q1349</f>
        <v>0</v>
      </c>
      <c r="R1351" s="40">
        <f>Long!R1349</f>
        <v>0</v>
      </c>
      <c r="S1351" s="40">
        <f>Long!S1349</f>
        <v>0</v>
      </c>
      <c r="T1351" s="40">
        <f>Long!T1349</f>
        <v>0</v>
      </c>
      <c r="U1351" s="11">
        <f>Long!U1349</f>
        <v>0</v>
      </c>
      <c r="W1351" s="14">
        <f>Long!X1349</f>
        <v>0</v>
      </c>
      <c r="X1351" s="7">
        <f>Long!Y1349</f>
        <v>0</v>
      </c>
    </row>
    <row r="1352" spans="1:24" x14ac:dyDescent="0.25">
      <c r="A1352" s="3">
        <f>Long!A1350</f>
        <v>0</v>
      </c>
      <c r="B1352" s="41">
        <f>Long!B1350</f>
        <v>0</v>
      </c>
      <c r="C1352" s="40">
        <f>Long!C1350</f>
        <v>0</v>
      </c>
      <c r="D1352" s="40">
        <f>Long!D1350</f>
        <v>0</v>
      </c>
      <c r="E1352" s="40">
        <f>Long!E1350</f>
        <v>0</v>
      </c>
      <c r="F1352" s="40">
        <f>Long!F1350</f>
        <v>0</v>
      </c>
      <c r="G1352" s="40">
        <f>Long!G1350</f>
        <v>0</v>
      </c>
      <c r="H1352" s="40">
        <f>Long!H1350</f>
        <v>0</v>
      </c>
      <c r="I1352" s="40">
        <f>Long!I1350</f>
        <v>0</v>
      </c>
      <c r="J1352" s="40">
        <f>Long!J1350</f>
        <v>0</v>
      </c>
      <c r="K1352" s="40">
        <f>Long!K1350</f>
        <v>0</v>
      </c>
      <c r="L1352" s="40">
        <f>Long!L1350</f>
        <v>0</v>
      </c>
      <c r="M1352" s="40">
        <f>Long!M1350</f>
        <v>0</v>
      </c>
      <c r="N1352" s="40">
        <f>Long!N1350</f>
        <v>0</v>
      </c>
      <c r="O1352" s="40">
        <f>Long!O1350</f>
        <v>0</v>
      </c>
      <c r="P1352" s="40">
        <f>Long!P1350</f>
        <v>0</v>
      </c>
      <c r="Q1352" s="40">
        <f>Long!Q1350</f>
        <v>0</v>
      </c>
      <c r="R1352" s="40">
        <f>Long!R1350</f>
        <v>0</v>
      </c>
      <c r="S1352" s="40">
        <f>Long!S1350</f>
        <v>0</v>
      </c>
      <c r="T1352" s="40">
        <f>Long!T1350</f>
        <v>0</v>
      </c>
      <c r="U1352" s="11">
        <f>Long!U1350</f>
        <v>0</v>
      </c>
      <c r="W1352" s="14">
        <f>Long!X1350</f>
        <v>0</v>
      </c>
      <c r="X1352" s="7">
        <f>Long!Y1350</f>
        <v>0</v>
      </c>
    </row>
    <row r="1353" spans="1:24" x14ac:dyDescent="0.25">
      <c r="A1353" s="3">
        <f>Long!A1351</f>
        <v>0</v>
      </c>
      <c r="B1353" s="41">
        <f>Long!B1351</f>
        <v>0</v>
      </c>
      <c r="C1353" s="40">
        <f>Long!C1351</f>
        <v>0</v>
      </c>
      <c r="D1353" s="40">
        <f>Long!D1351</f>
        <v>0</v>
      </c>
      <c r="E1353" s="40">
        <f>Long!E1351</f>
        <v>0</v>
      </c>
      <c r="F1353" s="40">
        <f>Long!F1351</f>
        <v>0</v>
      </c>
      <c r="G1353" s="40">
        <f>Long!G1351</f>
        <v>0</v>
      </c>
      <c r="H1353" s="40">
        <f>Long!H1351</f>
        <v>0</v>
      </c>
      <c r="I1353" s="40">
        <f>Long!I1351</f>
        <v>0</v>
      </c>
      <c r="J1353" s="40">
        <f>Long!J1351</f>
        <v>0</v>
      </c>
      <c r="K1353" s="40">
        <f>Long!K1351</f>
        <v>0</v>
      </c>
      <c r="L1353" s="40">
        <f>Long!L1351</f>
        <v>0</v>
      </c>
      <c r="M1353" s="40">
        <f>Long!M1351</f>
        <v>0</v>
      </c>
      <c r="N1353" s="40">
        <f>Long!N1351</f>
        <v>0</v>
      </c>
      <c r="O1353" s="40">
        <f>Long!O1351</f>
        <v>0</v>
      </c>
      <c r="P1353" s="40">
        <f>Long!P1351</f>
        <v>0</v>
      </c>
      <c r="Q1353" s="40">
        <f>Long!Q1351</f>
        <v>0</v>
      </c>
      <c r="R1353" s="40">
        <f>Long!R1351</f>
        <v>0</v>
      </c>
      <c r="S1353" s="40">
        <f>Long!S1351</f>
        <v>0</v>
      </c>
      <c r="T1353" s="40">
        <f>Long!T1351</f>
        <v>0</v>
      </c>
      <c r="U1353" s="11">
        <f>Long!U1351</f>
        <v>0</v>
      </c>
      <c r="W1353" s="14">
        <f>Long!X1351</f>
        <v>0</v>
      </c>
      <c r="X1353" s="7">
        <f>Long!Y1351</f>
        <v>0</v>
      </c>
    </row>
    <row r="1354" spans="1:24" x14ac:dyDescent="0.25">
      <c r="A1354" s="3">
        <f>Long!A1352</f>
        <v>0</v>
      </c>
      <c r="B1354" s="41">
        <f>Long!B1352</f>
        <v>0</v>
      </c>
      <c r="C1354" s="40">
        <f>Long!C1352</f>
        <v>0</v>
      </c>
      <c r="D1354" s="40">
        <f>Long!D1352</f>
        <v>0</v>
      </c>
      <c r="E1354" s="40">
        <f>Long!E1352</f>
        <v>0</v>
      </c>
      <c r="F1354" s="40">
        <f>Long!F1352</f>
        <v>0</v>
      </c>
      <c r="G1354" s="40">
        <f>Long!G1352</f>
        <v>0</v>
      </c>
      <c r="H1354" s="40">
        <f>Long!H1352</f>
        <v>0</v>
      </c>
      <c r="I1354" s="40">
        <f>Long!I1352</f>
        <v>0</v>
      </c>
      <c r="J1354" s="40">
        <f>Long!J1352</f>
        <v>0</v>
      </c>
      <c r="K1354" s="40">
        <f>Long!K1352</f>
        <v>0</v>
      </c>
      <c r="L1354" s="40">
        <f>Long!L1352</f>
        <v>0</v>
      </c>
      <c r="M1354" s="40">
        <f>Long!M1352</f>
        <v>0</v>
      </c>
      <c r="N1354" s="40">
        <f>Long!N1352</f>
        <v>0</v>
      </c>
      <c r="O1354" s="40">
        <f>Long!O1352</f>
        <v>0</v>
      </c>
      <c r="P1354" s="40">
        <f>Long!P1352</f>
        <v>0</v>
      </c>
      <c r="Q1354" s="40">
        <f>Long!Q1352</f>
        <v>0</v>
      </c>
      <c r="R1354" s="40">
        <f>Long!R1352</f>
        <v>0</v>
      </c>
      <c r="S1354" s="40">
        <f>Long!S1352</f>
        <v>0</v>
      </c>
      <c r="T1354" s="40">
        <f>Long!T1352</f>
        <v>0</v>
      </c>
      <c r="U1354" s="11">
        <f>Long!U1352</f>
        <v>0</v>
      </c>
      <c r="W1354" s="14">
        <f>Long!X1352</f>
        <v>0</v>
      </c>
      <c r="X1354" s="7">
        <f>Long!Y1352</f>
        <v>0</v>
      </c>
    </row>
    <row r="1355" spans="1:24" x14ac:dyDescent="0.25">
      <c r="A1355" s="3">
        <f>Long!A1353</f>
        <v>0</v>
      </c>
      <c r="B1355" s="41">
        <f>Long!B1353</f>
        <v>0</v>
      </c>
      <c r="C1355" s="40">
        <f>Long!C1353</f>
        <v>0</v>
      </c>
      <c r="D1355" s="40">
        <f>Long!D1353</f>
        <v>0</v>
      </c>
      <c r="E1355" s="40">
        <f>Long!E1353</f>
        <v>0</v>
      </c>
      <c r="F1355" s="40">
        <f>Long!F1353</f>
        <v>0</v>
      </c>
      <c r="G1355" s="40">
        <f>Long!G1353</f>
        <v>0</v>
      </c>
      <c r="H1355" s="40">
        <f>Long!H1353</f>
        <v>0</v>
      </c>
      <c r="I1355" s="40">
        <f>Long!I1353</f>
        <v>0</v>
      </c>
      <c r="J1355" s="40">
        <f>Long!J1353</f>
        <v>0</v>
      </c>
      <c r="K1355" s="40">
        <f>Long!K1353</f>
        <v>0</v>
      </c>
      <c r="L1355" s="40">
        <f>Long!L1353</f>
        <v>0</v>
      </c>
      <c r="M1355" s="40">
        <f>Long!M1353</f>
        <v>0</v>
      </c>
      <c r="N1355" s="40">
        <f>Long!N1353</f>
        <v>0</v>
      </c>
      <c r="O1355" s="40">
        <f>Long!O1353</f>
        <v>0</v>
      </c>
      <c r="P1355" s="40">
        <f>Long!P1353</f>
        <v>0</v>
      </c>
      <c r="Q1355" s="40">
        <f>Long!Q1353</f>
        <v>0</v>
      </c>
      <c r="R1355" s="40">
        <f>Long!R1353</f>
        <v>0</v>
      </c>
      <c r="S1355" s="40">
        <f>Long!S1353</f>
        <v>0</v>
      </c>
      <c r="T1355" s="40">
        <f>Long!T1353</f>
        <v>0</v>
      </c>
      <c r="U1355" s="11">
        <f>Long!U1353</f>
        <v>0</v>
      </c>
      <c r="W1355" s="14">
        <f>Long!X1353</f>
        <v>0</v>
      </c>
      <c r="X1355" s="7">
        <f>Long!Y1353</f>
        <v>0</v>
      </c>
    </row>
    <row r="1356" spans="1:24" x14ac:dyDescent="0.25">
      <c r="A1356" s="3">
        <f>Long!A1354</f>
        <v>0</v>
      </c>
      <c r="B1356" s="41">
        <f>Long!B1354</f>
        <v>0</v>
      </c>
      <c r="C1356" s="40">
        <f>Long!C1354</f>
        <v>0</v>
      </c>
      <c r="D1356" s="40">
        <f>Long!D1354</f>
        <v>0</v>
      </c>
      <c r="E1356" s="40">
        <f>Long!E1354</f>
        <v>0</v>
      </c>
      <c r="F1356" s="40">
        <f>Long!F1354</f>
        <v>0</v>
      </c>
      <c r="G1356" s="40">
        <f>Long!G1354</f>
        <v>0</v>
      </c>
      <c r="H1356" s="40">
        <f>Long!H1354</f>
        <v>0</v>
      </c>
      <c r="I1356" s="40">
        <f>Long!I1354</f>
        <v>0</v>
      </c>
      <c r="J1356" s="40">
        <f>Long!J1354</f>
        <v>0</v>
      </c>
      <c r="K1356" s="40">
        <f>Long!K1354</f>
        <v>0</v>
      </c>
      <c r="L1356" s="40">
        <f>Long!L1354</f>
        <v>0</v>
      </c>
      <c r="M1356" s="40">
        <f>Long!M1354</f>
        <v>0</v>
      </c>
      <c r="N1356" s="40">
        <f>Long!N1354</f>
        <v>0</v>
      </c>
      <c r="O1356" s="40">
        <f>Long!O1354</f>
        <v>0</v>
      </c>
      <c r="P1356" s="40">
        <f>Long!P1354</f>
        <v>0</v>
      </c>
      <c r="Q1356" s="40">
        <f>Long!Q1354</f>
        <v>0</v>
      </c>
      <c r="R1356" s="40">
        <f>Long!R1354</f>
        <v>0</v>
      </c>
      <c r="S1356" s="40">
        <f>Long!S1354</f>
        <v>0</v>
      </c>
      <c r="T1356" s="40">
        <f>Long!T1354</f>
        <v>0</v>
      </c>
      <c r="U1356" s="11">
        <f>Long!U1354</f>
        <v>0</v>
      </c>
      <c r="W1356" s="14">
        <f>Long!X1354</f>
        <v>0</v>
      </c>
      <c r="X1356" s="7">
        <f>Long!Y1354</f>
        <v>0</v>
      </c>
    </row>
    <row r="1357" spans="1:24" x14ac:dyDescent="0.25">
      <c r="A1357" s="3">
        <f>Long!A1355</f>
        <v>0</v>
      </c>
      <c r="B1357" s="41">
        <f>Long!B1355</f>
        <v>0</v>
      </c>
      <c r="C1357" s="40">
        <f>Long!C1355</f>
        <v>0</v>
      </c>
      <c r="D1357" s="40">
        <f>Long!D1355</f>
        <v>0</v>
      </c>
      <c r="E1357" s="40">
        <f>Long!E1355</f>
        <v>0</v>
      </c>
      <c r="F1357" s="40">
        <f>Long!F1355</f>
        <v>0</v>
      </c>
      <c r="G1357" s="40">
        <f>Long!G1355</f>
        <v>0</v>
      </c>
      <c r="H1357" s="40">
        <f>Long!H1355</f>
        <v>0</v>
      </c>
      <c r="I1357" s="40">
        <f>Long!I1355</f>
        <v>0</v>
      </c>
      <c r="J1357" s="40">
        <f>Long!J1355</f>
        <v>0</v>
      </c>
      <c r="K1357" s="40">
        <f>Long!K1355</f>
        <v>0</v>
      </c>
      <c r="L1357" s="40">
        <f>Long!L1355</f>
        <v>0</v>
      </c>
      <c r="M1357" s="40">
        <f>Long!M1355</f>
        <v>0</v>
      </c>
      <c r="N1357" s="40">
        <f>Long!N1355</f>
        <v>0</v>
      </c>
      <c r="O1357" s="40">
        <f>Long!O1355</f>
        <v>0</v>
      </c>
      <c r="P1357" s="40">
        <f>Long!P1355</f>
        <v>0</v>
      </c>
      <c r="Q1357" s="40">
        <f>Long!Q1355</f>
        <v>0</v>
      </c>
      <c r="R1357" s="40">
        <f>Long!R1355</f>
        <v>0</v>
      </c>
      <c r="S1357" s="40">
        <f>Long!S1355</f>
        <v>0</v>
      </c>
      <c r="T1357" s="40">
        <f>Long!T1355</f>
        <v>0</v>
      </c>
      <c r="U1357" s="11">
        <f>Long!U1355</f>
        <v>0</v>
      </c>
      <c r="W1357" s="14">
        <f>Long!X1355</f>
        <v>0</v>
      </c>
      <c r="X1357" s="7">
        <f>Long!Y1355</f>
        <v>0</v>
      </c>
    </row>
    <row r="1358" spans="1:24" x14ac:dyDescent="0.25">
      <c r="A1358" s="3">
        <f>Long!A1356</f>
        <v>0</v>
      </c>
      <c r="B1358" s="41">
        <f>Long!B1356</f>
        <v>0</v>
      </c>
      <c r="C1358" s="40">
        <f>Long!C1356</f>
        <v>0</v>
      </c>
      <c r="D1358" s="40">
        <f>Long!D1356</f>
        <v>0</v>
      </c>
      <c r="E1358" s="40">
        <f>Long!E1356</f>
        <v>0</v>
      </c>
      <c r="F1358" s="40">
        <f>Long!F1356</f>
        <v>0</v>
      </c>
      <c r="G1358" s="40">
        <f>Long!G1356</f>
        <v>0</v>
      </c>
      <c r="H1358" s="40">
        <f>Long!H1356</f>
        <v>0</v>
      </c>
      <c r="I1358" s="40">
        <f>Long!I1356</f>
        <v>0</v>
      </c>
      <c r="J1358" s="40">
        <f>Long!J1356</f>
        <v>0</v>
      </c>
      <c r="K1358" s="40">
        <f>Long!K1356</f>
        <v>0</v>
      </c>
      <c r="L1358" s="40">
        <f>Long!L1356</f>
        <v>0</v>
      </c>
      <c r="M1358" s="40">
        <f>Long!M1356</f>
        <v>0</v>
      </c>
      <c r="N1358" s="40">
        <f>Long!N1356</f>
        <v>0</v>
      </c>
      <c r="O1358" s="40">
        <f>Long!O1356</f>
        <v>0</v>
      </c>
      <c r="P1358" s="40">
        <f>Long!P1356</f>
        <v>0</v>
      </c>
      <c r="Q1358" s="40">
        <f>Long!Q1356</f>
        <v>0</v>
      </c>
      <c r="R1358" s="40">
        <f>Long!R1356</f>
        <v>0</v>
      </c>
      <c r="S1358" s="40">
        <f>Long!S1356</f>
        <v>0</v>
      </c>
      <c r="T1358" s="40">
        <f>Long!T1356</f>
        <v>0</v>
      </c>
      <c r="U1358" s="11">
        <f>Long!U1356</f>
        <v>0</v>
      </c>
      <c r="W1358" s="14">
        <f>Long!X1356</f>
        <v>0</v>
      </c>
      <c r="X1358" s="7">
        <f>Long!Y1356</f>
        <v>0</v>
      </c>
    </row>
    <row r="1359" spans="1:24" x14ac:dyDescent="0.25">
      <c r="A1359" s="3">
        <f>Long!A1357</f>
        <v>0</v>
      </c>
      <c r="B1359" s="41">
        <f>Long!B1357</f>
        <v>0</v>
      </c>
      <c r="C1359" s="40">
        <f>Long!C1357</f>
        <v>0</v>
      </c>
      <c r="D1359" s="40">
        <f>Long!D1357</f>
        <v>0</v>
      </c>
      <c r="E1359" s="40">
        <f>Long!E1357</f>
        <v>0</v>
      </c>
      <c r="F1359" s="40">
        <f>Long!F1357</f>
        <v>0</v>
      </c>
      <c r="G1359" s="40">
        <f>Long!G1357</f>
        <v>0</v>
      </c>
      <c r="H1359" s="40">
        <f>Long!H1357</f>
        <v>0</v>
      </c>
      <c r="I1359" s="40">
        <f>Long!I1357</f>
        <v>0</v>
      </c>
      <c r="J1359" s="40">
        <f>Long!J1357</f>
        <v>0</v>
      </c>
      <c r="K1359" s="40">
        <f>Long!K1357</f>
        <v>0</v>
      </c>
      <c r="L1359" s="40">
        <f>Long!L1357</f>
        <v>0</v>
      </c>
      <c r="M1359" s="40">
        <f>Long!M1357</f>
        <v>0</v>
      </c>
      <c r="N1359" s="40">
        <f>Long!N1357</f>
        <v>0</v>
      </c>
      <c r="O1359" s="40">
        <f>Long!O1357</f>
        <v>0</v>
      </c>
      <c r="P1359" s="40">
        <f>Long!P1357</f>
        <v>0</v>
      </c>
      <c r="Q1359" s="40">
        <f>Long!Q1357</f>
        <v>0</v>
      </c>
      <c r="R1359" s="40">
        <f>Long!R1357</f>
        <v>0</v>
      </c>
      <c r="S1359" s="40">
        <f>Long!S1357</f>
        <v>0</v>
      </c>
      <c r="T1359" s="40">
        <f>Long!T1357</f>
        <v>0</v>
      </c>
      <c r="U1359" s="11">
        <f>Long!U1357</f>
        <v>0</v>
      </c>
      <c r="W1359" s="14">
        <f>Long!X1357</f>
        <v>0</v>
      </c>
      <c r="X1359" s="7">
        <f>Long!Y1357</f>
        <v>0</v>
      </c>
    </row>
    <row r="1360" spans="1:24" x14ac:dyDescent="0.25">
      <c r="A1360" s="3">
        <f>Long!A1358</f>
        <v>0</v>
      </c>
      <c r="B1360" s="41">
        <f>Long!B1358</f>
        <v>0</v>
      </c>
      <c r="C1360" s="40">
        <f>Long!C1358</f>
        <v>0</v>
      </c>
      <c r="D1360" s="40">
        <f>Long!D1358</f>
        <v>0</v>
      </c>
      <c r="E1360" s="40">
        <f>Long!E1358</f>
        <v>0</v>
      </c>
      <c r="F1360" s="40">
        <f>Long!F1358</f>
        <v>0</v>
      </c>
      <c r="G1360" s="40">
        <f>Long!G1358</f>
        <v>0</v>
      </c>
      <c r="H1360" s="40">
        <f>Long!H1358</f>
        <v>0</v>
      </c>
      <c r="I1360" s="40">
        <f>Long!I1358</f>
        <v>0</v>
      </c>
      <c r="J1360" s="40">
        <f>Long!J1358</f>
        <v>0</v>
      </c>
      <c r="K1360" s="40">
        <f>Long!K1358</f>
        <v>0</v>
      </c>
      <c r="L1360" s="40">
        <f>Long!L1358</f>
        <v>0</v>
      </c>
      <c r="M1360" s="40">
        <f>Long!M1358</f>
        <v>0</v>
      </c>
      <c r="N1360" s="40">
        <f>Long!N1358</f>
        <v>0</v>
      </c>
      <c r="O1360" s="40">
        <f>Long!O1358</f>
        <v>0</v>
      </c>
      <c r="P1360" s="40">
        <f>Long!P1358</f>
        <v>0</v>
      </c>
      <c r="Q1360" s="40">
        <f>Long!Q1358</f>
        <v>0</v>
      </c>
      <c r="R1360" s="40">
        <f>Long!R1358</f>
        <v>0</v>
      </c>
      <c r="S1360" s="40">
        <f>Long!S1358</f>
        <v>0</v>
      </c>
      <c r="T1360" s="40">
        <f>Long!T1358</f>
        <v>0</v>
      </c>
      <c r="U1360" s="11">
        <f>Long!U1358</f>
        <v>0</v>
      </c>
      <c r="W1360" s="14">
        <f>Long!X1358</f>
        <v>0</v>
      </c>
      <c r="X1360" s="7">
        <f>Long!Y1358</f>
        <v>0</v>
      </c>
    </row>
    <row r="1361" spans="1:24" x14ac:dyDescent="0.25">
      <c r="A1361" s="3">
        <f>Long!A1359</f>
        <v>0</v>
      </c>
      <c r="B1361" s="41">
        <f>Long!B1359</f>
        <v>0</v>
      </c>
      <c r="C1361" s="40">
        <f>Long!C1359</f>
        <v>0</v>
      </c>
      <c r="D1361" s="40">
        <f>Long!D1359</f>
        <v>0</v>
      </c>
      <c r="E1361" s="40">
        <f>Long!E1359</f>
        <v>0</v>
      </c>
      <c r="F1361" s="40">
        <f>Long!F1359</f>
        <v>0</v>
      </c>
      <c r="G1361" s="40">
        <f>Long!G1359</f>
        <v>0</v>
      </c>
      <c r="H1361" s="40">
        <f>Long!H1359</f>
        <v>0</v>
      </c>
      <c r="I1361" s="40">
        <f>Long!I1359</f>
        <v>0</v>
      </c>
      <c r="J1361" s="40">
        <f>Long!J1359</f>
        <v>0</v>
      </c>
      <c r="K1361" s="40">
        <f>Long!K1359</f>
        <v>0</v>
      </c>
      <c r="L1361" s="40">
        <f>Long!L1359</f>
        <v>0</v>
      </c>
      <c r="M1361" s="40">
        <f>Long!M1359</f>
        <v>0</v>
      </c>
      <c r="N1361" s="40">
        <f>Long!N1359</f>
        <v>0</v>
      </c>
      <c r="O1361" s="40">
        <f>Long!O1359</f>
        <v>0</v>
      </c>
      <c r="P1361" s="40">
        <f>Long!P1359</f>
        <v>0</v>
      </c>
      <c r="Q1361" s="40">
        <f>Long!Q1359</f>
        <v>0</v>
      </c>
      <c r="R1361" s="40">
        <f>Long!R1359</f>
        <v>0</v>
      </c>
      <c r="S1361" s="40">
        <f>Long!S1359</f>
        <v>0</v>
      </c>
      <c r="T1361" s="40">
        <f>Long!T1359</f>
        <v>0</v>
      </c>
      <c r="U1361" s="11">
        <f>Long!U1359</f>
        <v>0</v>
      </c>
      <c r="W1361" s="14">
        <f>Long!X1359</f>
        <v>0</v>
      </c>
      <c r="X1361" s="7">
        <f>Long!Y1359</f>
        <v>0</v>
      </c>
    </row>
    <row r="1362" spans="1:24" x14ac:dyDescent="0.25">
      <c r="A1362" s="3">
        <f>Long!A1360</f>
        <v>0</v>
      </c>
      <c r="B1362" s="41">
        <f>Long!B1360</f>
        <v>0</v>
      </c>
      <c r="C1362" s="40">
        <f>Long!C1360</f>
        <v>0</v>
      </c>
      <c r="D1362" s="40">
        <f>Long!D1360</f>
        <v>0</v>
      </c>
      <c r="E1362" s="40">
        <f>Long!E1360</f>
        <v>0</v>
      </c>
      <c r="F1362" s="40">
        <f>Long!F1360</f>
        <v>0</v>
      </c>
      <c r="G1362" s="40">
        <f>Long!G1360</f>
        <v>0</v>
      </c>
      <c r="H1362" s="40">
        <f>Long!H1360</f>
        <v>0</v>
      </c>
      <c r="I1362" s="40">
        <f>Long!I1360</f>
        <v>0</v>
      </c>
      <c r="J1362" s="40">
        <f>Long!J1360</f>
        <v>0</v>
      </c>
      <c r="K1362" s="40">
        <f>Long!K1360</f>
        <v>0</v>
      </c>
      <c r="L1362" s="40">
        <f>Long!L1360</f>
        <v>0</v>
      </c>
      <c r="M1362" s="40">
        <f>Long!M1360</f>
        <v>0</v>
      </c>
      <c r="N1362" s="40">
        <f>Long!N1360</f>
        <v>0</v>
      </c>
      <c r="O1362" s="40">
        <f>Long!O1360</f>
        <v>0</v>
      </c>
      <c r="P1362" s="40">
        <f>Long!P1360</f>
        <v>0</v>
      </c>
      <c r="Q1362" s="40">
        <f>Long!Q1360</f>
        <v>0</v>
      </c>
      <c r="R1362" s="40">
        <f>Long!R1360</f>
        <v>0</v>
      </c>
      <c r="S1362" s="40">
        <f>Long!S1360</f>
        <v>0</v>
      </c>
      <c r="T1362" s="40">
        <f>Long!T1360</f>
        <v>0</v>
      </c>
      <c r="U1362" s="11">
        <f>Long!U1360</f>
        <v>0</v>
      </c>
      <c r="W1362" s="14">
        <f>Long!X1360</f>
        <v>0</v>
      </c>
      <c r="X1362" s="7">
        <f>Long!Y1360</f>
        <v>0</v>
      </c>
    </row>
    <row r="1363" spans="1:24" x14ac:dyDescent="0.25">
      <c r="A1363" s="3">
        <f>Long!A1361</f>
        <v>0</v>
      </c>
      <c r="B1363" s="41">
        <f>Long!B1361</f>
        <v>0</v>
      </c>
      <c r="C1363" s="40">
        <f>Long!C1361</f>
        <v>0</v>
      </c>
      <c r="D1363" s="40">
        <f>Long!D1361</f>
        <v>0</v>
      </c>
      <c r="E1363" s="40">
        <f>Long!E1361</f>
        <v>0</v>
      </c>
      <c r="F1363" s="40">
        <f>Long!F1361</f>
        <v>0</v>
      </c>
      <c r="G1363" s="40">
        <f>Long!G1361</f>
        <v>0</v>
      </c>
      <c r="H1363" s="40">
        <f>Long!H1361</f>
        <v>0</v>
      </c>
      <c r="I1363" s="40">
        <f>Long!I1361</f>
        <v>0</v>
      </c>
      <c r="J1363" s="40">
        <f>Long!J1361</f>
        <v>0</v>
      </c>
      <c r="K1363" s="40">
        <f>Long!K1361</f>
        <v>0</v>
      </c>
      <c r="L1363" s="40">
        <f>Long!L1361</f>
        <v>0</v>
      </c>
      <c r="M1363" s="40">
        <f>Long!M1361</f>
        <v>0</v>
      </c>
      <c r="N1363" s="40">
        <f>Long!N1361</f>
        <v>0</v>
      </c>
      <c r="O1363" s="40">
        <f>Long!O1361</f>
        <v>0</v>
      </c>
      <c r="P1363" s="40">
        <f>Long!P1361</f>
        <v>0</v>
      </c>
      <c r="Q1363" s="40">
        <f>Long!Q1361</f>
        <v>0</v>
      </c>
      <c r="R1363" s="40">
        <f>Long!R1361</f>
        <v>0</v>
      </c>
      <c r="S1363" s="40">
        <f>Long!S1361</f>
        <v>0</v>
      </c>
      <c r="T1363" s="40">
        <f>Long!T1361</f>
        <v>0</v>
      </c>
      <c r="U1363" s="11">
        <f>Long!U1361</f>
        <v>0</v>
      </c>
      <c r="W1363" s="14">
        <f>Long!X1361</f>
        <v>0</v>
      </c>
      <c r="X1363" s="7">
        <f>Long!Y1361</f>
        <v>0</v>
      </c>
    </row>
    <row r="1364" spans="1:24" x14ac:dyDescent="0.25">
      <c r="A1364" s="3">
        <f>Long!A1362</f>
        <v>0</v>
      </c>
      <c r="B1364" s="41">
        <f>Long!B1362</f>
        <v>0</v>
      </c>
      <c r="C1364" s="40">
        <f>Long!C1362</f>
        <v>0</v>
      </c>
      <c r="D1364" s="40">
        <f>Long!D1362</f>
        <v>0</v>
      </c>
      <c r="E1364" s="40">
        <f>Long!E1362</f>
        <v>0</v>
      </c>
      <c r="F1364" s="40">
        <f>Long!F1362</f>
        <v>0</v>
      </c>
      <c r="G1364" s="40">
        <f>Long!G1362</f>
        <v>0</v>
      </c>
      <c r="H1364" s="40">
        <f>Long!H1362</f>
        <v>0</v>
      </c>
      <c r="I1364" s="40">
        <f>Long!I1362</f>
        <v>0</v>
      </c>
      <c r="J1364" s="40">
        <f>Long!J1362</f>
        <v>0</v>
      </c>
      <c r="K1364" s="40">
        <f>Long!K1362</f>
        <v>0</v>
      </c>
      <c r="L1364" s="40">
        <f>Long!L1362</f>
        <v>0</v>
      </c>
      <c r="M1364" s="40">
        <f>Long!M1362</f>
        <v>0</v>
      </c>
      <c r="N1364" s="40">
        <f>Long!N1362</f>
        <v>0</v>
      </c>
      <c r="O1364" s="40">
        <f>Long!O1362</f>
        <v>0</v>
      </c>
      <c r="P1364" s="40">
        <f>Long!P1362</f>
        <v>0</v>
      </c>
      <c r="Q1364" s="40">
        <f>Long!Q1362</f>
        <v>0</v>
      </c>
      <c r="R1364" s="40">
        <f>Long!R1362</f>
        <v>0</v>
      </c>
      <c r="S1364" s="40">
        <f>Long!S1362</f>
        <v>0</v>
      </c>
      <c r="T1364" s="40">
        <f>Long!T1362</f>
        <v>0</v>
      </c>
      <c r="U1364" s="11">
        <f>Long!U1362</f>
        <v>0</v>
      </c>
      <c r="W1364" s="14">
        <f>Long!X1362</f>
        <v>0</v>
      </c>
      <c r="X1364" s="7">
        <f>Long!Y1362</f>
        <v>0</v>
      </c>
    </row>
    <row r="1365" spans="1:24" x14ac:dyDescent="0.25">
      <c r="A1365" s="3">
        <f>Long!A1363</f>
        <v>0</v>
      </c>
      <c r="B1365" s="41">
        <f>Long!B1363</f>
        <v>0</v>
      </c>
      <c r="C1365" s="40">
        <f>Long!C1363</f>
        <v>0</v>
      </c>
      <c r="D1365" s="40">
        <f>Long!D1363</f>
        <v>0</v>
      </c>
      <c r="E1365" s="40">
        <f>Long!E1363</f>
        <v>0</v>
      </c>
      <c r="F1365" s="40">
        <f>Long!F1363</f>
        <v>0</v>
      </c>
      <c r="G1365" s="40">
        <f>Long!G1363</f>
        <v>0</v>
      </c>
      <c r="H1365" s="40">
        <f>Long!H1363</f>
        <v>0</v>
      </c>
      <c r="I1365" s="40">
        <f>Long!I1363</f>
        <v>0</v>
      </c>
      <c r="J1365" s="40">
        <f>Long!J1363</f>
        <v>0</v>
      </c>
      <c r="K1365" s="40">
        <f>Long!K1363</f>
        <v>0</v>
      </c>
      <c r="L1365" s="40">
        <f>Long!L1363</f>
        <v>0</v>
      </c>
      <c r="M1365" s="40">
        <f>Long!M1363</f>
        <v>0</v>
      </c>
      <c r="N1365" s="40">
        <f>Long!N1363</f>
        <v>0</v>
      </c>
      <c r="O1365" s="40">
        <f>Long!O1363</f>
        <v>0</v>
      </c>
      <c r="P1365" s="40">
        <f>Long!P1363</f>
        <v>0</v>
      </c>
      <c r="Q1365" s="40">
        <f>Long!Q1363</f>
        <v>0</v>
      </c>
      <c r="R1365" s="40">
        <f>Long!R1363</f>
        <v>0</v>
      </c>
      <c r="S1365" s="40">
        <f>Long!S1363</f>
        <v>0</v>
      </c>
      <c r="T1365" s="40">
        <f>Long!T1363</f>
        <v>0</v>
      </c>
      <c r="U1365" s="11">
        <f>Long!U1363</f>
        <v>0</v>
      </c>
      <c r="W1365" s="14">
        <f>Long!X1363</f>
        <v>0</v>
      </c>
      <c r="X1365" s="7">
        <f>Long!Y1363</f>
        <v>0</v>
      </c>
    </row>
    <row r="1366" spans="1:24" x14ac:dyDescent="0.25">
      <c r="A1366" s="3">
        <f>Long!A1364</f>
        <v>0</v>
      </c>
      <c r="B1366" s="41">
        <f>Long!B1364</f>
        <v>0</v>
      </c>
      <c r="C1366" s="40">
        <f>Long!C1364</f>
        <v>0</v>
      </c>
      <c r="D1366" s="40">
        <f>Long!D1364</f>
        <v>0</v>
      </c>
      <c r="E1366" s="40">
        <f>Long!E1364</f>
        <v>0</v>
      </c>
      <c r="F1366" s="40">
        <f>Long!F1364</f>
        <v>0</v>
      </c>
      <c r="G1366" s="40">
        <f>Long!G1364</f>
        <v>0</v>
      </c>
      <c r="H1366" s="40">
        <f>Long!H1364</f>
        <v>0</v>
      </c>
      <c r="I1366" s="40">
        <f>Long!I1364</f>
        <v>0</v>
      </c>
      <c r="J1366" s="40">
        <f>Long!J1364</f>
        <v>0</v>
      </c>
      <c r="K1366" s="40">
        <f>Long!K1364</f>
        <v>0</v>
      </c>
      <c r="L1366" s="40">
        <f>Long!L1364</f>
        <v>0</v>
      </c>
      <c r="M1366" s="40">
        <f>Long!M1364</f>
        <v>0</v>
      </c>
      <c r="N1366" s="40">
        <f>Long!N1364</f>
        <v>0</v>
      </c>
      <c r="O1366" s="40">
        <f>Long!O1364</f>
        <v>0</v>
      </c>
      <c r="P1366" s="40">
        <f>Long!P1364</f>
        <v>0</v>
      </c>
      <c r="Q1366" s="40">
        <f>Long!Q1364</f>
        <v>0</v>
      </c>
      <c r="R1366" s="40">
        <f>Long!R1364</f>
        <v>0</v>
      </c>
      <c r="S1366" s="40">
        <f>Long!S1364</f>
        <v>0</v>
      </c>
      <c r="T1366" s="40">
        <f>Long!T1364</f>
        <v>0</v>
      </c>
      <c r="U1366" s="11">
        <f>Long!U1364</f>
        <v>0</v>
      </c>
      <c r="W1366" s="14">
        <f>Long!X1364</f>
        <v>0</v>
      </c>
      <c r="X1366" s="7">
        <f>Long!Y1364</f>
        <v>0</v>
      </c>
    </row>
    <row r="1367" spans="1:24" x14ac:dyDescent="0.25">
      <c r="A1367" s="3">
        <f>Long!A1365</f>
        <v>0</v>
      </c>
      <c r="B1367" s="41">
        <f>Long!B1365</f>
        <v>0</v>
      </c>
      <c r="C1367" s="40">
        <f>Long!C1365</f>
        <v>0</v>
      </c>
      <c r="D1367" s="40">
        <f>Long!D1365</f>
        <v>0</v>
      </c>
      <c r="E1367" s="40">
        <f>Long!E1365</f>
        <v>0</v>
      </c>
      <c r="F1367" s="40">
        <f>Long!F1365</f>
        <v>0</v>
      </c>
      <c r="G1367" s="40">
        <f>Long!G1365</f>
        <v>0</v>
      </c>
      <c r="H1367" s="40">
        <f>Long!H1365</f>
        <v>0</v>
      </c>
      <c r="I1367" s="40">
        <f>Long!I1365</f>
        <v>0</v>
      </c>
      <c r="J1367" s="40">
        <f>Long!J1365</f>
        <v>0</v>
      </c>
      <c r="K1367" s="40">
        <f>Long!K1365</f>
        <v>0</v>
      </c>
      <c r="L1367" s="40">
        <f>Long!L1365</f>
        <v>0</v>
      </c>
      <c r="M1367" s="40">
        <f>Long!M1365</f>
        <v>0</v>
      </c>
      <c r="N1367" s="40">
        <f>Long!N1365</f>
        <v>0</v>
      </c>
      <c r="O1367" s="40">
        <f>Long!O1365</f>
        <v>0</v>
      </c>
      <c r="P1367" s="40">
        <f>Long!P1365</f>
        <v>0</v>
      </c>
      <c r="Q1367" s="40">
        <f>Long!Q1365</f>
        <v>0</v>
      </c>
      <c r="R1367" s="40">
        <f>Long!R1365</f>
        <v>0</v>
      </c>
      <c r="S1367" s="40">
        <f>Long!S1365</f>
        <v>0</v>
      </c>
      <c r="T1367" s="40">
        <f>Long!T1365</f>
        <v>0</v>
      </c>
      <c r="U1367" s="11">
        <f>Long!U1365</f>
        <v>0</v>
      </c>
      <c r="W1367" s="14">
        <f>Long!X1365</f>
        <v>0</v>
      </c>
      <c r="X1367" s="7">
        <f>Long!Y1365</f>
        <v>0</v>
      </c>
    </row>
    <row r="1368" spans="1:24" x14ac:dyDescent="0.25">
      <c r="A1368" s="3">
        <f>Long!A1366</f>
        <v>0</v>
      </c>
      <c r="B1368" s="41">
        <f>Long!B1366</f>
        <v>0</v>
      </c>
      <c r="C1368" s="40">
        <f>Long!C1366</f>
        <v>0</v>
      </c>
      <c r="D1368" s="40">
        <f>Long!D1366</f>
        <v>0</v>
      </c>
      <c r="E1368" s="40">
        <f>Long!E1366</f>
        <v>0</v>
      </c>
      <c r="F1368" s="40">
        <f>Long!F1366</f>
        <v>0</v>
      </c>
      <c r="G1368" s="40">
        <f>Long!G1366</f>
        <v>0</v>
      </c>
      <c r="H1368" s="40">
        <f>Long!H1366</f>
        <v>0</v>
      </c>
      <c r="I1368" s="40">
        <f>Long!I1366</f>
        <v>0</v>
      </c>
      <c r="J1368" s="40">
        <f>Long!J1366</f>
        <v>0</v>
      </c>
      <c r="K1368" s="40">
        <f>Long!K1366</f>
        <v>0</v>
      </c>
      <c r="L1368" s="40">
        <f>Long!L1366</f>
        <v>0</v>
      </c>
      <c r="M1368" s="40">
        <f>Long!M1366</f>
        <v>0</v>
      </c>
      <c r="N1368" s="40">
        <f>Long!N1366</f>
        <v>0</v>
      </c>
      <c r="O1368" s="40">
        <f>Long!O1366</f>
        <v>0</v>
      </c>
      <c r="P1368" s="40">
        <f>Long!P1366</f>
        <v>0</v>
      </c>
      <c r="Q1368" s="40">
        <f>Long!Q1366</f>
        <v>0</v>
      </c>
      <c r="R1368" s="40">
        <f>Long!R1366</f>
        <v>0</v>
      </c>
      <c r="S1368" s="40">
        <f>Long!S1366</f>
        <v>0</v>
      </c>
      <c r="T1368" s="40">
        <f>Long!T1366</f>
        <v>0</v>
      </c>
      <c r="U1368" s="11">
        <f>Long!U1366</f>
        <v>0</v>
      </c>
      <c r="W1368" s="14">
        <f>Long!X1366</f>
        <v>0</v>
      </c>
      <c r="X1368" s="7">
        <f>Long!Y1366</f>
        <v>0</v>
      </c>
    </row>
    <row r="1369" spans="1:24" x14ac:dyDescent="0.25">
      <c r="A1369" s="3">
        <f>Long!A1367</f>
        <v>0</v>
      </c>
      <c r="B1369" s="41">
        <f>Long!B1367</f>
        <v>0</v>
      </c>
      <c r="C1369" s="40">
        <f>Long!C1367</f>
        <v>0</v>
      </c>
      <c r="D1369" s="40">
        <f>Long!D1367</f>
        <v>0</v>
      </c>
      <c r="E1369" s="40">
        <f>Long!E1367</f>
        <v>0</v>
      </c>
      <c r="F1369" s="40">
        <f>Long!F1367</f>
        <v>0</v>
      </c>
      <c r="G1369" s="40">
        <f>Long!G1367</f>
        <v>0</v>
      </c>
      <c r="H1369" s="40">
        <f>Long!H1367</f>
        <v>0</v>
      </c>
      <c r="I1369" s="40">
        <f>Long!I1367</f>
        <v>0</v>
      </c>
      <c r="J1369" s="40">
        <f>Long!J1367</f>
        <v>0</v>
      </c>
      <c r="K1369" s="40">
        <f>Long!K1367</f>
        <v>0</v>
      </c>
      <c r="L1369" s="40">
        <f>Long!L1367</f>
        <v>0</v>
      </c>
      <c r="M1369" s="40">
        <f>Long!M1367</f>
        <v>0</v>
      </c>
      <c r="N1369" s="40">
        <f>Long!N1367</f>
        <v>0</v>
      </c>
      <c r="O1369" s="40">
        <f>Long!O1367</f>
        <v>0</v>
      </c>
      <c r="P1369" s="40">
        <f>Long!P1367</f>
        <v>0</v>
      </c>
      <c r="Q1369" s="40">
        <f>Long!Q1367</f>
        <v>0</v>
      </c>
      <c r="R1369" s="40">
        <f>Long!R1367</f>
        <v>0</v>
      </c>
      <c r="S1369" s="40">
        <f>Long!S1367</f>
        <v>0</v>
      </c>
      <c r="T1369" s="40">
        <f>Long!T1367</f>
        <v>0</v>
      </c>
      <c r="U1369" s="11">
        <f>Long!U1367</f>
        <v>0</v>
      </c>
      <c r="W1369" s="14">
        <f>Long!X1367</f>
        <v>0</v>
      </c>
      <c r="X1369" s="7">
        <f>Long!Y1367</f>
        <v>0</v>
      </c>
    </row>
    <row r="1370" spans="1:24" x14ac:dyDescent="0.25">
      <c r="A1370" s="3">
        <f>Long!A1368</f>
        <v>0</v>
      </c>
      <c r="B1370" s="41">
        <f>Long!B1368</f>
        <v>0</v>
      </c>
      <c r="C1370" s="40">
        <f>Long!C1368</f>
        <v>0</v>
      </c>
      <c r="D1370" s="40">
        <f>Long!D1368</f>
        <v>0</v>
      </c>
      <c r="E1370" s="40">
        <f>Long!E1368</f>
        <v>0</v>
      </c>
      <c r="F1370" s="40">
        <f>Long!F1368</f>
        <v>0</v>
      </c>
      <c r="G1370" s="40">
        <f>Long!G1368</f>
        <v>0</v>
      </c>
      <c r="H1370" s="40">
        <f>Long!H1368</f>
        <v>0</v>
      </c>
      <c r="I1370" s="40">
        <f>Long!I1368</f>
        <v>0</v>
      </c>
      <c r="J1370" s="40">
        <f>Long!J1368</f>
        <v>0</v>
      </c>
      <c r="K1370" s="40">
        <f>Long!K1368</f>
        <v>0</v>
      </c>
      <c r="L1370" s="40">
        <f>Long!L1368</f>
        <v>0</v>
      </c>
      <c r="M1370" s="40">
        <f>Long!M1368</f>
        <v>0</v>
      </c>
      <c r="N1370" s="40">
        <f>Long!N1368</f>
        <v>0</v>
      </c>
      <c r="O1370" s="40">
        <f>Long!O1368</f>
        <v>0</v>
      </c>
      <c r="P1370" s="40">
        <f>Long!P1368</f>
        <v>0</v>
      </c>
      <c r="Q1370" s="40">
        <f>Long!Q1368</f>
        <v>0</v>
      </c>
      <c r="R1370" s="40">
        <f>Long!R1368</f>
        <v>0</v>
      </c>
      <c r="S1370" s="40">
        <f>Long!S1368</f>
        <v>0</v>
      </c>
      <c r="T1370" s="40">
        <f>Long!T1368</f>
        <v>0</v>
      </c>
      <c r="U1370" s="11">
        <f>Long!U1368</f>
        <v>0</v>
      </c>
      <c r="W1370" s="14">
        <f>Long!X1368</f>
        <v>0</v>
      </c>
      <c r="X1370" s="7">
        <f>Long!Y1368</f>
        <v>0</v>
      </c>
    </row>
    <row r="1371" spans="1:24" x14ac:dyDescent="0.25">
      <c r="A1371" s="3">
        <f>Long!A1369</f>
        <v>0</v>
      </c>
      <c r="B1371" s="41">
        <f>Long!B1369</f>
        <v>0</v>
      </c>
      <c r="C1371" s="40">
        <f>Long!C1369</f>
        <v>0</v>
      </c>
      <c r="D1371" s="40">
        <f>Long!D1369</f>
        <v>0</v>
      </c>
      <c r="E1371" s="40">
        <f>Long!E1369</f>
        <v>0</v>
      </c>
      <c r="F1371" s="40">
        <f>Long!F1369</f>
        <v>0</v>
      </c>
      <c r="G1371" s="40">
        <f>Long!G1369</f>
        <v>0</v>
      </c>
      <c r="H1371" s="40">
        <f>Long!H1369</f>
        <v>0</v>
      </c>
      <c r="I1371" s="40">
        <f>Long!I1369</f>
        <v>0</v>
      </c>
      <c r="J1371" s="40">
        <f>Long!J1369</f>
        <v>0</v>
      </c>
      <c r="K1371" s="40">
        <f>Long!K1369</f>
        <v>0</v>
      </c>
      <c r="L1371" s="40">
        <f>Long!L1369</f>
        <v>0</v>
      </c>
      <c r="M1371" s="40">
        <f>Long!M1369</f>
        <v>0</v>
      </c>
      <c r="N1371" s="40">
        <f>Long!N1369</f>
        <v>0</v>
      </c>
      <c r="O1371" s="40">
        <f>Long!O1369</f>
        <v>0</v>
      </c>
      <c r="P1371" s="40">
        <f>Long!P1369</f>
        <v>0</v>
      </c>
      <c r="Q1371" s="40">
        <f>Long!Q1369</f>
        <v>0</v>
      </c>
      <c r="R1371" s="40">
        <f>Long!R1369</f>
        <v>0</v>
      </c>
      <c r="S1371" s="40">
        <f>Long!S1369</f>
        <v>0</v>
      </c>
      <c r="T1371" s="40">
        <f>Long!T1369</f>
        <v>0</v>
      </c>
      <c r="U1371" s="11">
        <f>Long!U1369</f>
        <v>0</v>
      </c>
      <c r="W1371" s="14">
        <f>Long!X1369</f>
        <v>0</v>
      </c>
      <c r="X1371" s="7">
        <f>Long!Y1369</f>
        <v>0</v>
      </c>
    </row>
    <row r="1372" spans="1:24" x14ac:dyDescent="0.25">
      <c r="A1372" s="3">
        <f>Long!A1370</f>
        <v>0</v>
      </c>
      <c r="B1372" s="41">
        <f>Long!B1370</f>
        <v>0</v>
      </c>
      <c r="C1372" s="40">
        <f>Long!C1370</f>
        <v>0</v>
      </c>
      <c r="D1372" s="40">
        <f>Long!D1370</f>
        <v>0</v>
      </c>
      <c r="E1372" s="40">
        <f>Long!E1370</f>
        <v>0</v>
      </c>
      <c r="F1372" s="40">
        <f>Long!F1370</f>
        <v>0</v>
      </c>
      <c r="G1372" s="40">
        <f>Long!G1370</f>
        <v>0</v>
      </c>
      <c r="H1372" s="40">
        <f>Long!H1370</f>
        <v>0</v>
      </c>
      <c r="I1372" s="40">
        <f>Long!I1370</f>
        <v>0</v>
      </c>
      <c r="J1372" s="40">
        <f>Long!J1370</f>
        <v>0</v>
      </c>
      <c r="K1372" s="40">
        <f>Long!K1370</f>
        <v>0</v>
      </c>
      <c r="L1372" s="40">
        <f>Long!L1370</f>
        <v>0</v>
      </c>
      <c r="M1372" s="40">
        <f>Long!M1370</f>
        <v>0</v>
      </c>
      <c r="N1372" s="40">
        <f>Long!N1370</f>
        <v>0</v>
      </c>
      <c r="O1372" s="40">
        <f>Long!O1370</f>
        <v>0</v>
      </c>
      <c r="P1372" s="40">
        <f>Long!P1370</f>
        <v>0</v>
      </c>
      <c r="Q1372" s="40">
        <f>Long!Q1370</f>
        <v>0</v>
      </c>
      <c r="R1372" s="40">
        <f>Long!R1370</f>
        <v>0</v>
      </c>
      <c r="S1372" s="40">
        <f>Long!S1370</f>
        <v>0</v>
      </c>
      <c r="T1372" s="40">
        <f>Long!T1370</f>
        <v>0</v>
      </c>
      <c r="U1372" s="11">
        <f>Long!U1370</f>
        <v>0</v>
      </c>
      <c r="W1372" s="14">
        <f>Long!X1370</f>
        <v>0</v>
      </c>
      <c r="X1372" s="7">
        <f>Long!Y1370</f>
        <v>0</v>
      </c>
    </row>
    <row r="1373" spans="1:24" x14ac:dyDescent="0.25">
      <c r="A1373" s="3">
        <f>Long!A1371</f>
        <v>0</v>
      </c>
      <c r="B1373" s="41">
        <f>Long!B1371</f>
        <v>0</v>
      </c>
      <c r="C1373" s="40">
        <f>Long!C1371</f>
        <v>0</v>
      </c>
      <c r="D1373" s="40">
        <f>Long!D1371</f>
        <v>0</v>
      </c>
      <c r="E1373" s="40">
        <f>Long!E1371</f>
        <v>0</v>
      </c>
      <c r="F1373" s="40">
        <f>Long!F1371</f>
        <v>0</v>
      </c>
      <c r="G1373" s="40">
        <f>Long!G1371</f>
        <v>0</v>
      </c>
      <c r="H1373" s="40">
        <f>Long!H1371</f>
        <v>0</v>
      </c>
      <c r="I1373" s="40">
        <f>Long!I1371</f>
        <v>0</v>
      </c>
      <c r="J1373" s="40">
        <f>Long!J1371</f>
        <v>0</v>
      </c>
      <c r="K1373" s="40">
        <f>Long!K1371</f>
        <v>0</v>
      </c>
      <c r="L1373" s="40">
        <f>Long!L1371</f>
        <v>0</v>
      </c>
      <c r="M1373" s="40">
        <f>Long!M1371</f>
        <v>0</v>
      </c>
      <c r="N1373" s="40">
        <f>Long!N1371</f>
        <v>0</v>
      </c>
      <c r="O1373" s="40">
        <f>Long!O1371</f>
        <v>0</v>
      </c>
      <c r="P1373" s="40">
        <f>Long!P1371</f>
        <v>0</v>
      </c>
      <c r="Q1373" s="40">
        <f>Long!Q1371</f>
        <v>0</v>
      </c>
      <c r="R1373" s="40">
        <f>Long!R1371</f>
        <v>0</v>
      </c>
      <c r="S1373" s="40">
        <f>Long!S1371</f>
        <v>0</v>
      </c>
      <c r="T1373" s="40">
        <f>Long!T1371</f>
        <v>0</v>
      </c>
      <c r="U1373" s="11">
        <f>Long!U1371</f>
        <v>0</v>
      </c>
      <c r="W1373" s="14">
        <f>Long!X1371</f>
        <v>0</v>
      </c>
      <c r="X1373" s="7">
        <f>Long!Y1371</f>
        <v>0</v>
      </c>
    </row>
    <row r="1374" spans="1:24" x14ac:dyDescent="0.25">
      <c r="A1374" s="3">
        <f>Long!A1372</f>
        <v>0</v>
      </c>
      <c r="B1374" s="41">
        <f>Long!B1372</f>
        <v>0</v>
      </c>
      <c r="C1374" s="40">
        <f>Long!C1372</f>
        <v>0</v>
      </c>
      <c r="D1374" s="40">
        <f>Long!D1372</f>
        <v>0</v>
      </c>
      <c r="E1374" s="40">
        <f>Long!E1372</f>
        <v>0</v>
      </c>
      <c r="F1374" s="40">
        <f>Long!F1372</f>
        <v>0</v>
      </c>
      <c r="G1374" s="40">
        <f>Long!G1372</f>
        <v>0</v>
      </c>
      <c r="H1374" s="40">
        <f>Long!H1372</f>
        <v>0</v>
      </c>
      <c r="I1374" s="40">
        <f>Long!I1372</f>
        <v>0</v>
      </c>
      <c r="J1374" s="40">
        <f>Long!J1372</f>
        <v>0</v>
      </c>
      <c r="K1374" s="40">
        <f>Long!K1372</f>
        <v>0</v>
      </c>
      <c r="L1374" s="40">
        <f>Long!L1372</f>
        <v>0</v>
      </c>
      <c r="M1374" s="40">
        <f>Long!M1372</f>
        <v>0</v>
      </c>
      <c r="N1374" s="40">
        <f>Long!N1372</f>
        <v>0</v>
      </c>
      <c r="O1374" s="40">
        <f>Long!O1372</f>
        <v>0</v>
      </c>
      <c r="P1374" s="40">
        <f>Long!P1372</f>
        <v>0</v>
      </c>
      <c r="Q1374" s="40">
        <f>Long!Q1372</f>
        <v>0</v>
      </c>
      <c r="R1374" s="40">
        <f>Long!R1372</f>
        <v>0</v>
      </c>
      <c r="S1374" s="40">
        <f>Long!S1372</f>
        <v>0</v>
      </c>
      <c r="T1374" s="40">
        <f>Long!T1372</f>
        <v>0</v>
      </c>
      <c r="U1374" s="11">
        <f>Long!U1372</f>
        <v>0</v>
      </c>
      <c r="W1374" s="14">
        <f>Long!X1372</f>
        <v>0</v>
      </c>
      <c r="X1374" s="7">
        <f>Long!Y1372</f>
        <v>0</v>
      </c>
    </row>
    <row r="1375" spans="1:24" x14ac:dyDescent="0.25">
      <c r="A1375" s="3">
        <f>Long!A1373</f>
        <v>0</v>
      </c>
      <c r="B1375" s="41">
        <f>Long!B1373</f>
        <v>0</v>
      </c>
      <c r="C1375" s="40">
        <f>Long!C1373</f>
        <v>0</v>
      </c>
      <c r="D1375" s="40">
        <f>Long!D1373</f>
        <v>0</v>
      </c>
      <c r="E1375" s="40">
        <f>Long!E1373</f>
        <v>0</v>
      </c>
      <c r="F1375" s="40">
        <f>Long!F1373</f>
        <v>0</v>
      </c>
      <c r="G1375" s="40">
        <f>Long!G1373</f>
        <v>0</v>
      </c>
      <c r="H1375" s="40">
        <f>Long!H1373</f>
        <v>0</v>
      </c>
      <c r="I1375" s="40">
        <f>Long!I1373</f>
        <v>0</v>
      </c>
      <c r="J1375" s="40">
        <f>Long!J1373</f>
        <v>0</v>
      </c>
      <c r="K1375" s="40">
        <f>Long!K1373</f>
        <v>0</v>
      </c>
      <c r="L1375" s="40">
        <f>Long!L1373</f>
        <v>0</v>
      </c>
      <c r="M1375" s="40">
        <f>Long!M1373</f>
        <v>0</v>
      </c>
      <c r="N1375" s="40">
        <f>Long!N1373</f>
        <v>0</v>
      </c>
      <c r="O1375" s="40">
        <f>Long!O1373</f>
        <v>0</v>
      </c>
      <c r="P1375" s="40">
        <f>Long!P1373</f>
        <v>0</v>
      </c>
      <c r="Q1375" s="40">
        <f>Long!Q1373</f>
        <v>0</v>
      </c>
      <c r="R1375" s="40">
        <f>Long!R1373</f>
        <v>0</v>
      </c>
      <c r="S1375" s="40">
        <f>Long!S1373</f>
        <v>0</v>
      </c>
      <c r="T1375" s="40">
        <f>Long!T1373</f>
        <v>0</v>
      </c>
      <c r="U1375" s="11">
        <f>Long!U1373</f>
        <v>0</v>
      </c>
      <c r="W1375" s="14">
        <f>Long!X1373</f>
        <v>0</v>
      </c>
      <c r="X1375" s="7">
        <f>Long!Y1373</f>
        <v>0</v>
      </c>
    </row>
    <row r="1376" spans="1:24" x14ac:dyDescent="0.25">
      <c r="A1376" s="3">
        <f>Long!A1374</f>
        <v>0</v>
      </c>
      <c r="B1376" s="41">
        <f>Long!B1374</f>
        <v>0</v>
      </c>
      <c r="C1376" s="40">
        <f>Long!C1374</f>
        <v>0</v>
      </c>
      <c r="D1376" s="40">
        <f>Long!D1374</f>
        <v>0</v>
      </c>
      <c r="E1376" s="40">
        <f>Long!E1374</f>
        <v>0</v>
      </c>
      <c r="F1376" s="40">
        <f>Long!F1374</f>
        <v>0</v>
      </c>
      <c r="G1376" s="40">
        <f>Long!G1374</f>
        <v>0</v>
      </c>
      <c r="H1376" s="40">
        <f>Long!H1374</f>
        <v>0</v>
      </c>
      <c r="I1376" s="40">
        <f>Long!I1374</f>
        <v>0</v>
      </c>
      <c r="J1376" s="40">
        <f>Long!J1374</f>
        <v>0</v>
      </c>
      <c r="K1376" s="40">
        <f>Long!K1374</f>
        <v>0</v>
      </c>
      <c r="L1376" s="40">
        <f>Long!L1374</f>
        <v>0</v>
      </c>
      <c r="M1376" s="40">
        <f>Long!M1374</f>
        <v>0</v>
      </c>
      <c r="N1376" s="40">
        <f>Long!N1374</f>
        <v>0</v>
      </c>
      <c r="O1376" s="40">
        <f>Long!O1374</f>
        <v>0</v>
      </c>
      <c r="P1376" s="40">
        <f>Long!P1374</f>
        <v>0</v>
      </c>
      <c r="Q1376" s="40">
        <f>Long!Q1374</f>
        <v>0</v>
      </c>
      <c r="R1376" s="40">
        <f>Long!R1374</f>
        <v>0</v>
      </c>
      <c r="S1376" s="40">
        <f>Long!S1374</f>
        <v>0</v>
      </c>
      <c r="T1376" s="40">
        <f>Long!T1374</f>
        <v>0</v>
      </c>
      <c r="U1376" s="11">
        <f>Long!U1374</f>
        <v>0</v>
      </c>
      <c r="W1376" s="14">
        <f>Long!X1374</f>
        <v>0</v>
      </c>
      <c r="X1376" s="7">
        <f>Long!Y1374</f>
        <v>0</v>
      </c>
    </row>
    <row r="1377" spans="1:24" x14ac:dyDescent="0.25">
      <c r="A1377" s="3">
        <f>Long!A1375</f>
        <v>0</v>
      </c>
      <c r="B1377" s="41">
        <f>Long!B1375</f>
        <v>0</v>
      </c>
      <c r="C1377" s="40">
        <f>Long!C1375</f>
        <v>0</v>
      </c>
      <c r="D1377" s="40">
        <f>Long!D1375</f>
        <v>0</v>
      </c>
      <c r="E1377" s="40">
        <f>Long!E1375</f>
        <v>0</v>
      </c>
      <c r="F1377" s="40">
        <f>Long!F1375</f>
        <v>0</v>
      </c>
      <c r="G1377" s="40">
        <f>Long!G1375</f>
        <v>0</v>
      </c>
      <c r="H1377" s="40">
        <f>Long!H1375</f>
        <v>0</v>
      </c>
      <c r="I1377" s="40">
        <f>Long!I1375</f>
        <v>0</v>
      </c>
      <c r="J1377" s="40">
        <f>Long!J1375</f>
        <v>0</v>
      </c>
      <c r="K1377" s="40">
        <f>Long!K1375</f>
        <v>0</v>
      </c>
      <c r="L1377" s="40">
        <f>Long!L1375</f>
        <v>0</v>
      </c>
      <c r="M1377" s="40">
        <f>Long!M1375</f>
        <v>0</v>
      </c>
      <c r="N1377" s="40">
        <f>Long!N1375</f>
        <v>0</v>
      </c>
      <c r="O1377" s="40">
        <f>Long!O1375</f>
        <v>0</v>
      </c>
      <c r="P1377" s="40">
        <f>Long!P1375</f>
        <v>0</v>
      </c>
      <c r="Q1377" s="40">
        <f>Long!Q1375</f>
        <v>0</v>
      </c>
      <c r="R1377" s="40">
        <f>Long!R1375</f>
        <v>0</v>
      </c>
      <c r="S1377" s="40">
        <f>Long!S1375</f>
        <v>0</v>
      </c>
      <c r="T1377" s="40">
        <f>Long!T1375</f>
        <v>0</v>
      </c>
      <c r="U1377" s="11">
        <f>Long!U1375</f>
        <v>0</v>
      </c>
      <c r="W1377" s="14">
        <f>Long!X1375</f>
        <v>0</v>
      </c>
      <c r="X1377" s="7">
        <f>Long!Y1375</f>
        <v>0</v>
      </c>
    </row>
    <row r="1378" spans="1:24" x14ac:dyDescent="0.25">
      <c r="A1378" s="3">
        <f>Long!A1376</f>
        <v>0</v>
      </c>
      <c r="B1378" s="41">
        <f>Long!B1376</f>
        <v>0</v>
      </c>
      <c r="C1378" s="40">
        <f>Long!C1376</f>
        <v>0</v>
      </c>
      <c r="D1378" s="40">
        <f>Long!D1376</f>
        <v>0</v>
      </c>
      <c r="E1378" s="40">
        <f>Long!E1376</f>
        <v>0</v>
      </c>
      <c r="F1378" s="40">
        <f>Long!F1376</f>
        <v>0</v>
      </c>
      <c r="G1378" s="40">
        <f>Long!G1376</f>
        <v>0</v>
      </c>
      <c r="H1378" s="40">
        <f>Long!H1376</f>
        <v>0</v>
      </c>
      <c r="I1378" s="40">
        <f>Long!I1376</f>
        <v>0</v>
      </c>
      <c r="J1378" s="40">
        <f>Long!J1376</f>
        <v>0</v>
      </c>
      <c r="K1378" s="40">
        <f>Long!K1376</f>
        <v>0</v>
      </c>
      <c r="L1378" s="40">
        <f>Long!L1376</f>
        <v>0</v>
      </c>
      <c r="M1378" s="40">
        <f>Long!M1376</f>
        <v>0</v>
      </c>
      <c r="N1378" s="40">
        <f>Long!N1376</f>
        <v>0</v>
      </c>
      <c r="O1378" s="40">
        <f>Long!O1376</f>
        <v>0</v>
      </c>
      <c r="P1378" s="40">
        <f>Long!P1376</f>
        <v>0</v>
      </c>
      <c r="Q1378" s="40">
        <f>Long!Q1376</f>
        <v>0</v>
      </c>
      <c r="R1378" s="40">
        <f>Long!R1376</f>
        <v>0</v>
      </c>
      <c r="S1378" s="40">
        <f>Long!S1376</f>
        <v>0</v>
      </c>
      <c r="T1378" s="40">
        <f>Long!T1376</f>
        <v>0</v>
      </c>
      <c r="U1378" s="11">
        <f>Long!U1376</f>
        <v>0</v>
      </c>
      <c r="W1378" s="14">
        <f>Long!X1376</f>
        <v>0</v>
      </c>
      <c r="X1378" s="7">
        <f>Long!Y1376</f>
        <v>0</v>
      </c>
    </row>
    <row r="1379" spans="1:24" x14ac:dyDescent="0.25">
      <c r="A1379" s="3">
        <f>Long!A1377</f>
        <v>0</v>
      </c>
      <c r="B1379" s="41">
        <f>Long!B1377</f>
        <v>0</v>
      </c>
      <c r="C1379" s="40">
        <f>Long!C1377</f>
        <v>0</v>
      </c>
      <c r="D1379" s="40">
        <f>Long!D1377</f>
        <v>0</v>
      </c>
      <c r="E1379" s="40">
        <f>Long!E1377</f>
        <v>0</v>
      </c>
      <c r="F1379" s="40">
        <f>Long!F1377</f>
        <v>0</v>
      </c>
      <c r="G1379" s="40">
        <f>Long!G1377</f>
        <v>0</v>
      </c>
      <c r="H1379" s="40">
        <f>Long!H1377</f>
        <v>0</v>
      </c>
      <c r="I1379" s="40">
        <f>Long!I1377</f>
        <v>0</v>
      </c>
      <c r="J1379" s="40">
        <f>Long!J1377</f>
        <v>0</v>
      </c>
      <c r="K1379" s="40">
        <f>Long!K1377</f>
        <v>0</v>
      </c>
      <c r="L1379" s="40">
        <f>Long!L1377</f>
        <v>0</v>
      </c>
      <c r="M1379" s="40">
        <f>Long!M1377</f>
        <v>0</v>
      </c>
      <c r="N1379" s="40">
        <f>Long!N1377</f>
        <v>0</v>
      </c>
      <c r="O1379" s="40">
        <f>Long!O1377</f>
        <v>0</v>
      </c>
      <c r="P1379" s="40">
        <f>Long!P1377</f>
        <v>0</v>
      </c>
      <c r="Q1379" s="40">
        <f>Long!Q1377</f>
        <v>0</v>
      </c>
      <c r="R1379" s="40">
        <f>Long!R1377</f>
        <v>0</v>
      </c>
      <c r="S1379" s="40">
        <f>Long!S1377</f>
        <v>0</v>
      </c>
      <c r="T1379" s="40">
        <f>Long!T1377</f>
        <v>0</v>
      </c>
      <c r="U1379" s="11">
        <f>Long!U1377</f>
        <v>0</v>
      </c>
      <c r="W1379" s="14">
        <f>Long!X1377</f>
        <v>0</v>
      </c>
      <c r="X1379" s="7">
        <f>Long!Y1377</f>
        <v>0</v>
      </c>
    </row>
    <row r="1380" spans="1:24" x14ac:dyDescent="0.25">
      <c r="A1380" s="3">
        <f>Long!A1378</f>
        <v>0</v>
      </c>
      <c r="B1380" s="41">
        <f>Long!B1378</f>
        <v>0</v>
      </c>
      <c r="C1380" s="40">
        <f>Long!C1378</f>
        <v>0</v>
      </c>
      <c r="D1380" s="40">
        <f>Long!D1378</f>
        <v>0</v>
      </c>
      <c r="E1380" s="40">
        <f>Long!E1378</f>
        <v>0</v>
      </c>
      <c r="F1380" s="40">
        <f>Long!F1378</f>
        <v>0</v>
      </c>
      <c r="G1380" s="40">
        <f>Long!G1378</f>
        <v>0</v>
      </c>
      <c r="H1380" s="40">
        <f>Long!H1378</f>
        <v>0</v>
      </c>
      <c r="I1380" s="40">
        <f>Long!I1378</f>
        <v>0</v>
      </c>
      <c r="J1380" s="40">
        <f>Long!J1378</f>
        <v>0</v>
      </c>
      <c r="K1380" s="40">
        <f>Long!K1378</f>
        <v>0</v>
      </c>
      <c r="L1380" s="40">
        <f>Long!L1378</f>
        <v>0</v>
      </c>
      <c r="M1380" s="40">
        <f>Long!M1378</f>
        <v>0</v>
      </c>
      <c r="N1380" s="40">
        <f>Long!N1378</f>
        <v>0</v>
      </c>
      <c r="O1380" s="40">
        <f>Long!O1378</f>
        <v>0</v>
      </c>
      <c r="P1380" s="40">
        <f>Long!P1378</f>
        <v>0</v>
      </c>
      <c r="Q1380" s="40">
        <f>Long!Q1378</f>
        <v>0</v>
      </c>
      <c r="R1380" s="40">
        <f>Long!R1378</f>
        <v>0</v>
      </c>
      <c r="S1380" s="40">
        <f>Long!S1378</f>
        <v>0</v>
      </c>
      <c r="T1380" s="40">
        <f>Long!T1378</f>
        <v>0</v>
      </c>
      <c r="U1380" s="11">
        <f>Long!U1378</f>
        <v>0</v>
      </c>
      <c r="W1380" s="14">
        <f>Long!X1378</f>
        <v>0</v>
      </c>
      <c r="X1380" s="7">
        <f>Long!Y1378</f>
        <v>0</v>
      </c>
    </row>
    <row r="1381" spans="1:24" x14ac:dyDescent="0.25">
      <c r="A1381" s="3">
        <f>Long!A1379</f>
        <v>0</v>
      </c>
      <c r="B1381" s="41">
        <f>Long!B1379</f>
        <v>0</v>
      </c>
      <c r="C1381" s="40">
        <f>Long!C1379</f>
        <v>0</v>
      </c>
      <c r="D1381" s="40">
        <f>Long!D1379</f>
        <v>0</v>
      </c>
      <c r="E1381" s="40">
        <f>Long!E1379</f>
        <v>0</v>
      </c>
      <c r="F1381" s="40">
        <f>Long!F1379</f>
        <v>0</v>
      </c>
      <c r="G1381" s="40">
        <f>Long!G1379</f>
        <v>0</v>
      </c>
      <c r="H1381" s="40">
        <f>Long!H1379</f>
        <v>0</v>
      </c>
      <c r="I1381" s="40">
        <f>Long!I1379</f>
        <v>0</v>
      </c>
      <c r="J1381" s="40">
        <f>Long!J1379</f>
        <v>0</v>
      </c>
      <c r="K1381" s="40">
        <f>Long!K1379</f>
        <v>0</v>
      </c>
      <c r="L1381" s="40">
        <f>Long!L1379</f>
        <v>0</v>
      </c>
      <c r="M1381" s="40">
        <f>Long!M1379</f>
        <v>0</v>
      </c>
      <c r="N1381" s="40">
        <f>Long!N1379</f>
        <v>0</v>
      </c>
      <c r="O1381" s="40">
        <f>Long!O1379</f>
        <v>0</v>
      </c>
      <c r="P1381" s="40">
        <f>Long!P1379</f>
        <v>0</v>
      </c>
      <c r="Q1381" s="40">
        <f>Long!Q1379</f>
        <v>0</v>
      </c>
      <c r="R1381" s="40">
        <f>Long!R1379</f>
        <v>0</v>
      </c>
      <c r="S1381" s="40">
        <f>Long!S1379</f>
        <v>0</v>
      </c>
      <c r="T1381" s="40">
        <f>Long!T1379</f>
        <v>0</v>
      </c>
      <c r="U1381" s="11">
        <f>Long!U1379</f>
        <v>0</v>
      </c>
      <c r="W1381" s="14">
        <f>Long!X1379</f>
        <v>0</v>
      </c>
      <c r="X1381" s="7">
        <f>Long!Y1379</f>
        <v>0</v>
      </c>
    </row>
    <row r="1382" spans="1:24" x14ac:dyDescent="0.25">
      <c r="A1382" s="3">
        <f>Long!A1380</f>
        <v>0</v>
      </c>
      <c r="B1382" s="41">
        <f>Long!B1380</f>
        <v>0</v>
      </c>
      <c r="C1382" s="40">
        <f>Long!C1380</f>
        <v>0</v>
      </c>
      <c r="D1382" s="40">
        <f>Long!D1380</f>
        <v>0</v>
      </c>
      <c r="E1382" s="40">
        <f>Long!E1380</f>
        <v>0</v>
      </c>
      <c r="F1382" s="40">
        <f>Long!F1380</f>
        <v>0</v>
      </c>
      <c r="G1382" s="40">
        <f>Long!G1380</f>
        <v>0</v>
      </c>
      <c r="H1382" s="40">
        <f>Long!H1380</f>
        <v>0</v>
      </c>
      <c r="I1382" s="40">
        <f>Long!I1380</f>
        <v>0</v>
      </c>
      <c r="J1382" s="40">
        <f>Long!J1380</f>
        <v>0</v>
      </c>
      <c r="K1382" s="40">
        <f>Long!K1380</f>
        <v>0</v>
      </c>
      <c r="L1382" s="40">
        <f>Long!L1380</f>
        <v>0</v>
      </c>
      <c r="M1382" s="40">
        <f>Long!M1380</f>
        <v>0</v>
      </c>
      <c r="N1382" s="40">
        <f>Long!N1380</f>
        <v>0</v>
      </c>
      <c r="O1382" s="40">
        <f>Long!O1380</f>
        <v>0</v>
      </c>
      <c r="P1382" s="40">
        <f>Long!P1380</f>
        <v>0</v>
      </c>
      <c r="Q1382" s="40">
        <f>Long!Q1380</f>
        <v>0</v>
      </c>
      <c r="R1382" s="40">
        <f>Long!R1380</f>
        <v>0</v>
      </c>
      <c r="S1382" s="40">
        <f>Long!S1380</f>
        <v>0</v>
      </c>
      <c r="T1382" s="40">
        <f>Long!T1380</f>
        <v>0</v>
      </c>
      <c r="U1382" s="11">
        <f>Long!U1380</f>
        <v>0</v>
      </c>
      <c r="W1382" s="14">
        <f>Long!X1380</f>
        <v>0</v>
      </c>
      <c r="X1382" s="7">
        <f>Long!Y1380</f>
        <v>0</v>
      </c>
    </row>
    <row r="1383" spans="1:24" x14ac:dyDescent="0.25">
      <c r="A1383" s="3">
        <f>Long!A1381</f>
        <v>0</v>
      </c>
      <c r="B1383" s="41">
        <f>Long!B1381</f>
        <v>0</v>
      </c>
      <c r="C1383" s="40">
        <f>Long!C1381</f>
        <v>0</v>
      </c>
      <c r="D1383" s="40">
        <f>Long!D1381</f>
        <v>0</v>
      </c>
      <c r="E1383" s="40">
        <f>Long!E1381</f>
        <v>0</v>
      </c>
      <c r="F1383" s="40">
        <f>Long!F1381</f>
        <v>0</v>
      </c>
      <c r="G1383" s="40">
        <f>Long!G1381</f>
        <v>0</v>
      </c>
      <c r="H1383" s="40">
        <f>Long!H1381</f>
        <v>0</v>
      </c>
      <c r="I1383" s="40">
        <f>Long!I1381</f>
        <v>0</v>
      </c>
      <c r="J1383" s="40">
        <f>Long!J1381</f>
        <v>0</v>
      </c>
      <c r="K1383" s="40">
        <f>Long!K1381</f>
        <v>0</v>
      </c>
      <c r="L1383" s="40">
        <f>Long!L1381</f>
        <v>0</v>
      </c>
      <c r="M1383" s="40">
        <f>Long!M1381</f>
        <v>0</v>
      </c>
      <c r="N1383" s="40">
        <f>Long!N1381</f>
        <v>0</v>
      </c>
      <c r="O1383" s="40">
        <f>Long!O1381</f>
        <v>0</v>
      </c>
      <c r="P1383" s="40">
        <f>Long!P1381</f>
        <v>0</v>
      </c>
      <c r="Q1383" s="40">
        <f>Long!Q1381</f>
        <v>0</v>
      </c>
      <c r="R1383" s="40">
        <f>Long!R1381</f>
        <v>0</v>
      </c>
      <c r="S1383" s="40">
        <f>Long!S1381</f>
        <v>0</v>
      </c>
      <c r="T1383" s="40">
        <f>Long!T1381</f>
        <v>0</v>
      </c>
      <c r="U1383" s="11">
        <f>Long!U1381</f>
        <v>0</v>
      </c>
      <c r="W1383" s="14">
        <f>Long!X1381</f>
        <v>0</v>
      </c>
      <c r="X1383" s="7">
        <f>Long!Y1381</f>
        <v>0</v>
      </c>
    </row>
    <row r="1384" spans="1:24" x14ac:dyDescent="0.25">
      <c r="A1384" s="3">
        <f>Long!A1382</f>
        <v>0</v>
      </c>
      <c r="B1384" s="41">
        <f>Long!B1382</f>
        <v>0</v>
      </c>
      <c r="C1384" s="40">
        <f>Long!C1382</f>
        <v>0</v>
      </c>
      <c r="D1384" s="40">
        <f>Long!D1382</f>
        <v>0</v>
      </c>
      <c r="E1384" s="40">
        <f>Long!E1382</f>
        <v>0</v>
      </c>
      <c r="F1384" s="40">
        <f>Long!F1382</f>
        <v>0</v>
      </c>
      <c r="G1384" s="40">
        <f>Long!G1382</f>
        <v>0</v>
      </c>
      <c r="H1384" s="40">
        <f>Long!H1382</f>
        <v>0</v>
      </c>
      <c r="I1384" s="40">
        <f>Long!I1382</f>
        <v>0</v>
      </c>
      <c r="J1384" s="40">
        <f>Long!J1382</f>
        <v>0</v>
      </c>
      <c r="K1384" s="40">
        <f>Long!K1382</f>
        <v>0</v>
      </c>
      <c r="L1384" s="40">
        <f>Long!L1382</f>
        <v>0</v>
      </c>
      <c r="M1384" s="40">
        <f>Long!M1382</f>
        <v>0</v>
      </c>
      <c r="N1384" s="40">
        <f>Long!N1382</f>
        <v>0</v>
      </c>
      <c r="O1384" s="40">
        <f>Long!O1382</f>
        <v>0</v>
      </c>
      <c r="P1384" s="40">
        <f>Long!P1382</f>
        <v>0</v>
      </c>
      <c r="Q1384" s="40">
        <f>Long!Q1382</f>
        <v>0</v>
      </c>
      <c r="R1384" s="40">
        <f>Long!R1382</f>
        <v>0</v>
      </c>
      <c r="S1384" s="40">
        <f>Long!S1382</f>
        <v>0</v>
      </c>
      <c r="T1384" s="40">
        <f>Long!T1382</f>
        <v>0</v>
      </c>
      <c r="U1384" s="11">
        <f>Long!U1382</f>
        <v>0</v>
      </c>
      <c r="W1384" s="14">
        <f>Long!X1382</f>
        <v>0</v>
      </c>
      <c r="X1384" s="7">
        <f>Long!Y1382</f>
        <v>0</v>
      </c>
    </row>
    <row r="1385" spans="1:24" x14ac:dyDescent="0.25">
      <c r="A1385" s="3">
        <f>Long!A1383</f>
        <v>0</v>
      </c>
      <c r="B1385" s="41">
        <f>Long!B1383</f>
        <v>0</v>
      </c>
      <c r="C1385" s="40">
        <f>Long!C1383</f>
        <v>0</v>
      </c>
      <c r="D1385" s="40">
        <f>Long!D1383</f>
        <v>0</v>
      </c>
      <c r="E1385" s="40">
        <f>Long!E1383</f>
        <v>0</v>
      </c>
      <c r="F1385" s="40">
        <f>Long!F1383</f>
        <v>0</v>
      </c>
      <c r="G1385" s="40">
        <f>Long!G1383</f>
        <v>0</v>
      </c>
      <c r="H1385" s="40">
        <f>Long!H1383</f>
        <v>0</v>
      </c>
      <c r="I1385" s="40">
        <f>Long!I1383</f>
        <v>0</v>
      </c>
      <c r="J1385" s="40">
        <f>Long!J1383</f>
        <v>0</v>
      </c>
      <c r="K1385" s="40">
        <f>Long!K1383</f>
        <v>0</v>
      </c>
      <c r="L1385" s="40">
        <f>Long!L1383</f>
        <v>0</v>
      </c>
      <c r="M1385" s="40">
        <f>Long!M1383</f>
        <v>0</v>
      </c>
      <c r="N1385" s="40">
        <f>Long!N1383</f>
        <v>0</v>
      </c>
      <c r="O1385" s="40">
        <f>Long!O1383</f>
        <v>0</v>
      </c>
      <c r="P1385" s="40">
        <f>Long!P1383</f>
        <v>0</v>
      </c>
      <c r="Q1385" s="40">
        <f>Long!Q1383</f>
        <v>0</v>
      </c>
      <c r="R1385" s="40">
        <f>Long!R1383</f>
        <v>0</v>
      </c>
      <c r="S1385" s="40">
        <f>Long!S1383</f>
        <v>0</v>
      </c>
      <c r="T1385" s="40">
        <f>Long!T1383</f>
        <v>0</v>
      </c>
      <c r="U1385" s="11">
        <f>Long!U1383</f>
        <v>0</v>
      </c>
      <c r="W1385" s="14">
        <f>Long!X1383</f>
        <v>0</v>
      </c>
      <c r="X1385" s="7">
        <f>Long!Y1383</f>
        <v>0</v>
      </c>
    </row>
    <row r="1386" spans="1:24" x14ac:dyDescent="0.25">
      <c r="A1386" s="3">
        <f>Long!A1384</f>
        <v>0</v>
      </c>
      <c r="B1386" s="41">
        <f>Long!B1384</f>
        <v>0</v>
      </c>
      <c r="C1386" s="40">
        <f>Long!C1384</f>
        <v>0</v>
      </c>
      <c r="D1386" s="40">
        <f>Long!D1384</f>
        <v>0</v>
      </c>
      <c r="E1386" s="40">
        <f>Long!E1384</f>
        <v>0</v>
      </c>
      <c r="F1386" s="40">
        <f>Long!F1384</f>
        <v>0</v>
      </c>
      <c r="G1386" s="40">
        <f>Long!G1384</f>
        <v>0</v>
      </c>
      <c r="H1386" s="40">
        <f>Long!H1384</f>
        <v>0</v>
      </c>
      <c r="I1386" s="40">
        <f>Long!I1384</f>
        <v>0</v>
      </c>
      <c r="J1386" s="40">
        <f>Long!J1384</f>
        <v>0</v>
      </c>
      <c r="K1386" s="40">
        <f>Long!K1384</f>
        <v>0</v>
      </c>
      <c r="L1386" s="40">
        <f>Long!L1384</f>
        <v>0</v>
      </c>
      <c r="M1386" s="40">
        <f>Long!M1384</f>
        <v>0</v>
      </c>
      <c r="N1386" s="40">
        <f>Long!N1384</f>
        <v>0</v>
      </c>
      <c r="O1386" s="40">
        <f>Long!O1384</f>
        <v>0</v>
      </c>
      <c r="P1386" s="40">
        <f>Long!P1384</f>
        <v>0</v>
      </c>
      <c r="Q1386" s="40">
        <f>Long!Q1384</f>
        <v>0</v>
      </c>
      <c r="R1386" s="40">
        <f>Long!R1384</f>
        <v>0</v>
      </c>
      <c r="S1386" s="40">
        <f>Long!S1384</f>
        <v>0</v>
      </c>
      <c r="T1386" s="40">
        <f>Long!T1384</f>
        <v>0</v>
      </c>
      <c r="U1386" s="11">
        <f>Long!U1384</f>
        <v>0</v>
      </c>
      <c r="W1386" s="14">
        <f>Long!X1384</f>
        <v>0</v>
      </c>
      <c r="X1386" s="7">
        <f>Long!Y1384</f>
        <v>0</v>
      </c>
    </row>
    <row r="1387" spans="1:24" x14ac:dyDescent="0.25">
      <c r="A1387" s="3">
        <f>Long!A1385</f>
        <v>0</v>
      </c>
      <c r="B1387" s="41">
        <f>Long!B1385</f>
        <v>0</v>
      </c>
      <c r="C1387" s="40">
        <f>Long!C1385</f>
        <v>0</v>
      </c>
      <c r="D1387" s="40">
        <f>Long!D1385</f>
        <v>0</v>
      </c>
      <c r="E1387" s="40">
        <f>Long!E1385</f>
        <v>0</v>
      </c>
      <c r="F1387" s="40">
        <f>Long!F1385</f>
        <v>0</v>
      </c>
      <c r="G1387" s="40">
        <f>Long!G1385</f>
        <v>0</v>
      </c>
      <c r="H1387" s="40">
        <f>Long!H1385</f>
        <v>0</v>
      </c>
      <c r="I1387" s="40">
        <f>Long!I1385</f>
        <v>0</v>
      </c>
      <c r="J1387" s="40">
        <f>Long!J1385</f>
        <v>0</v>
      </c>
      <c r="K1387" s="40">
        <f>Long!K1385</f>
        <v>0</v>
      </c>
      <c r="L1387" s="40">
        <f>Long!L1385</f>
        <v>0</v>
      </c>
      <c r="M1387" s="40">
        <f>Long!M1385</f>
        <v>0</v>
      </c>
      <c r="N1387" s="40">
        <f>Long!N1385</f>
        <v>0</v>
      </c>
      <c r="O1387" s="40">
        <f>Long!O1385</f>
        <v>0</v>
      </c>
      <c r="P1387" s="40">
        <f>Long!P1385</f>
        <v>0</v>
      </c>
      <c r="Q1387" s="40">
        <f>Long!Q1385</f>
        <v>0</v>
      </c>
      <c r="R1387" s="40">
        <f>Long!R1385</f>
        <v>0</v>
      </c>
      <c r="S1387" s="40">
        <f>Long!S1385</f>
        <v>0</v>
      </c>
      <c r="T1387" s="40">
        <f>Long!T1385</f>
        <v>0</v>
      </c>
      <c r="U1387" s="11">
        <f>Long!U1385</f>
        <v>0</v>
      </c>
      <c r="W1387" s="14">
        <f>Long!X1385</f>
        <v>0</v>
      </c>
      <c r="X1387" s="7">
        <f>Long!Y1385</f>
        <v>0</v>
      </c>
    </row>
    <row r="1388" spans="1:24" x14ac:dyDescent="0.25">
      <c r="A1388" s="3">
        <f>Long!A1386</f>
        <v>0</v>
      </c>
      <c r="B1388" s="41">
        <f>Long!B1386</f>
        <v>0</v>
      </c>
      <c r="C1388" s="40">
        <f>Long!C1386</f>
        <v>0</v>
      </c>
      <c r="D1388" s="40">
        <f>Long!D1386</f>
        <v>0</v>
      </c>
      <c r="E1388" s="40">
        <f>Long!E1386</f>
        <v>0</v>
      </c>
      <c r="F1388" s="40">
        <f>Long!F1386</f>
        <v>0</v>
      </c>
      <c r="G1388" s="40">
        <f>Long!G1386</f>
        <v>0</v>
      </c>
      <c r="H1388" s="40">
        <f>Long!H1386</f>
        <v>0</v>
      </c>
      <c r="I1388" s="40">
        <f>Long!I1386</f>
        <v>0</v>
      </c>
      <c r="J1388" s="40">
        <f>Long!J1386</f>
        <v>0</v>
      </c>
      <c r="K1388" s="40">
        <f>Long!K1386</f>
        <v>0</v>
      </c>
      <c r="L1388" s="40">
        <f>Long!L1386</f>
        <v>0</v>
      </c>
      <c r="M1388" s="40">
        <f>Long!M1386</f>
        <v>0</v>
      </c>
      <c r="N1388" s="40">
        <f>Long!N1386</f>
        <v>0</v>
      </c>
      <c r="O1388" s="40">
        <f>Long!O1386</f>
        <v>0</v>
      </c>
      <c r="P1388" s="40">
        <f>Long!P1386</f>
        <v>0</v>
      </c>
      <c r="Q1388" s="40">
        <f>Long!Q1386</f>
        <v>0</v>
      </c>
      <c r="R1388" s="40">
        <f>Long!R1386</f>
        <v>0</v>
      </c>
      <c r="S1388" s="40">
        <f>Long!S1386</f>
        <v>0</v>
      </c>
      <c r="T1388" s="40">
        <f>Long!T1386</f>
        <v>0</v>
      </c>
      <c r="U1388" s="11">
        <f>Long!U1386</f>
        <v>0</v>
      </c>
      <c r="W1388" s="14">
        <f>Long!X1386</f>
        <v>0</v>
      </c>
      <c r="X1388" s="7">
        <f>Long!Y1386</f>
        <v>0</v>
      </c>
    </row>
    <row r="1389" spans="1:24" x14ac:dyDescent="0.25">
      <c r="A1389" s="3">
        <f>Long!A1387</f>
        <v>0</v>
      </c>
      <c r="B1389" s="41">
        <f>Long!B1387</f>
        <v>0</v>
      </c>
      <c r="C1389" s="40">
        <f>Long!C1387</f>
        <v>0</v>
      </c>
      <c r="D1389" s="40">
        <f>Long!D1387</f>
        <v>0</v>
      </c>
      <c r="E1389" s="40">
        <f>Long!E1387</f>
        <v>0</v>
      </c>
      <c r="F1389" s="40">
        <f>Long!F1387</f>
        <v>0</v>
      </c>
      <c r="G1389" s="40">
        <f>Long!G1387</f>
        <v>0</v>
      </c>
      <c r="H1389" s="40">
        <f>Long!H1387</f>
        <v>0</v>
      </c>
      <c r="I1389" s="40">
        <f>Long!I1387</f>
        <v>0</v>
      </c>
      <c r="J1389" s="40">
        <f>Long!J1387</f>
        <v>0</v>
      </c>
      <c r="K1389" s="40">
        <f>Long!K1387</f>
        <v>0</v>
      </c>
      <c r="L1389" s="40">
        <f>Long!L1387</f>
        <v>0</v>
      </c>
      <c r="M1389" s="40">
        <f>Long!M1387</f>
        <v>0</v>
      </c>
      <c r="N1389" s="40">
        <f>Long!N1387</f>
        <v>0</v>
      </c>
      <c r="O1389" s="40">
        <f>Long!O1387</f>
        <v>0</v>
      </c>
      <c r="P1389" s="40">
        <f>Long!P1387</f>
        <v>0</v>
      </c>
      <c r="Q1389" s="40">
        <f>Long!Q1387</f>
        <v>0</v>
      </c>
      <c r="R1389" s="40">
        <f>Long!R1387</f>
        <v>0</v>
      </c>
      <c r="S1389" s="40">
        <f>Long!S1387</f>
        <v>0</v>
      </c>
      <c r="T1389" s="40">
        <f>Long!T1387</f>
        <v>0</v>
      </c>
      <c r="U1389" s="11">
        <f>Long!U1387</f>
        <v>0</v>
      </c>
      <c r="W1389" s="14">
        <f>Long!X1387</f>
        <v>0</v>
      </c>
      <c r="X1389" s="7">
        <f>Long!Y1387</f>
        <v>0</v>
      </c>
    </row>
    <row r="1390" spans="1:24" x14ac:dyDescent="0.25">
      <c r="A1390" s="3">
        <f>Long!A1388</f>
        <v>0</v>
      </c>
      <c r="B1390" s="41">
        <f>Long!B1388</f>
        <v>0</v>
      </c>
      <c r="C1390" s="40">
        <f>Long!C1388</f>
        <v>0</v>
      </c>
      <c r="D1390" s="40">
        <f>Long!D1388</f>
        <v>0</v>
      </c>
      <c r="E1390" s="40">
        <f>Long!E1388</f>
        <v>0</v>
      </c>
      <c r="F1390" s="40">
        <f>Long!F1388</f>
        <v>0</v>
      </c>
      <c r="G1390" s="40">
        <f>Long!G1388</f>
        <v>0</v>
      </c>
      <c r="H1390" s="40">
        <f>Long!H1388</f>
        <v>0</v>
      </c>
      <c r="I1390" s="40">
        <f>Long!I1388</f>
        <v>0</v>
      </c>
      <c r="J1390" s="40">
        <f>Long!J1388</f>
        <v>0</v>
      </c>
      <c r="K1390" s="40">
        <f>Long!K1388</f>
        <v>0</v>
      </c>
      <c r="L1390" s="40">
        <f>Long!L1388</f>
        <v>0</v>
      </c>
      <c r="M1390" s="40">
        <f>Long!M1388</f>
        <v>0</v>
      </c>
      <c r="N1390" s="40">
        <f>Long!N1388</f>
        <v>0</v>
      </c>
      <c r="O1390" s="40">
        <f>Long!O1388</f>
        <v>0</v>
      </c>
      <c r="P1390" s="40">
        <f>Long!P1388</f>
        <v>0</v>
      </c>
      <c r="Q1390" s="40">
        <f>Long!Q1388</f>
        <v>0</v>
      </c>
      <c r="R1390" s="40">
        <f>Long!R1388</f>
        <v>0</v>
      </c>
      <c r="S1390" s="40">
        <f>Long!S1388</f>
        <v>0</v>
      </c>
      <c r="T1390" s="40">
        <f>Long!T1388</f>
        <v>0</v>
      </c>
      <c r="U1390" s="11">
        <f>Long!U1388</f>
        <v>0</v>
      </c>
      <c r="W1390" s="14">
        <f>Long!X1388</f>
        <v>0</v>
      </c>
      <c r="X1390" s="7">
        <f>Long!Y1388</f>
        <v>0</v>
      </c>
    </row>
    <row r="1391" spans="1:24" x14ac:dyDescent="0.25">
      <c r="A1391" s="3">
        <f>Long!A1389</f>
        <v>0</v>
      </c>
      <c r="B1391" s="41">
        <f>Long!B1389</f>
        <v>0</v>
      </c>
      <c r="C1391" s="40">
        <f>Long!C1389</f>
        <v>0</v>
      </c>
      <c r="D1391" s="40">
        <f>Long!D1389</f>
        <v>0</v>
      </c>
      <c r="E1391" s="40">
        <f>Long!E1389</f>
        <v>0</v>
      </c>
      <c r="F1391" s="40">
        <f>Long!F1389</f>
        <v>0</v>
      </c>
      <c r="G1391" s="40">
        <f>Long!G1389</f>
        <v>0</v>
      </c>
      <c r="H1391" s="40">
        <f>Long!H1389</f>
        <v>0</v>
      </c>
      <c r="I1391" s="40">
        <f>Long!I1389</f>
        <v>0</v>
      </c>
      <c r="J1391" s="40">
        <f>Long!J1389</f>
        <v>0</v>
      </c>
      <c r="K1391" s="40">
        <f>Long!K1389</f>
        <v>0</v>
      </c>
      <c r="L1391" s="40">
        <f>Long!L1389</f>
        <v>0</v>
      </c>
      <c r="M1391" s="40">
        <f>Long!M1389</f>
        <v>0</v>
      </c>
      <c r="N1391" s="40">
        <f>Long!N1389</f>
        <v>0</v>
      </c>
      <c r="O1391" s="40">
        <f>Long!O1389</f>
        <v>0</v>
      </c>
      <c r="P1391" s="40">
        <f>Long!P1389</f>
        <v>0</v>
      </c>
      <c r="Q1391" s="40">
        <f>Long!Q1389</f>
        <v>0</v>
      </c>
      <c r="R1391" s="40">
        <f>Long!R1389</f>
        <v>0</v>
      </c>
      <c r="S1391" s="40">
        <f>Long!S1389</f>
        <v>0</v>
      </c>
      <c r="T1391" s="40">
        <f>Long!T1389</f>
        <v>0</v>
      </c>
      <c r="U1391" s="11">
        <f>Long!U1389</f>
        <v>0</v>
      </c>
      <c r="W1391" s="14">
        <f>Long!X1389</f>
        <v>0</v>
      </c>
      <c r="X1391" s="7">
        <f>Long!Y1389</f>
        <v>0</v>
      </c>
    </row>
    <row r="1392" spans="1:24" x14ac:dyDescent="0.25">
      <c r="A1392" s="3">
        <f>Long!A1390</f>
        <v>0</v>
      </c>
      <c r="B1392" s="41">
        <f>Long!B1390</f>
        <v>0</v>
      </c>
      <c r="C1392" s="40">
        <f>Long!C1390</f>
        <v>0</v>
      </c>
      <c r="D1392" s="40">
        <f>Long!D1390</f>
        <v>0</v>
      </c>
      <c r="E1392" s="40">
        <f>Long!E1390</f>
        <v>0</v>
      </c>
      <c r="F1392" s="40">
        <f>Long!F1390</f>
        <v>0</v>
      </c>
      <c r="G1392" s="40">
        <f>Long!G1390</f>
        <v>0</v>
      </c>
      <c r="H1392" s="40">
        <f>Long!H1390</f>
        <v>0</v>
      </c>
      <c r="I1392" s="40">
        <f>Long!I1390</f>
        <v>0</v>
      </c>
      <c r="J1392" s="40">
        <f>Long!J1390</f>
        <v>0</v>
      </c>
      <c r="K1392" s="40">
        <f>Long!K1390</f>
        <v>0</v>
      </c>
      <c r="L1392" s="40">
        <f>Long!L1390</f>
        <v>0</v>
      </c>
      <c r="M1392" s="40">
        <f>Long!M1390</f>
        <v>0</v>
      </c>
      <c r="N1392" s="40">
        <f>Long!N1390</f>
        <v>0</v>
      </c>
      <c r="O1392" s="40">
        <f>Long!O1390</f>
        <v>0</v>
      </c>
      <c r="P1392" s="40">
        <f>Long!P1390</f>
        <v>0</v>
      </c>
      <c r="Q1392" s="40">
        <f>Long!Q1390</f>
        <v>0</v>
      </c>
      <c r="R1392" s="40">
        <f>Long!R1390</f>
        <v>0</v>
      </c>
      <c r="S1392" s="40">
        <f>Long!S1390</f>
        <v>0</v>
      </c>
      <c r="T1392" s="40">
        <f>Long!T1390</f>
        <v>0</v>
      </c>
      <c r="U1392" s="11">
        <f>Long!U1390</f>
        <v>0</v>
      </c>
      <c r="W1392" s="14">
        <f>Long!X1390</f>
        <v>0</v>
      </c>
      <c r="X1392" s="7">
        <f>Long!Y1390</f>
        <v>0</v>
      </c>
    </row>
    <row r="1393" spans="1:24" x14ac:dyDescent="0.25">
      <c r="A1393" s="3">
        <f>Long!A1391</f>
        <v>0</v>
      </c>
      <c r="B1393" s="41">
        <f>Long!B1391</f>
        <v>0</v>
      </c>
      <c r="C1393" s="40">
        <f>Long!C1391</f>
        <v>0</v>
      </c>
      <c r="D1393" s="40">
        <f>Long!D1391</f>
        <v>0</v>
      </c>
      <c r="E1393" s="40">
        <f>Long!E1391</f>
        <v>0</v>
      </c>
      <c r="F1393" s="40">
        <f>Long!F1391</f>
        <v>0</v>
      </c>
      <c r="G1393" s="40">
        <f>Long!G1391</f>
        <v>0</v>
      </c>
      <c r="H1393" s="40">
        <f>Long!H1391</f>
        <v>0</v>
      </c>
      <c r="I1393" s="40">
        <f>Long!I1391</f>
        <v>0</v>
      </c>
      <c r="J1393" s="40">
        <f>Long!J1391</f>
        <v>0</v>
      </c>
      <c r="K1393" s="40">
        <f>Long!K1391</f>
        <v>0</v>
      </c>
      <c r="L1393" s="40">
        <f>Long!L1391</f>
        <v>0</v>
      </c>
      <c r="M1393" s="40">
        <f>Long!M1391</f>
        <v>0</v>
      </c>
      <c r="N1393" s="40">
        <f>Long!N1391</f>
        <v>0</v>
      </c>
      <c r="O1393" s="40">
        <f>Long!O1391</f>
        <v>0</v>
      </c>
      <c r="P1393" s="40">
        <f>Long!P1391</f>
        <v>0</v>
      </c>
      <c r="Q1393" s="40">
        <f>Long!Q1391</f>
        <v>0</v>
      </c>
      <c r="R1393" s="40">
        <f>Long!R1391</f>
        <v>0</v>
      </c>
      <c r="S1393" s="40">
        <f>Long!S1391</f>
        <v>0</v>
      </c>
      <c r="T1393" s="40">
        <f>Long!T1391</f>
        <v>0</v>
      </c>
      <c r="U1393" s="11">
        <f>Long!U1391</f>
        <v>0</v>
      </c>
      <c r="W1393" s="14">
        <f>Long!X1391</f>
        <v>0</v>
      </c>
      <c r="X1393" s="7">
        <f>Long!Y1391</f>
        <v>0</v>
      </c>
    </row>
    <row r="1394" spans="1:24" x14ac:dyDescent="0.25">
      <c r="A1394" s="3">
        <f>Long!A1392</f>
        <v>0</v>
      </c>
      <c r="B1394" s="41">
        <f>Long!B1392</f>
        <v>0</v>
      </c>
      <c r="C1394" s="40">
        <f>Long!C1392</f>
        <v>0</v>
      </c>
      <c r="D1394" s="40">
        <f>Long!D1392</f>
        <v>0</v>
      </c>
      <c r="E1394" s="40">
        <f>Long!E1392</f>
        <v>0</v>
      </c>
      <c r="F1394" s="40">
        <f>Long!F1392</f>
        <v>0</v>
      </c>
      <c r="G1394" s="40">
        <f>Long!G1392</f>
        <v>0</v>
      </c>
      <c r="H1394" s="40">
        <f>Long!H1392</f>
        <v>0</v>
      </c>
      <c r="I1394" s="40">
        <f>Long!I1392</f>
        <v>0</v>
      </c>
      <c r="J1394" s="40">
        <f>Long!J1392</f>
        <v>0</v>
      </c>
      <c r="K1394" s="40">
        <f>Long!K1392</f>
        <v>0</v>
      </c>
      <c r="L1394" s="40">
        <f>Long!L1392</f>
        <v>0</v>
      </c>
      <c r="M1394" s="40">
        <f>Long!M1392</f>
        <v>0</v>
      </c>
      <c r="N1394" s="40">
        <f>Long!N1392</f>
        <v>0</v>
      </c>
      <c r="O1394" s="40">
        <f>Long!O1392</f>
        <v>0</v>
      </c>
      <c r="P1394" s="40">
        <f>Long!P1392</f>
        <v>0</v>
      </c>
      <c r="Q1394" s="40">
        <f>Long!Q1392</f>
        <v>0</v>
      </c>
      <c r="R1394" s="40">
        <f>Long!R1392</f>
        <v>0</v>
      </c>
      <c r="S1394" s="40">
        <f>Long!S1392</f>
        <v>0</v>
      </c>
      <c r="T1394" s="40">
        <f>Long!T1392</f>
        <v>0</v>
      </c>
      <c r="U1394" s="11">
        <f>Long!U1392</f>
        <v>0</v>
      </c>
      <c r="W1394" s="14">
        <f>Long!X1392</f>
        <v>0</v>
      </c>
      <c r="X1394" s="7">
        <f>Long!Y1392</f>
        <v>0</v>
      </c>
    </row>
    <row r="1395" spans="1:24" x14ac:dyDescent="0.25">
      <c r="A1395" s="3">
        <f>Long!A1393</f>
        <v>0</v>
      </c>
      <c r="B1395" s="41">
        <f>Long!B1393</f>
        <v>0</v>
      </c>
      <c r="C1395" s="40">
        <f>Long!C1393</f>
        <v>0</v>
      </c>
      <c r="D1395" s="40">
        <f>Long!D1393</f>
        <v>0</v>
      </c>
      <c r="E1395" s="40">
        <f>Long!E1393</f>
        <v>0</v>
      </c>
      <c r="F1395" s="40">
        <f>Long!F1393</f>
        <v>0</v>
      </c>
      <c r="G1395" s="40">
        <f>Long!G1393</f>
        <v>0</v>
      </c>
      <c r="H1395" s="40">
        <f>Long!H1393</f>
        <v>0</v>
      </c>
      <c r="I1395" s="40">
        <f>Long!I1393</f>
        <v>0</v>
      </c>
      <c r="J1395" s="40">
        <f>Long!J1393</f>
        <v>0</v>
      </c>
      <c r="K1395" s="40">
        <f>Long!K1393</f>
        <v>0</v>
      </c>
      <c r="L1395" s="40">
        <f>Long!L1393</f>
        <v>0</v>
      </c>
      <c r="M1395" s="40">
        <f>Long!M1393</f>
        <v>0</v>
      </c>
      <c r="N1395" s="40">
        <f>Long!N1393</f>
        <v>0</v>
      </c>
      <c r="O1395" s="40">
        <f>Long!O1393</f>
        <v>0</v>
      </c>
      <c r="P1395" s="40">
        <f>Long!P1393</f>
        <v>0</v>
      </c>
      <c r="Q1395" s="40">
        <f>Long!Q1393</f>
        <v>0</v>
      </c>
      <c r="R1395" s="40">
        <f>Long!R1393</f>
        <v>0</v>
      </c>
      <c r="S1395" s="40">
        <f>Long!S1393</f>
        <v>0</v>
      </c>
      <c r="T1395" s="40">
        <f>Long!T1393</f>
        <v>0</v>
      </c>
      <c r="U1395" s="11">
        <f>Long!U1393</f>
        <v>0</v>
      </c>
      <c r="W1395" s="14">
        <f>Long!X1393</f>
        <v>0</v>
      </c>
      <c r="X1395" s="7">
        <f>Long!Y1393</f>
        <v>0</v>
      </c>
    </row>
    <row r="1396" spans="1:24" x14ac:dyDescent="0.25">
      <c r="A1396" s="3">
        <f>Long!A1394</f>
        <v>0</v>
      </c>
      <c r="B1396" s="41">
        <f>Long!B1394</f>
        <v>0</v>
      </c>
      <c r="C1396" s="40">
        <f>Long!C1394</f>
        <v>0</v>
      </c>
      <c r="D1396" s="40">
        <f>Long!D1394</f>
        <v>0</v>
      </c>
      <c r="E1396" s="40">
        <f>Long!E1394</f>
        <v>0</v>
      </c>
      <c r="F1396" s="40">
        <f>Long!F1394</f>
        <v>0</v>
      </c>
      <c r="G1396" s="40">
        <f>Long!G1394</f>
        <v>0</v>
      </c>
      <c r="H1396" s="40">
        <f>Long!H1394</f>
        <v>0</v>
      </c>
      <c r="I1396" s="40">
        <f>Long!I1394</f>
        <v>0</v>
      </c>
      <c r="J1396" s="40">
        <f>Long!J1394</f>
        <v>0</v>
      </c>
      <c r="K1396" s="40">
        <f>Long!K1394</f>
        <v>0</v>
      </c>
      <c r="L1396" s="40">
        <f>Long!L1394</f>
        <v>0</v>
      </c>
      <c r="M1396" s="40">
        <f>Long!M1394</f>
        <v>0</v>
      </c>
      <c r="N1396" s="40">
        <f>Long!N1394</f>
        <v>0</v>
      </c>
      <c r="O1396" s="40">
        <f>Long!O1394</f>
        <v>0</v>
      </c>
      <c r="P1396" s="40">
        <f>Long!P1394</f>
        <v>0</v>
      </c>
      <c r="Q1396" s="40">
        <f>Long!Q1394</f>
        <v>0</v>
      </c>
      <c r="R1396" s="40">
        <f>Long!R1394</f>
        <v>0</v>
      </c>
      <c r="S1396" s="40">
        <f>Long!S1394</f>
        <v>0</v>
      </c>
      <c r="T1396" s="40">
        <f>Long!T1394</f>
        <v>0</v>
      </c>
      <c r="U1396" s="11">
        <f>Long!U1394</f>
        <v>0</v>
      </c>
      <c r="W1396" s="14">
        <f>Long!X1394</f>
        <v>0</v>
      </c>
      <c r="X1396" s="7">
        <f>Long!Y1394</f>
        <v>0</v>
      </c>
    </row>
    <row r="1397" spans="1:24" x14ac:dyDescent="0.25">
      <c r="A1397" s="3">
        <f>Long!A1395</f>
        <v>0</v>
      </c>
      <c r="B1397" s="41">
        <f>Long!B1395</f>
        <v>0</v>
      </c>
      <c r="C1397" s="40">
        <f>Long!C1395</f>
        <v>0</v>
      </c>
      <c r="D1397" s="40">
        <f>Long!D1395</f>
        <v>0</v>
      </c>
      <c r="E1397" s="40">
        <f>Long!E1395</f>
        <v>0</v>
      </c>
      <c r="F1397" s="40">
        <f>Long!F1395</f>
        <v>0</v>
      </c>
      <c r="G1397" s="40">
        <f>Long!G1395</f>
        <v>0</v>
      </c>
      <c r="H1397" s="40">
        <f>Long!H1395</f>
        <v>0</v>
      </c>
      <c r="I1397" s="40">
        <f>Long!I1395</f>
        <v>0</v>
      </c>
      <c r="J1397" s="40">
        <f>Long!J1395</f>
        <v>0</v>
      </c>
      <c r="K1397" s="40">
        <f>Long!K1395</f>
        <v>0</v>
      </c>
      <c r="L1397" s="40">
        <f>Long!L1395</f>
        <v>0</v>
      </c>
      <c r="M1397" s="40">
        <f>Long!M1395</f>
        <v>0</v>
      </c>
      <c r="N1397" s="40">
        <f>Long!N1395</f>
        <v>0</v>
      </c>
      <c r="O1397" s="40">
        <f>Long!O1395</f>
        <v>0</v>
      </c>
      <c r="P1397" s="40">
        <f>Long!P1395</f>
        <v>0</v>
      </c>
      <c r="Q1397" s="40">
        <f>Long!Q1395</f>
        <v>0</v>
      </c>
      <c r="R1397" s="40">
        <f>Long!R1395</f>
        <v>0</v>
      </c>
      <c r="S1397" s="40">
        <f>Long!S1395</f>
        <v>0</v>
      </c>
      <c r="T1397" s="40">
        <f>Long!T1395</f>
        <v>0</v>
      </c>
      <c r="U1397" s="11">
        <f>Long!U1395</f>
        <v>0</v>
      </c>
      <c r="W1397" s="14">
        <f>Long!X1395</f>
        <v>0</v>
      </c>
      <c r="X1397" s="7">
        <f>Long!Y1395</f>
        <v>0</v>
      </c>
    </row>
    <row r="1398" spans="1:24" x14ac:dyDescent="0.25">
      <c r="A1398" s="3">
        <f>Long!A1396</f>
        <v>0</v>
      </c>
      <c r="B1398" s="41">
        <f>Long!B1396</f>
        <v>0</v>
      </c>
      <c r="C1398" s="40">
        <f>Long!C1396</f>
        <v>0</v>
      </c>
      <c r="D1398" s="40">
        <f>Long!D1396</f>
        <v>0</v>
      </c>
      <c r="E1398" s="40">
        <f>Long!E1396</f>
        <v>0</v>
      </c>
      <c r="F1398" s="40">
        <f>Long!F1396</f>
        <v>0</v>
      </c>
      <c r="G1398" s="40">
        <f>Long!G1396</f>
        <v>0</v>
      </c>
      <c r="H1398" s="40">
        <f>Long!H1396</f>
        <v>0</v>
      </c>
      <c r="I1398" s="40">
        <f>Long!I1396</f>
        <v>0</v>
      </c>
      <c r="J1398" s="40">
        <f>Long!J1396</f>
        <v>0</v>
      </c>
      <c r="K1398" s="40">
        <f>Long!K1396</f>
        <v>0</v>
      </c>
      <c r="L1398" s="40">
        <f>Long!L1396</f>
        <v>0</v>
      </c>
      <c r="M1398" s="40">
        <f>Long!M1396</f>
        <v>0</v>
      </c>
      <c r="N1398" s="40">
        <f>Long!N1396</f>
        <v>0</v>
      </c>
      <c r="O1398" s="40">
        <f>Long!O1396</f>
        <v>0</v>
      </c>
      <c r="P1398" s="40">
        <f>Long!P1396</f>
        <v>0</v>
      </c>
      <c r="Q1398" s="40">
        <f>Long!Q1396</f>
        <v>0</v>
      </c>
      <c r="R1398" s="40">
        <f>Long!R1396</f>
        <v>0</v>
      </c>
      <c r="S1398" s="40">
        <f>Long!S1396</f>
        <v>0</v>
      </c>
      <c r="T1398" s="40">
        <f>Long!T1396</f>
        <v>0</v>
      </c>
      <c r="U1398" s="11">
        <f>Long!U1396</f>
        <v>0</v>
      </c>
      <c r="W1398" s="14">
        <f>Long!X1396</f>
        <v>0</v>
      </c>
      <c r="X1398" s="7">
        <f>Long!Y1396</f>
        <v>0</v>
      </c>
    </row>
    <row r="1399" spans="1:24" x14ac:dyDescent="0.25">
      <c r="A1399" s="3">
        <f>Long!A1397</f>
        <v>0</v>
      </c>
      <c r="B1399" s="41">
        <f>Long!B1397</f>
        <v>0</v>
      </c>
      <c r="C1399" s="40">
        <f>Long!C1397</f>
        <v>0</v>
      </c>
      <c r="D1399" s="40">
        <f>Long!D1397</f>
        <v>0</v>
      </c>
      <c r="E1399" s="40">
        <f>Long!E1397</f>
        <v>0</v>
      </c>
      <c r="F1399" s="40">
        <f>Long!F1397</f>
        <v>0</v>
      </c>
      <c r="G1399" s="40">
        <f>Long!G1397</f>
        <v>0</v>
      </c>
      <c r="H1399" s="40">
        <f>Long!H1397</f>
        <v>0</v>
      </c>
      <c r="I1399" s="40">
        <f>Long!I1397</f>
        <v>0</v>
      </c>
      <c r="J1399" s="40">
        <f>Long!J1397</f>
        <v>0</v>
      </c>
      <c r="K1399" s="40">
        <f>Long!K1397</f>
        <v>0</v>
      </c>
      <c r="L1399" s="40">
        <f>Long!L1397</f>
        <v>0</v>
      </c>
      <c r="M1399" s="40">
        <f>Long!M1397</f>
        <v>0</v>
      </c>
      <c r="N1399" s="40">
        <f>Long!N1397</f>
        <v>0</v>
      </c>
      <c r="O1399" s="40">
        <f>Long!O1397</f>
        <v>0</v>
      </c>
      <c r="P1399" s="40">
        <f>Long!P1397</f>
        <v>0</v>
      </c>
      <c r="Q1399" s="40">
        <f>Long!Q1397</f>
        <v>0</v>
      </c>
      <c r="R1399" s="40">
        <f>Long!R1397</f>
        <v>0</v>
      </c>
      <c r="S1399" s="40">
        <f>Long!S1397</f>
        <v>0</v>
      </c>
      <c r="T1399" s="40">
        <f>Long!T1397</f>
        <v>0</v>
      </c>
      <c r="U1399" s="11">
        <f>Long!U1397</f>
        <v>0</v>
      </c>
      <c r="W1399" s="14">
        <f>Long!X1397</f>
        <v>0</v>
      </c>
      <c r="X1399" s="7">
        <f>Long!Y1397</f>
        <v>0</v>
      </c>
    </row>
    <row r="1400" spans="1:24" x14ac:dyDescent="0.25">
      <c r="A1400" s="3">
        <f>Long!A1398</f>
        <v>0</v>
      </c>
      <c r="B1400" s="41">
        <f>Long!B1398</f>
        <v>0</v>
      </c>
      <c r="C1400" s="40">
        <f>Long!C1398</f>
        <v>0</v>
      </c>
      <c r="D1400" s="40">
        <f>Long!D1398</f>
        <v>0</v>
      </c>
      <c r="E1400" s="40">
        <f>Long!E1398</f>
        <v>0</v>
      </c>
      <c r="F1400" s="40">
        <f>Long!F1398</f>
        <v>0</v>
      </c>
      <c r="G1400" s="40">
        <f>Long!G1398</f>
        <v>0</v>
      </c>
      <c r="H1400" s="40">
        <f>Long!H1398</f>
        <v>0</v>
      </c>
      <c r="I1400" s="40">
        <f>Long!I1398</f>
        <v>0</v>
      </c>
      <c r="J1400" s="40">
        <f>Long!J1398</f>
        <v>0</v>
      </c>
      <c r="K1400" s="40">
        <f>Long!K1398</f>
        <v>0</v>
      </c>
      <c r="L1400" s="40">
        <f>Long!L1398</f>
        <v>0</v>
      </c>
      <c r="M1400" s="40">
        <f>Long!M1398</f>
        <v>0</v>
      </c>
      <c r="N1400" s="40">
        <f>Long!N1398</f>
        <v>0</v>
      </c>
      <c r="O1400" s="40">
        <f>Long!O1398</f>
        <v>0</v>
      </c>
      <c r="P1400" s="40">
        <f>Long!P1398</f>
        <v>0</v>
      </c>
      <c r="Q1400" s="40">
        <f>Long!Q1398</f>
        <v>0</v>
      </c>
      <c r="R1400" s="40">
        <f>Long!R1398</f>
        <v>0</v>
      </c>
      <c r="S1400" s="40">
        <f>Long!S1398</f>
        <v>0</v>
      </c>
      <c r="T1400" s="40">
        <f>Long!T1398</f>
        <v>0</v>
      </c>
      <c r="U1400" s="11">
        <f>Long!U1398</f>
        <v>0</v>
      </c>
      <c r="W1400" s="14">
        <f>Long!X1398</f>
        <v>0</v>
      </c>
      <c r="X1400" s="7">
        <f>Long!Y1398</f>
        <v>0</v>
      </c>
    </row>
    <row r="1401" spans="1:24" x14ac:dyDescent="0.25">
      <c r="A1401" s="3">
        <f>Long!A1399</f>
        <v>0</v>
      </c>
      <c r="B1401" s="41">
        <f>Long!B1399</f>
        <v>0</v>
      </c>
      <c r="C1401" s="40">
        <f>Long!C1399</f>
        <v>0</v>
      </c>
      <c r="D1401" s="40">
        <f>Long!D1399</f>
        <v>0</v>
      </c>
      <c r="E1401" s="40">
        <f>Long!E1399</f>
        <v>0</v>
      </c>
      <c r="F1401" s="40">
        <f>Long!F1399</f>
        <v>0</v>
      </c>
      <c r="G1401" s="40">
        <f>Long!G1399</f>
        <v>0</v>
      </c>
      <c r="H1401" s="40">
        <f>Long!H1399</f>
        <v>0</v>
      </c>
      <c r="I1401" s="40">
        <f>Long!I1399</f>
        <v>0</v>
      </c>
      <c r="J1401" s="40">
        <f>Long!J1399</f>
        <v>0</v>
      </c>
      <c r="K1401" s="40">
        <f>Long!K1399</f>
        <v>0</v>
      </c>
      <c r="L1401" s="40">
        <f>Long!L1399</f>
        <v>0</v>
      </c>
      <c r="M1401" s="40">
        <f>Long!M1399</f>
        <v>0</v>
      </c>
      <c r="N1401" s="40">
        <f>Long!N1399</f>
        <v>0</v>
      </c>
      <c r="O1401" s="40">
        <f>Long!O1399</f>
        <v>0</v>
      </c>
      <c r="P1401" s="40">
        <f>Long!P1399</f>
        <v>0</v>
      </c>
      <c r="Q1401" s="40">
        <f>Long!Q1399</f>
        <v>0</v>
      </c>
      <c r="R1401" s="40">
        <f>Long!R1399</f>
        <v>0</v>
      </c>
      <c r="S1401" s="40">
        <f>Long!S1399</f>
        <v>0</v>
      </c>
      <c r="T1401" s="40">
        <f>Long!T1399</f>
        <v>0</v>
      </c>
      <c r="U1401" s="11">
        <f>Long!U1399</f>
        <v>0</v>
      </c>
      <c r="W1401" s="14">
        <f>Long!X1399</f>
        <v>0</v>
      </c>
      <c r="X1401" s="7">
        <f>Long!Y1399</f>
        <v>0</v>
      </c>
    </row>
    <row r="1402" spans="1:24" x14ac:dyDescent="0.25">
      <c r="A1402" s="3">
        <f>Long!A1400</f>
        <v>0</v>
      </c>
      <c r="B1402" s="41">
        <f>Long!B1400</f>
        <v>0</v>
      </c>
      <c r="C1402" s="40">
        <f>Long!C1400</f>
        <v>0</v>
      </c>
      <c r="D1402" s="40">
        <f>Long!D1400</f>
        <v>0</v>
      </c>
      <c r="E1402" s="40">
        <f>Long!E1400</f>
        <v>0</v>
      </c>
      <c r="F1402" s="40">
        <f>Long!F1400</f>
        <v>0</v>
      </c>
      <c r="G1402" s="40">
        <f>Long!G1400</f>
        <v>0</v>
      </c>
      <c r="H1402" s="40">
        <f>Long!H1400</f>
        <v>0</v>
      </c>
      <c r="I1402" s="40">
        <f>Long!I1400</f>
        <v>0</v>
      </c>
      <c r="J1402" s="40">
        <f>Long!J1400</f>
        <v>0</v>
      </c>
      <c r="K1402" s="40">
        <f>Long!K1400</f>
        <v>0</v>
      </c>
      <c r="L1402" s="40">
        <f>Long!L1400</f>
        <v>0</v>
      </c>
      <c r="M1402" s="40">
        <f>Long!M1400</f>
        <v>0</v>
      </c>
      <c r="N1402" s="40">
        <f>Long!N1400</f>
        <v>0</v>
      </c>
      <c r="O1402" s="40">
        <f>Long!O1400</f>
        <v>0</v>
      </c>
      <c r="P1402" s="40">
        <f>Long!P1400</f>
        <v>0</v>
      </c>
      <c r="Q1402" s="40">
        <f>Long!Q1400</f>
        <v>0</v>
      </c>
      <c r="R1402" s="40">
        <f>Long!R1400</f>
        <v>0</v>
      </c>
      <c r="S1402" s="40">
        <f>Long!S1400</f>
        <v>0</v>
      </c>
      <c r="T1402" s="40">
        <f>Long!T1400</f>
        <v>0</v>
      </c>
      <c r="U1402" s="11">
        <f>Long!U1400</f>
        <v>0</v>
      </c>
      <c r="W1402" s="14">
        <f>Long!X1400</f>
        <v>0</v>
      </c>
      <c r="X1402" s="7">
        <f>Long!Y1400</f>
        <v>0</v>
      </c>
    </row>
    <row r="1403" spans="1:24" x14ac:dyDescent="0.25">
      <c r="A1403" s="3">
        <f>Long!A1401</f>
        <v>0</v>
      </c>
      <c r="B1403" s="41">
        <f>Long!B1401</f>
        <v>0</v>
      </c>
      <c r="C1403" s="40">
        <f>Long!C1401</f>
        <v>0</v>
      </c>
      <c r="D1403" s="40">
        <f>Long!D1401</f>
        <v>0</v>
      </c>
      <c r="E1403" s="40">
        <f>Long!E1401</f>
        <v>0</v>
      </c>
      <c r="F1403" s="40">
        <f>Long!F1401</f>
        <v>0</v>
      </c>
      <c r="G1403" s="40">
        <f>Long!G1401</f>
        <v>0</v>
      </c>
      <c r="H1403" s="40">
        <f>Long!H1401</f>
        <v>0</v>
      </c>
      <c r="I1403" s="40">
        <f>Long!I1401</f>
        <v>0</v>
      </c>
      <c r="J1403" s="40">
        <f>Long!J1401</f>
        <v>0</v>
      </c>
      <c r="K1403" s="40">
        <f>Long!K1401</f>
        <v>0</v>
      </c>
      <c r="L1403" s="40">
        <f>Long!L1401</f>
        <v>0</v>
      </c>
      <c r="M1403" s="40">
        <f>Long!M1401</f>
        <v>0</v>
      </c>
      <c r="N1403" s="40">
        <f>Long!N1401</f>
        <v>0</v>
      </c>
      <c r="O1403" s="40">
        <f>Long!O1401</f>
        <v>0</v>
      </c>
      <c r="P1403" s="40">
        <f>Long!P1401</f>
        <v>0</v>
      </c>
      <c r="Q1403" s="40">
        <f>Long!Q1401</f>
        <v>0</v>
      </c>
      <c r="R1403" s="40">
        <f>Long!R1401</f>
        <v>0</v>
      </c>
      <c r="S1403" s="40">
        <f>Long!S1401</f>
        <v>0</v>
      </c>
      <c r="T1403" s="40">
        <f>Long!T1401</f>
        <v>0</v>
      </c>
      <c r="U1403" s="11">
        <f>Long!U1401</f>
        <v>0</v>
      </c>
      <c r="W1403" s="14">
        <f>Long!X1401</f>
        <v>0</v>
      </c>
      <c r="X1403" s="7">
        <f>Long!Y1401</f>
        <v>0</v>
      </c>
    </row>
    <row r="1404" spans="1:24" x14ac:dyDescent="0.25">
      <c r="A1404" s="3">
        <f>Long!A1402</f>
        <v>0</v>
      </c>
      <c r="B1404" s="41">
        <f>Long!B1402</f>
        <v>0</v>
      </c>
      <c r="C1404" s="40">
        <f>Long!C1402</f>
        <v>0</v>
      </c>
      <c r="D1404" s="40">
        <f>Long!D1402</f>
        <v>0</v>
      </c>
      <c r="E1404" s="40">
        <f>Long!E1402</f>
        <v>0</v>
      </c>
      <c r="F1404" s="40">
        <f>Long!F1402</f>
        <v>0</v>
      </c>
      <c r="G1404" s="40">
        <f>Long!G1402</f>
        <v>0</v>
      </c>
      <c r="H1404" s="40">
        <f>Long!H1402</f>
        <v>0</v>
      </c>
      <c r="I1404" s="40">
        <f>Long!I1402</f>
        <v>0</v>
      </c>
      <c r="J1404" s="40">
        <f>Long!J1402</f>
        <v>0</v>
      </c>
      <c r="K1404" s="40">
        <f>Long!K1402</f>
        <v>0</v>
      </c>
      <c r="L1404" s="40">
        <f>Long!L1402</f>
        <v>0</v>
      </c>
      <c r="M1404" s="40">
        <f>Long!M1402</f>
        <v>0</v>
      </c>
      <c r="N1404" s="40">
        <f>Long!N1402</f>
        <v>0</v>
      </c>
      <c r="O1404" s="40">
        <f>Long!O1402</f>
        <v>0</v>
      </c>
      <c r="P1404" s="40">
        <f>Long!P1402</f>
        <v>0</v>
      </c>
      <c r="Q1404" s="40">
        <f>Long!Q1402</f>
        <v>0</v>
      </c>
      <c r="R1404" s="40">
        <f>Long!R1402</f>
        <v>0</v>
      </c>
      <c r="S1404" s="40">
        <f>Long!S1402</f>
        <v>0</v>
      </c>
      <c r="T1404" s="40">
        <f>Long!T1402</f>
        <v>0</v>
      </c>
      <c r="U1404" s="11">
        <f>Long!U1402</f>
        <v>0</v>
      </c>
      <c r="W1404" s="14">
        <f>Long!X1402</f>
        <v>0</v>
      </c>
      <c r="X1404" s="7">
        <f>Long!Y1402</f>
        <v>0</v>
      </c>
    </row>
    <row r="1405" spans="1:24" x14ac:dyDescent="0.25">
      <c r="A1405" s="3">
        <f>Long!A1403</f>
        <v>0</v>
      </c>
      <c r="B1405" s="41">
        <f>Long!B1403</f>
        <v>0</v>
      </c>
      <c r="C1405" s="40">
        <f>Long!C1403</f>
        <v>0</v>
      </c>
      <c r="D1405" s="40">
        <f>Long!D1403</f>
        <v>0</v>
      </c>
      <c r="E1405" s="40">
        <f>Long!E1403</f>
        <v>0</v>
      </c>
      <c r="F1405" s="40">
        <f>Long!F1403</f>
        <v>0</v>
      </c>
      <c r="G1405" s="40">
        <f>Long!G1403</f>
        <v>0</v>
      </c>
      <c r="H1405" s="40">
        <f>Long!H1403</f>
        <v>0</v>
      </c>
      <c r="I1405" s="40">
        <f>Long!I1403</f>
        <v>0</v>
      </c>
      <c r="J1405" s="40">
        <f>Long!J1403</f>
        <v>0</v>
      </c>
      <c r="K1405" s="40">
        <f>Long!K1403</f>
        <v>0</v>
      </c>
      <c r="L1405" s="40">
        <f>Long!L1403</f>
        <v>0</v>
      </c>
      <c r="M1405" s="40">
        <f>Long!M1403</f>
        <v>0</v>
      </c>
      <c r="N1405" s="40">
        <f>Long!N1403</f>
        <v>0</v>
      </c>
      <c r="O1405" s="40">
        <f>Long!O1403</f>
        <v>0</v>
      </c>
      <c r="P1405" s="40">
        <f>Long!P1403</f>
        <v>0</v>
      </c>
      <c r="Q1405" s="40">
        <f>Long!Q1403</f>
        <v>0</v>
      </c>
      <c r="R1405" s="40">
        <f>Long!R1403</f>
        <v>0</v>
      </c>
      <c r="S1405" s="40">
        <f>Long!S1403</f>
        <v>0</v>
      </c>
      <c r="T1405" s="40">
        <f>Long!T1403</f>
        <v>0</v>
      </c>
      <c r="U1405" s="11">
        <f>Long!U1403</f>
        <v>0</v>
      </c>
      <c r="W1405" s="14">
        <f>Long!X1403</f>
        <v>0</v>
      </c>
      <c r="X1405" s="7">
        <f>Long!Y1403</f>
        <v>0</v>
      </c>
    </row>
    <row r="1406" spans="1:24" x14ac:dyDescent="0.25">
      <c r="A1406" s="3">
        <f>Long!A1404</f>
        <v>0</v>
      </c>
      <c r="B1406" s="41">
        <f>Long!B1404</f>
        <v>0</v>
      </c>
      <c r="C1406" s="40">
        <f>Long!C1404</f>
        <v>0</v>
      </c>
      <c r="D1406" s="40">
        <f>Long!D1404</f>
        <v>0</v>
      </c>
      <c r="E1406" s="40">
        <f>Long!E1404</f>
        <v>0</v>
      </c>
      <c r="F1406" s="40">
        <f>Long!F1404</f>
        <v>0</v>
      </c>
      <c r="G1406" s="40">
        <f>Long!G1404</f>
        <v>0</v>
      </c>
      <c r="H1406" s="40">
        <f>Long!H1404</f>
        <v>0</v>
      </c>
      <c r="I1406" s="40">
        <f>Long!I1404</f>
        <v>0</v>
      </c>
      <c r="J1406" s="40">
        <f>Long!J1404</f>
        <v>0</v>
      </c>
      <c r="K1406" s="40">
        <f>Long!K1404</f>
        <v>0</v>
      </c>
      <c r="L1406" s="40">
        <f>Long!L1404</f>
        <v>0</v>
      </c>
      <c r="M1406" s="40">
        <f>Long!M1404</f>
        <v>0</v>
      </c>
      <c r="N1406" s="40">
        <f>Long!N1404</f>
        <v>0</v>
      </c>
      <c r="O1406" s="40">
        <f>Long!O1404</f>
        <v>0</v>
      </c>
      <c r="P1406" s="40">
        <f>Long!P1404</f>
        <v>0</v>
      </c>
      <c r="Q1406" s="40">
        <f>Long!Q1404</f>
        <v>0</v>
      </c>
      <c r="R1406" s="40">
        <f>Long!R1404</f>
        <v>0</v>
      </c>
      <c r="S1406" s="40">
        <f>Long!S1404</f>
        <v>0</v>
      </c>
      <c r="T1406" s="40">
        <f>Long!T1404</f>
        <v>0</v>
      </c>
      <c r="U1406" s="11">
        <f>Long!U1404</f>
        <v>0</v>
      </c>
      <c r="W1406" s="14">
        <f>Long!X1404</f>
        <v>0</v>
      </c>
      <c r="X1406" s="7">
        <f>Long!Y1404</f>
        <v>0</v>
      </c>
    </row>
    <row r="1407" spans="1:24" x14ac:dyDescent="0.25">
      <c r="A1407" s="3">
        <f>Long!A1405</f>
        <v>0</v>
      </c>
      <c r="B1407" s="41">
        <f>Long!B1405</f>
        <v>0</v>
      </c>
      <c r="C1407" s="40">
        <f>Long!C1405</f>
        <v>0</v>
      </c>
      <c r="D1407" s="40">
        <f>Long!D1405</f>
        <v>0</v>
      </c>
      <c r="E1407" s="40">
        <f>Long!E1405</f>
        <v>0</v>
      </c>
      <c r="F1407" s="40">
        <f>Long!F1405</f>
        <v>0</v>
      </c>
      <c r="G1407" s="40">
        <f>Long!G1405</f>
        <v>0</v>
      </c>
      <c r="H1407" s="40">
        <f>Long!H1405</f>
        <v>0</v>
      </c>
      <c r="I1407" s="40">
        <f>Long!I1405</f>
        <v>0</v>
      </c>
      <c r="J1407" s="40">
        <f>Long!J1405</f>
        <v>0</v>
      </c>
      <c r="K1407" s="40">
        <f>Long!K1405</f>
        <v>0</v>
      </c>
      <c r="L1407" s="40">
        <f>Long!L1405</f>
        <v>0</v>
      </c>
      <c r="M1407" s="40">
        <f>Long!M1405</f>
        <v>0</v>
      </c>
      <c r="N1407" s="40">
        <f>Long!N1405</f>
        <v>0</v>
      </c>
      <c r="O1407" s="40">
        <f>Long!O1405</f>
        <v>0</v>
      </c>
      <c r="P1407" s="40">
        <f>Long!P1405</f>
        <v>0</v>
      </c>
      <c r="Q1407" s="40">
        <f>Long!Q1405</f>
        <v>0</v>
      </c>
      <c r="R1407" s="40">
        <f>Long!R1405</f>
        <v>0</v>
      </c>
      <c r="S1407" s="40">
        <f>Long!S1405</f>
        <v>0</v>
      </c>
      <c r="T1407" s="40">
        <f>Long!T1405</f>
        <v>0</v>
      </c>
      <c r="U1407" s="11">
        <f>Long!U1405</f>
        <v>0</v>
      </c>
      <c r="W1407" s="14">
        <f>Long!X1405</f>
        <v>0</v>
      </c>
      <c r="X1407" s="7">
        <f>Long!Y1405</f>
        <v>0</v>
      </c>
    </row>
    <row r="1408" spans="1:24" x14ac:dyDescent="0.25">
      <c r="A1408" s="3">
        <f>Long!A1406</f>
        <v>0</v>
      </c>
      <c r="B1408" s="41">
        <f>Long!B1406</f>
        <v>0</v>
      </c>
      <c r="C1408" s="40">
        <f>Long!C1406</f>
        <v>0</v>
      </c>
      <c r="D1408" s="40">
        <f>Long!D1406</f>
        <v>0</v>
      </c>
      <c r="E1408" s="40">
        <f>Long!E1406</f>
        <v>0</v>
      </c>
      <c r="F1408" s="40">
        <f>Long!F1406</f>
        <v>0</v>
      </c>
      <c r="G1408" s="40">
        <f>Long!G1406</f>
        <v>0</v>
      </c>
      <c r="H1408" s="40">
        <f>Long!H1406</f>
        <v>0</v>
      </c>
      <c r="I1408" s="40">
        <f>Long!I1406</f>
        <v>0</v>
      </c>
      <c r="J1408" s="40">
        <f>Long!J1406</f>
        <v>0</v>
      </c>
      <c r="K1408" s="40">
        <f>Long!K1406</f>
        <v>0</v>
      </c>
      <c r="L1408" s="40">
        <f>Long!L1406</f>
        <v>0</v>
      </c>
      <c r="M1408" s="40">
        <f>Long!M1406</f>
        <v>0</v>
      </c>
      <c r="N1408" s="40">
        <f>Long!N1406</f>
        <v>0</v>
      </c>
      <c r="O1408" s="40">
        <f>Long!O1406</f>
        <v>0</v>
      </c>
      <c r="P1408" s="40">
        <f>Long!P1406</f>
        <v>0</v>
      </c>
      <c r="Q1408" s="40">
        <f>Long!Q1406</f>
        <v>0</v>
      </c>
      <c r="R1408" s="40">
        <f>Long!R1406</f>
        <v>0</v>
      </c>
      <c r="S1408" s="40">
        <f>Long!S1406</f>
        <v>0</v>
      </c>
      <c r="T1408" s="40">
        <f>Long!T1406</f>
        <v>0</v>
      </c>
      <c r="U1408" s="11">
        <f>Long!U1406</f>
        <v>0</v>
      </c>
      <c r="W1408" s="14">
        <f>Long!X1406</f>
        <v>0</v>
      </c>
      <c r="X1408" s="7">
        <f>Long!Y1406</f>
        <v>0</v>
      </c>
    </row>
    <row r="1409" spans="1:24" x14ac:dyDescent="0.25">
      <c r="A1409" s="3">
        <f>Long!A1407</f>
        <v>0</v>
      </c>
      <c r="B1409" s="41">
        <f>Long!B1407</f>
        <v>0</v>
      </c>
      <c r="C1409" s="40">
        <f>Long!C1407</f>
        <v>0</v>
      </c>
      <c r="D1409" s="40">
        <f>Long!D1407</f>
        <v>0</v>
      </c>
      <c r="E1409" s="40">
        <f>Long!E1407</f>
        <v>0</v>
      </c>
      <c r="F1409" s="40">
        <f>Long!F1407</f>
        <v>0</v>
      </c>
      <c r="G1409" s="40">
        <f>Long!G1407</f>
        <v>0</v>
      </c>
      <c r="H1409" s="40">
        <f>Long!H1407</f>
        <v>0</v>
      </c>
      <c r="I1409" s="40">
        <f>Long!I1407</f>
        <v>0</v>
      </c>
      <c r="J1409" s="40">
        <f>Long!J1407</f>
        <v>0</v>
      </c>
      <c r="K1409" s="40">
        <f>Long!K1407</f>
        <v>0</v>
      </c>
      <c r="L1409" s="40">
        <f>Long!L1407</f>
        <v>0</v>
      </c>
      <c r="M1409" s="40">
        <f>Long!M1407</f>
        <v>0</v>
      </c>
      <c r="N1409" s="40">
        <f>Long!N1407</f>
        <v>0</v>
      </c>
      <c r="O1409" s="40">
        <f>Long!O1407</f>
        <v>0</v>
      </c>
      <c r="P1409" s="40">
        <f>Long!P1407</f>
        <v>0</v>
      </c>
      <c r="Q1409" s="40">
        <f>Long!Q1407</f>
        <v>0</v>
      </c>
      <c r="R1409" s="40">
        <f>Long!R1407</f>
        <v>0</v>
      </c>
      <c r="S1409" s="40">
        <f>Long!S1407</f>
        <v>0</v>
      </c>
      <c r="T1409" s="40">
        <f>Long!T1407</f>
        <v>0</v>
      </c>
      <c r="U1409" s="11">
        <f>Long!U1407</f>
        <v>0</v>
      </c>
      <c r="W1409" s="14">
        <f>Long!X1407</f>
        <v>0</v>
      </c>
      <c r="X1409" s="7">
        <f>Long!Y1407</f>
        <v>0</v>
      </c>
    </row>
    <row r="1410" spans="1:24" x14ac:dyDescent="0.25">
      <c r="A1410" s="3">
        <f>Long!A1408</f>
        <v>0</v>
      </c>
      <c r="B1410" s="41">
        <f>Long!B1408</f>
        <v>0</v>
      </c>
      <c r="C1410" s="40">
        <f>Long!C1408</f>
        <v>0</v>
      </c>
      <c r="D1410" s="40">
        <f>Long!D1408</f>
        <v>0</v>
      </c>
      <c r="E1410" s="40">
        <f>Long!E1408</f>
        <v>0</v>
      </c>
      <c r="F1410" s="40">
        <f>Long!F1408</f>
        <v>0</v>
      </c>
      <c r="G1410" s="40">
        <f>Long!G1408</f>
        <v>0</v>
      </c>
      <c r="H1410" s="40">
        <f>Long!H1408</f>
        <v>0</v>
      </c>
      <c r="I1410" s="40">
        <f>Long!I1408</f>
        <v>0</v>
      </c>
      <c r="J1410" s="40">
        <f>Long!J1408</f>
        <v>0</v>
      </c>
      <c r="K1410" s="40">
        <f>Long!K1408</f>
        <v>0</v>
      </c>
      <c r="L1410" s="40">
        <f>Long!L1408</f>
        <v>0</v>
      </c>
      <c r="M1410" s="40">
        <f>Long!M1408</f>
        <v>0</v>
      </c>
      <c r="N1410" s="40">
        <f>Long!N1408</f>
        <v>0</v>
      </c>
      <c r="O1410" s="40">
        <f>Long!O1408</f>
        <v>0</v>
      </c>
      <c r="P1410" s="40">
        <f>Long!P1408</f>
        <v>0</v>
      </c>
      <c r="Q1410" s="40">
        <f>Long!Q1408</f>
        <v>0</v>
      </c>
      <c r="R1410" s="40">
        <f>Long!R1408</f>
        <v>0</v>
      </c>
      <c r="S1410" s="40">
        <f>Long!S1408</f>
        <v>0</v>
      </c>
      <c r="T1410" s="40">
        <f>Long!T1408</f>
        <v>0</v>
      </c>
      <c r="U1410" s="11">
        <f>Long!U1408</f>
        <v>0</v>
      </c>
      <c r="W1410" s="14">
        <f>Long!X1408</f>
        <v>0</v>
      </c>
      <c r="X1410" s="7">
        <f>Long!Y1408</f>
        <v>0</v>
      </c>
    </row>
    <row r="1411" spans="1:24" x14ac:dyDescent="0.25">
      <c r="A1411" s="3">
        <f>Long!A1409</f>
        <v>0</v>
      </c>
      <c r="B1411" s="41">
        <f>Long!B1409</f>
        <v>0</v>
      </c>
      <c r="C1411" s="40">
        <f>Long!C1409</f>
        <v>0</v>
      </c>
      <c r="D1411" s="40">
        <f>Long!D1409</f>
        <v>0</v>
      </c>
      <c r="E1411" s="40">
        <f>Long!E1409</f>
        <v>0</v>
      </c>
      <c r="F1411" s="40">
        <f>Long!F1409</f>
        <v>0</v>
      </c>
      <c r="G1411" s="40">
        <f>Long!G1409</f>
        <v>0</v>
      </c>
      <c r="H1411" s="40">
        <f>Long!H1409</f>
        <v>0</v>
      </c>
      <c r="I1411" s="40">
        <f>Long!I1409</f>
        <v>0</v>
      </c>
      <c r="J1411" s="40">
        <f>Long!J1409</f>
        <v>0</v>
      </c>
      <c r="K1411" s="40">
        <f>Long!K1409</f>
        <v>0</v>
      </c>
      <c r="L1411" s="40">
        <f>Long!L1409</f>
        <v>0</v>
      </c>
      <c r="M1411" s="40">
        <f>Long!M1409</f>
        <v>0</v>
      </c>
      <c r="N1411" s="40">
        <f>Long!N1409</f>
        <v>0</v>
      </c>
      <c r="O1411" s="40">
        <f>Long!O1409</f>
        <v>0</v>
      </c>
      <c r="P1411" s="40">
        <f>Long!P1409</f>
        <v>0</v>
      </c>
      <c r="Q1411" s="40">
        <f>Long!Q1409</f>
        <v>0</v>
      </c>
      <c r="R1411" s="40">
        <f>Long!R1409</f>
        <v>0</v>
      </c>
      <c r="S1411" s="40">
        <f>Long!S1409</f>
        <v>0</v>
      </c>
      <c r="T1411" s="40">
        <f>Long!T1409</f>
        <v>0</v>
      </c>
      <c r="U1411" s="11">
        <f>Long!U1409</f>
        <v>0</v>
      </c>
      <c r="W1411" s="14">
        <f>Long!X1409</f>
        <v>0</v>
      </c>
      <c r="X1411" s="7">
        <f>Long!Y1409</f>
        <v>0</v>
      </c>
    </row>
    <row r="1412" spans="1:24" x14ac:dyDescent="0.25">
      <c r="A1412" s="3">
        <f>Long!A1410</f>
        <v>0</v>
      </c>
      <c r="B1412" s="41">
        <f>Long!B1410</f>
        <v>0</v>
      </c>
      <c r="C1412" s="40">
        <f>Long!C1410</f>
        <v>0</v>
      </c>
      <c r="D1412" s="40">
        <f>Long!D1410</f>
        <v>0</v>
      </c>
      <c r="E1412" s="40">
        <f>Long!E1410</f>
        <v>0</v>
      </c>
      <c r="F1412" s="40">
        <f>Long!F1410</f>
        <v>0</v>
      </c>
      <c r="G1412" s="40">
        <f>Long!G1410</f>
        <v>0</v>
      </c>
      <c r="H1412" s="40">
        <f>Long!H1410</f>
        <v>0</v>
      </c>
      <c r="I1412" s="40">
        <f>Long!I1410</f>
        <v>0</v>
      </c>
      <c r="J1412" s="40">
        <f>Long!J1410</f>
        <v>0</v>
      </c>
      <c r="K1412" s="40">
        <f>Long!K1410</f>
        <v>0</v>
      </c>
      <c r="L1412" s="40">
        <f>Long!L1410</f>
        <v>0</v>
      </c>
      <c r="M1412" s="40">
        <f>Long!M1410</f>
        <v>0</v>
      </c>
      <c r="N1412" s="40">
        <f>Long!N1410</f>
        <v>0</v>
      </c>
      <c r="O1412" s="40">
        <f>Long!O1410</f>
        <v>0</v>
      </c>
      <c r="P1412" s="40">
        <f>Long!P1410</f>
        <v>0</v>
      </c>
      <c r="Q1412" s="40">
        <f>Long!Q1410</f>
        <v>0</v>
      </c>
      <c r="R1412" s="40">
        <f>Long!R1410</f>
        <v>0</v>
      </c>
      <c r="S1412" s="40">
        <f>Long!S1410</f>
        <v>0</v>
      </c>
      <c r="T1412" s="40">
        <f>Long!T1410</f>
        <v>0</v>
      </c>
      <c r="U1412" s="11">
        <f>Long!U1410</f>
        <v>0</v>
      </c>
      <c r="W1412" s="14">
        <f>Long!X1410</f>
        <v>0</v>
      </c>
      <c r="X1412" s="7">
        <f>Long!Y1410</f>
        <v>0</v>
      </c>
    </row>
    <row r="1413" spans="1:24" x14ac:dyDescent="0.25">
      <c r="A1413" s="3">
        <f>Long!A1411</f>
        <v>0</v>
      </c>
      <c r="B1413" s="41">
        <f>Long!B1411</f>
        <v>0</v>
      </c>
      <c r="C1413" s="40">
        <f>Long!C1411</f>
        <v>0</v>
      </c>
      <c r="D1413" s="40">
        <f>Long!D1411</f>
        <v>0</v>
      </c>
      <c r="E1413" s="40">
        <f>Long!E1411</f>
        <v>0</v>
      </c>
      <c r="F1413" s="40">
        <f>Long!F1411</f>
        <v>0</v>
      </c>
      <c r="G1413" s="40">
        <f>Long!G1411</f>
        <v>0</v>
      </c>
      <c r="H1413" s="40">
        <f>Long!H1411</f>
        <v>0</v>
      </c>
      <c r="I1413" s="40">
        <f>Long!I1411</f>
        <v>0</v>
      </c>
      <c r="J1413" s="40">
        <f>Long!J1411</f>
        <v>0</v>
      </c>
      <c r="K1413" s="40">
        <f>Long!K1411</f>
        <v>0</v>
      </c>
      <c r="L1413" s="40">
        <f>Long!L1411</f>
        <v>0</v>
      </c>
      <c r="M1413" s="40">
        <f>Long!M1411</f>
        <v>0</v>
      </c>
      <c r="N1413" s="40">
        <f>Long!N1411</f>
        <v>0</v>
      </c>
      <c r="O1413" s="40">
        <f>Long!O1411</f>
        <v>0</v>
      </c>
      <c r="P1413" s="40">
        <f>Long!P1411</f>
        <v>0</v>
      </c>
      <c r="Q1413" s="40">
        <f>Long!Q1411</f>
        <v>0</v>
      </c>
      <c r="R1413" s="40">
        <f>Long!R1411</f>
        <v>0</v>
      </c>
      <c r="S1413" s="40">
        <f>Long!S1411</f>
        <v>0</v>
      </c>
      <c r="T1413" s="40">
        <f>Long!T1411</f>
        <v>0</v>
      </c>
      <c r="U1413" s="11">
        <f>Long!U1411</f>
        <v>0</v>
      </c>
      <c r="W1413" s="14">
        <f>Long!X1411</f>
        <v>0</v>
      </c>
      <c r="X1413" s="7">
        <f>Long!Y1411</f>
        <v>0</v>
      </c>
    </row>
    <row r="1414" spans="1:24" x14ac:dyDescent="0.25">
      <c r="A1414" s="3">
        <f>Long!A1412</f>
        <v>0</v>
      </c>
      <c r="B1414" s="41">
        <f>Long!B1412</f>
        <v>0</v>
      </c>
      <c r="C1414" s="40">
        <f>Long!C1412</f>
        <v>0</v>
      </c>
      <c r="D1414" s="40">
        <f>Long!D1412</f>
        <v>0</v>
      </c>
      <c r="E1414" s="40">
        <f>Long!E1412</f>
        <v>0</v>
      </c>
      <c r="F1414" s="40">
        <f>Long!F1412</f>
        <v>0</v>
      </c>
      <c r="G1414" s="40">
        <f>Long!G1412</f>
        <v>0</v>
      </c>
      <c r="H1414" s="40">
        <f>Long!H1412</f>
        <v>0</v>
      </c>
      <c r="I1414" s="40">
        <f>Long!I1412</f>
        <v>0</v>
      </c>
      <c r="J1414" s="40">
        <f>Long!J1412</f>
        <v>0</v>
      </c>
      <c r="K1414" s="40">
        <f>Long!K1412</f>
        <v>0</v>
      </c>
      <c r="L1414" s="40">
        <f>Long!L1412</f>
        <v>0</v>
      </c>
      <c r="M1414" s="40">
        <f>Long!M1412</f>
        <v>0</v>
      </c>
      <c r="N1414" s="40">
        <f>Long!N1412</f>
        <v>0</v>
      </c>
      <c r="O1414" s="40">
        <f>Long!O1412</f>
        <v>0</v>
      </c>
      <c r="P1414" s="40">
        <f>Long!P1412</f>
        <v>0</v>
      </c>
      <c r="Q1414" s="40">
        <f>Long!Q1412</f>
        <v>0</v>
      </c>
      <c r="R1414" s="40">
        <f>Long!R1412</f>
        <v>0</v>
      </c>
      <c r="S1414" s="40">
        <f>Long!S1412</f>
        <v>0</v>
      </c>
      <c r="T1414" s="40">
        <f>Long!T1412</f>
        <v>0</v>
      </c>
      <c r="U1414" s="11">
        <f>Long!U1412</f>
        <v>0</v>
      </c>
      <c r="W1414" s="14">
        <f>Long!X1412</f>
        <v>0</v>
      </c>
      <c r="X1414" s="7">
        <f>Long!Y1412</f>
        <v>0</v>
      </c>
    </row>
    <row r="1415" spans="1:24" x14ac:dyDescent="0.25">
      <c r="A1415" s="3">
        <f>Long!A1413</f>
        <v>0</v>
      </c>
      <c r="B1415" s="41">
        <f>Long!B1413</f>
        <v>0</v>
      </c>
      <c r="C1415" s="40">
        <f>Long!C1413</f>
        <v>0</v>
      </c>
      <c r="D1415" s="40">
        <f>Long!D1413</f>
        <v>0</v>
      </c>
      <c r="E1415" s="40">
        <f>Long!E1413</f>
        <v>0</v>
      </c>
      <c r="F1415" s="40">
        <f>Long!F1413</f>
        <v>0</v>
      </c>
      <c r="G1415" s="40">
        <f>Long!G1413</f>
        <v>0</v>
      </c>
      <c r="H1415" s="40">
        <f>Long!H1413</f>
        <v>0</v>
      </c>
      <c r="I1415" s="40">
        <f>Long!I1413</f>
        <v>0</v>
      </c>
      <c r="J1415" s="40">
        <f>Long!J1413</f>
        <v>0</v>
      </c>
      <c r="K1415" s="40">
        <f>Long!K1413</f>
        <v>0</v>
      </c>
      <c r="L1415" s="40">
        <f>Long!L1413</f>
        <v>0</v>
      </c>
      <c r="M1415" s="40">
        <f>Long!M1413</f>
        <v>0</v>
      </c>
      <c r="N1415" s="40">
        <f>Long!N1413</f>
        <v>0</v>
      </c>
      <c r="O1415" s="40">
        <f>Long!O1413</f>
        <v>0</v>
      </c>
      <c r="P1415" s="40">
        <f>Long!P1413</f>
        <v>0</v>
      </c>
      <c r="Q1415" s="40">
        <f>Long!Q1413</f>
        <v>0</v>
      </c>
      <c r="R1415" s="40">
        <f>Long!R1413</f>
        <v>0</v>
      </c>
      <c r="S1415" s="40">
        <f>Long!S1413</f>
        <v>0</v>
      </c>
      <c r="T1415" s="40">
        <f>Long!T1413</f>
        <v>0</v>
      </c>
      <c r="U1415" s="11">
        <f>Long!U1413</f>
        <v>0</v>
      </c>
      <c r="W1415" s="14">
        <f>Long!X1413</f>
        <v>0</v>
      </c>
      <c r="X1415" s="7">
        <f>Long!Y1413</f>
        <v>0</v>
      </c>
    </row>
    <row r="1416" spans="1:24" x14ac:dyDescent="0.25">
      <c r="A1416" s="3">
        <f>Long!A1414</f>
        <v>0</v>
      </c>
      <c r="B1416" s="41">
        <f>Long!B1414</f>
        <v>0</v>
      </c>
      <c r="C1416" s="40">
        <f>Long!C1414</f>
        <v>0</v>
      </c>
      <c r="D1416" s="40">
        <f>Long!D1414</f>
        <v>0</v>
      </c>
      <c r="E1416" s="40">
        <f>Long!E1414</f>
        <v>0</v>
      </c>
      <c r="F1416" s="40">
        <f>Long!F1414</f>
        <v>0</v>
      </c>
      <c r="G1416" s="40">
        <f>Long!G1414</f>
        <v>0</v>
      </c>
      <c r="H1416" s="40">
        <f>Long!H1414</f>
        <v>0</v>
      </c>
      <c r="I1416" s="40">
        <f>Long!I1414</f>
        <v>0</v>
      </c>
      <c r="J1416" s="40">
        <f>Long!J1414</f>
        <v>0</v>
      </c>
      <c r="K1416" s="40">
        <f>Long!K1414</f>
        <v>0</v>
      </c>
      <c r="L1416" s="40">
        <f>Long!L1414</f>
        <v>0</v>
      </c>
      <c r="M1416" s="40">
        <f>Long!M1414</f>
        <v>0</v>
      </c>
      <c r="N1416" s="40">
        <f>Long!N1414</f>
        <v>0</v>
      </c>
      <c r="O1416" s="40">
        <f>Long!O1414</f>
        <v>0</v>
      </c>
      <c r="P1416" s="40">
        <f>Long!P1414</f>
        <v>0</v>
      </c>
      <c r="Q1416" s="40">
        <f>Long!Q1414</f>
        <v>0</v>
      </c>
      <c r="R1416" s="40">
        <f>Long!R1414</f>
        <v>0</v>
      </c>
      <c r="S1416" s="40">
        <f>Long!S1414</f>
        <v>0</v>
      </c>
      <c r="T1416" s="40">
        <f>Long!T1414</f>
        <v>0</v>
      </c>
      <c r="U1416" s="11">
        <f>Long!U1414</f>
        <v>0</v>
      </c>
      <c r="W1416" s="14">
        <f>Long!X1414</f>
        <v>0</v>
      </c>
      <c r="X1416" s="7">
        <f>Long!Y1414</f>
        <v>0</v>
      </c>
    </row>
    <row r="1417" spans="1:24" x14ac:dyDescent="0.25">
      <c r="A1417" s="3">
        <f>Long!A1415</f>
        <v>0</v>
      </c>
      <c r="B1417" s="41">
        <f>Long!B1415</f>
        <v>0</v>
      </c>
      <c r="C1417" s="40">
        <f>Long!C1415</f>
        <v>0</v>
      </c>
      <c r="D1417" s="40">
        <f>Long!D1415</f>
        <v>0</v>
      </c>
      <c r="E1417" s="40">
        <f>Long!E1415</f>
        <v>0</v>
      </c>
      <c r="F1417" s="40">
        <f>Long!F1415</f>
        <v>0</v>
      </c>
      <c r="G1417" s="40">
        <f>Long!G1415</f>
        <v>0</v>
      </c>
      <c r="H1417" s="40">
        <f>Long!H1415</f>
        <v>0</v>
      </c>
      <c r="I1417" s="40">
        <f>Long!I1415</f>
        <v>0</v>
      </c>
      <c r="J1417" s="40">
        <f>Long!J1415</f>
        <v>0</v>
      </c>
      <c r="K1417" s="40">
        <f>Long!K1415</f>
        <v>0</v>
      </c>
      <c r="L1417" s="40">
        <f>Long!L1415</f>
        <v>0</v>
      </c>
      <c r="M1417" s="40">
        <f>Long!M1415</f>
        <v>0</v>
      </c>
      <c r="N1417" s="40">
        <f>Long!N1415</f>
        <v>0</v>
      </c>
      <c r="O1417" s="40">
        <f>Long!O1415</f>
        <v>0</v>
      </c>
      <c r="P1417" s="40">
        <f>Long!P1415</f>
        <v>0</v>
      </c>
      <c r="Q1417" s="40">
        <f>Long!Q1415</f>
        <v>0</v>
      </c>
      <c r="R1417" s="40">
        <f>Long!R1415</f>
        <v>0</v>
      </c>
      <c r="S1417" s="40">
        <f>Long!S1415</f>
        <v>0</v>
      </c>
      <c r="T1417" s="40">
        <f>Long!T1415</f>
        <v>0</v>
      </c>
      <c r="U1417" s="11">
        <f>Long!U1415</f>
        <v>0</v>
      </c>
      <c r="W1417" s="14">
        <f>Long!X1415</f>
        <v>0</v>
      </c>
      <c r="X1417" s="7">
        <f>Long!Y1415</f>
        <v>0</v>
      </c>
    </row>
    <row r="1418" spans="1:24" x14ac:dyDescent="0.25">
      <c r="A1418" s="3">
        <f>Long!A1416</f>
        <v>0</v>
      </c>
      <c r="B1418" s="41">
        <f>Long!B1416</f>
        <v>0</v>
      </c>
      <c r="C1418" s="40">
        <f>Long!C1416</f>
        <v>0</v>
      </c>
      <c r="D1418" s="40">
        <f>Long!D1416</f>
        <v>0</v>
      </c>
      <c r="E1418" s="40">
        <f>Long!E1416</f>
        <v>0</v>
      </c>
      <c r="F1418" s="40">
        <f>Long!F1416</f>
        <v>0</v>
      </c>
      <c r="G1418" s="40">
        <f>Long!G1416</f>
        <v>0</v>
      </c>
      <c r="H1418" s="40">
        <f>Long!H1416</f>
        <v>0</v>
      </c>
      <c r="I1418" s="40">
        <f>Long!I1416</f>
        <v>0</v>
      </c>
      <c r="J1418" s="40">
        <f>Long!J1416</f>
        <v>0</v>
      </c>
      <c r="K1418" s="40">
        <f>Long!K1416</f>
        <v>0</v>
      </c>
      <c r="L1418" s="40">
        <f>Long!L1416</f>
        <v>0</v>
      </c>
      <c r="M1418" s="40">
        <f>Long!M1416</f>
        <v>0</v>
      </c>
      <c r="N1418" s="40">
        <f>Long!N1416</f>
        <v>0</v>
      </c>
      <c r="O1418" s="40">
        <f>Long!O1416</f>
        <v>0</v>
      </c>
      <c r="P1418" s="40">
        <f>Long!P1416</f>
        <v>0</v>
      </c>
      <c r="Q1418" s="40">
        <f>Long!Q1416</f>
        <v>0</v>
      </c>
      <c r="R1418" s="40">
        <f>Long!R1416</f>
        <v>0</v>
      </c>
      <c r="S1418" s="40">
        <f>Long!S1416</f>
        <v>0</v>
      </c>
      <c r="T1418" s="40">
        <f>Long!T1416</f>
        <v>0</v>
      </c>
      <c r="U1418" s="11">
        <f>Long!U1416</f>
        <v>0</v>
      </c>
      <c r="W1418" s="14">
        <f>Long!X1416</f>
        <v>0</v>
      </c>
      <c r="X1418" s="7">
        <f>Long!Y1416</f>
        <v>0</v>
      </c>
    </row>
    <row r="1419" spans="1:24" x14ac:dyDescent="0.25">
      <c r="A1419" s="3">
        <f>Long!A1417</f>
        <v>0</v>
      </c>
      <c r="B1419" s="41">
        <f>Long!B1417</f>
        <v>0</v>
      </c>
      <c r="C1419" s="40">
        <f>Long!C1417</f>
        <v>0</v>
      </c>
      <c r="D1419" s="40">
        <f>Long!D1417</f>
        <v>0</v>
      </c>
      <c r="E1419" s="40">
        <f>Long!E1417</f>
        <v>0</v>
      </c>
      <c r="F1419" s="40">
        <f>Long!F1417</f>
        <v>0</v>
      </c>
      <c r="G1419" s="40">
        <f>Long!G1417</f>
        <v>0</v>
      </c>
      <c r="H1419" s="40">
        <f>Long!H1417</f>
        <v>0</v>
      </c>
      <c r="I1419" s="40">
        <f>Long!I1417</f>
        <v>0</v>
      </c>
      <c r="J1419" s="40">
        <f>Long!J1417</f>
        <v>0</v>
      </c>
      <c r="K1419" s="40">
        <f>Long!K1417</f>
        <v>0</v>
      </c>
      <c r="L1419" s="40">
        <f>Long!L1417</f>
        <v>0</v>
      </c>
      <c r="M1419" s="40">
        <f>Long!M1417</f>
        <v>0</v>
      </c>
      <c r="N1419" s="40">
        <f>Long!N1417</f>
        <v>0</v>
      </c>
      <c r="O1419" s="40">
        <f>Long!O1417</f>
        <v>0</v>
      </c>
      <c r="P1419" s="40">
        <f>Long!P1417</f>
        <v>0</v>
      </c>
      <c r="Q1419" s="40">
        <f>Long!Q1417</f>
        <v>0</v>
      </c>
      <c r="R1419" s="40">
        <f>Long!R1417</f>
        <v>0</v>
      </c>
      <c r="S1419" s="40">
        <f>Long!S1417</f>
        <v>0</v>
      </c>
      <c r="T1419" s="40">
        <f>Long!T1417</f>
        <v>0</v>
      </c>
      <c r="U1419" s="11">
        <f>Long!U1417</f>
        <v>0</v>
      </c>
      <c r="W1419" s="14">
        <f>Long!X1417</f>
        <v>0</v>
      </c>
      <c r="X1419" s="7">
        <f>Long!Y1417</f>
        <v>0</v>
      </c>
    </row>
    <row r="1420" spans="1:24" x14ac:dyDescent="0.25">
      <c r="A1420" s="3">
        <f>Long!A1418</f>
        <v>0</v>
      </c>
      <c r="B1420" s="41">
        <f>Long!B1418</f>
        <v>0</v>
      </c>
      <c r="C1420" s="40">
        <f>Long!C1418</f>
        <v>0</v>
      </c>
      <c r="D1420" s="40">
        <f>Long!D1418</f>
        <v>0</v>
      </c>
      <c r="E1420" s="40">
        <f>Long!E1418</f>
        <v>0</v>
      </c>
      <c r="F1420" s="40">
        <f>Long!F1418</f>
        <v>0</v>
      </c>
      <c r="G1420" s="40">
        <f>Long!G1418</f>
        <v>0</v>
      </c>
      <c r="H1420" s="40">
        <f>Long!H1418</f>
        <v>0</v>
      </c>
      <c r="I1420" s="40">
        <f>Long!I1418</f>
        <v>0</v>
      </c>
      <c r="J1420" s="40">
        <f>Long!J1418</f>
        <v>0</v>
      </c>
      <c r="K1420" s="40">
        <f>Long!K1418</f>
        <v>0</v>
      </c>
      <c r="L1420" s="40">
        <f>Long!L1418</f>
        <v>0</v>
      </c>
      <c r="M1420" s="40">
        <f>Long!M1418</f>
        <v>0</v>
      </c>
      <c r="N1420" s="40">
        <f>Long!N1418</f>
        <v>0</v>
      </c>
      <c r="O1420" s="40">
        <f>Long!O1418</f>
        <v>0</v>
      </c>
      <c r="P1420" s="40">
        <f>Long!P1418</f>
        <v>0</v>
      </c>
      <c r="Q1420" s="40">
        <f>Long!Q1418</f>
        <v>0</v>
      </c>
      <c r="R1420" s="40">
        <f>Long!R1418</f>
        <v>0</v>
      </c>
      <c r="S1420" s="40">
        <f>Long!S1418</f>
        <v>0</v>
      </c>
      <c r="T1420" s="40">
        <f>Long!T1418</f>
        <v>0</v>
      </c>
      <c r="U1420" s="11">
        <f>Long!U1418</f>
        <v>0</v>
      </c>
      <c r="W1420" s="14">
        <f>Long!X1418</f>
        <v>0</v>
      </c>
      <c r="X1420" s="7">
        <f>Long!Y1418</f>
        <v>0</v>
      </c>
    </row>
    <row r="1421" spans="1:24" x14ac:dyDescent="0.25">
      <c r="A1421" s="3">
        <f>Long!A1419</f>
        <v>0</v>
      </c>
      <c r="B1421" s="41">
        <f>Long!B1419</f>
        <v>0</v>
      </c>
      <c r="C1421" s="40">
        <f>Long!C1419</f>
        <v>0</v>
      </c>
      <c r="D1421" s="40">
        <f>Long!D1419</f>
        <v>0</v>
      </c>
      <c r="E1421" s="40">
        <f>Long!E1419</f>
        <v>0</v>
      </c>
      <c r="F1421" s="40">
        <f>Long!F1419</f>
        <v>0</v>
      </c>
      <c r="G1421" s="40">
        <f>Long!G1419</f>
        <v>0</v>
      </c>
      <c r="H1421" s="40">
        <f>Long!H1419</f>
        <v>0</v>
      </c>
      <c r="I1421" s="40">
        <f>Long!I1419</f>
        <v>0</v>
      </c>
      <c r="J1421" s="40">
        <f>Long!J1419</f>
        <v>0</v>
      </c>
      <c r="K1421" s="40">
        <f>Long!K1419</f>
        <v>0</v>
      </c>
      <c r="L1421" s="40">
        <f>Long!L1419</f>
        <v>0</v>
      </c>
      <c r="M1421" s="40">
        <f>Long!M1419</f>
        <v>0</v>
      </c>
      <c r="N1421" s="40">
        <f>Long!N1419</f>
        <v>0</v>
      </c>
      <c r="O1421" s="40">
        <f>Long!O1419</f>
        <v>0</v>
      </c>
      <c r="P1421" s="40">
        <f>Long!P1419</f>
        <v>0</v>
      </c>
      <c r="Q1421" s="40">
        <f>Long!Q1419</f>
        <v>0</v>
      </c>
      <c r="R1421" s="40">
        <f>Long!R1419</f>
        <v>0</v>
      </c>
      <c r="S1421" s="40">
        <f>Long!S1419</f>
        <v>0</v>
      </c>
      <c r="T1421" s="40">
        <f>Long!T1419</f>
        <v>0</v>
      </c>
      <c r="U1421" s="11">
        <f>Long!U1419</f>
        <v>0</v>
      </c>
      <c r="W1421" s="14">
        <f>Long!X1419</f>
        <v>0</v>
      </c>
      <c r="X1421" s="7">
        <f>Long!Y1419</f>
        <v>0</v>
      </c>
    </row>
    <row r="1422" spans="1:24" x14ac:dyDescent="0.25">
      <c r="A1422" s="3">
        <f>Long!A1420</f>
        <v>0</v>
      </c>
      <c r="B1422" s="41">
        <f>Long!B1420</f>
        <v>0</v>
      </c>
      <c r="C1422" s="40">
        <f>Long!C1420</f>
        <v>0</v>
      </c>
      <c r="D1422" s="40">
        <f>Long!D1420</f>
        <v>0</v>
      </c>
      <c r="E1422" s="40">
        <f>Long!E1420</f>
        <v>0</v>
      </c>
      <c r="F1422" s="40">
        <f>Long!F1420</f>
        <v>0</v>
      </c>
      <c r="G1422" s="40">
        <f>Long!G1420</f>
        <v>0</v>
      </c>
      <c r="H1422" s="40">
        <f>Long!H1420</f>
        <v>0</v>
      </c>
      <c r="I1422" s="40">
        <f>Long!I1420</f>
        <v>0</v>
      </c>
      <c r="J1422" s="40">
        <f>Long!J1420</f>
        <v>0</v>
      </c>
      <c r="K1422" s="40">
        <f>Long!K1420</f>
        <v>0</v>
      </c>
      <c r="L1422" s="40">
        <f>Long!L1420</f>
        <v>0</v>
      </c>
      <c r="M1422" s="40">
        <f>Long!M1420</f>
        <v>0</v>
      </c>
      <c r="N1422" s="40">
        <f>Long!N1420</f>
        <v>0</v>
      </c>
      <c r="O1422" s="40">
        <f>Long!O1420</f>
        <v>0</v>
      </c>
      <c r="P1422" s="40">
        <f>Long!P1420</f>
        <v>0</v>
      </c>
      <c r="Q1422" s="40">
        <f>Long!Q1420</f>
        <v>0</v>
      </c>
      <c r="R1422" s="40">
        <f>Long!R1420</f>
        <v>0</v>
      </c>
      <c r="S1422" s="40">
        <f>Long!S1420</f>
        <v>0</v>
      </c>
      <c r="T1422" s="40">
        <f>Long!T1420</f>
        <v>0</v>
      </c>
      <c r="U1422" s="11">
        <f>Long!U1420</f>
        <v>0</v>
      </c>
      <c r="W1422" s="14">
        <f>Long!X1420</f>
        <v>0</v>
      </c>
      <c r="X1422" s="7">
        <f>Long!Y1420</f>
        <v>0</v>
      </c>
    </row>
    <row r="1423" spans="1:24" x14ac:dyDescent="0.25">
      <c r="A1423" s="3">
        <f>Long!A1421</f>
        <v>0</v>
      </c>
      <c r="B1423" s="41">
        <f>Long!B1421</f>
        <v>0</v>
      </c>
      <c r="C1423" s="40">
        <f>Long!C1421</f>
        <v>0</v>
      </c>
      <c r="D1423" s="40">
        <f>Long!D1421</f>
        <v>0</v>
      </c>
      <c r="E1423" s="40">
        <f>Long!E1421</f>
        <v>0</v>
      </c>
      <c r="F1423" s="40">
        <f>Long!F1421</f>
        <v>0</v>
      </c>
      <c r="G1423" s="40">
        <f>Long!G1421</f>
        <v>0</v>
      </c>
      <c r="H1423" s="40">
        <f>Long!H1421</f>
        <v>0</v>
      </c>
      <c r="I1423" s="40">
        <f>Long!I1421</f>
        <v>0</v>
      </c>
      <c r="J1423" s="40">
        <f>Long!J1421</f>
        <v>0</v>
      </c>
      <c r="K1423" s="40">
        <f>Long!K1421</f>
        <v>0</v>
      </c>
      <c r="L1423" s="40">
        <f>Long!L1421</f>
        <v>0</v>
      </c>
      <c r="M1423" s="40">
        <f>Long!M1421</f>
        <v>0</v>
      </c>
      <c r="N1423" s="40">
        <f>Long!N1421</f>
        <v>0</v>
      </c>
      <c r="O1423" s="40">
        <f>Long!O1421</f>
        <v>0</v>
      </c>
      <c r="P1423" s="40">
        <f>Long!P1421</f>
        <v>0</v>
      </c>
      <c r="Q1423" s="40">
        <f>Long!Q1421</f>
        <v>0</v>
      </c>
      <c r="R1423" s="40">
        <f>Long!R1421</f>
        <v>0</v>
      </c>
      <c r="S1423" s="40">
        <f>Long!S1421</f>
        <v>0</v>
      </c>
      <c r="T1423" s="40">
        <f>Long!T1421</f>
        <v>0</v>
      </c>
      <c r="U1423" s="11">
        <f>Long!U1421</f>
        <v>0</v>
      </c>
      <c r="W1423" s="14">
        <f>Long!X1421</f>
        <v>0</v>
      </c>
      <c r="X1423" s="7">
        <f>Long!Y1421</f>
        <v>0</v>
      </c>
    </row>
    <row r="1424" spans="1:24" x14ac:dyDescent="0.25">
      <c r="A1424" s="3">
        <f>Long!A1422</f>
        <v>0</v>
      </c>
      <c r="B1424" s="41">
        <f>Long!B1422</f>
        <v>0</v>
      </c>
      <c r="C1424" s="40">
        <f>Long!C1422</f>
        <v>0</v>
      </c>
      <c r="D1424" s="40">
        <f>Long!D1422</f>
        <v>0</v>
      </c>
      <c r="E1424" s="40">
        <f>Long!E1422</f>
        <v>0</v>
      </c>
      <c r="F1424" s="40">
        <f>Long!F1422</f>
        <v>0</v>
      </c>
      <c r="G1424" s="40">
        <f>Long!G1422</f>
        <v>0</v>
      </c>
      <c r="H1424" s="40">
        <f>Long!H1422</f>
        <v>0</v>
      </c>
      <c r="I1424" s="40">
        <f>Long!I1422</f>
        <v>0</v>
      </c>
      <c r="J1424" s="40">
        <f>Long!J1422</f>
        <v>0</v>
      </c>
      <c r="K1424" s="40">
        <f>Long!K1422</f>
        <v>0</v>
      </c>
      <c r="L1424" s="40">
        <f>Long!L1422</f>
        <v>0</v>
      </c>
      <c r="M1424" s="40">
        <f>Long!M1422</f>
        <v>0</v>
      </c>
      <c r="N1424" s="40">
        <f>Long!N1422</f>
        <v>0</v>
      </c>
      <c r="O1424" s="40">
        <f>Long!O1422</f>
        <v>0</v>
      </c>
      <c r="P1424" s="40">
        <f>Long!P1422</f>
        <v>0</v>
      </c>
      <c r="Q1424" s="40">
        <f>Long!Q1422</f>
        <v>0</v>
      </c>
      <c r="R1424" s="40">
        <f>Long!R1422</f>
        <v>0</v>
      </c>
      <c r="S1424" s="40">
        <f>Long!S1422</f>
        <v>0</v>
      </c>
      <c r="T1424" s="40">
        <f>Long!T1422</f>
        <v>0</v>
      </c>
      <c r="U1424" s="11">
        <f>Long!U1422</f>
        <v>0</v>
      </c>
      <c r="W1424" s="14">
        <f>Long!X1422</f>
        <v>0</v>
      </c>
      <c r="X1424" s="7">
        <f>Long!Y1422</f>
        <v>0</v>
      </c>
    </row>
    <row r="1425" spans="1:24" x14ac:dyDescent="0.25">
      <c r="A1425" s="3">
        <f>Long!A1423</f>
        <v>0</v>
      </c>
      <c r="B1425" s="41">
        <f>Long!B1423</f>
        <v>0</v>
      </c>
      <c r="C1425" s="40">
        <f>Long!C1423</f>
        <v>0</v>
      </c>
      <c r="D1425" s="40">
        <f>Long!D1423</f>
        <v>0</v>
      </c>
      <c r="E1425" s="40">
        <f>Long!E1423</f>
        <v>0</v>
      </c>
      <c r="F1425" s="40">
        <f>Long!F1423</f>
        <v>0</v>
      </c>
      <c r="G1425" s="40">
        <f>Long!G1423</f>
        <v>0</v>
      </c>
      <c r="H1425" s="40">
        <f>Long!H1423</f>
        <v>0</v>
      </c>
      <c r="I1425" s="40">
        <f>Long!I1423</f>
        <v>0</v>
      </c>
      <c r="J1425" s="40">
        <f>Long!J1423</f>
        <v>0</v>
      </c>
      <c r="K1425" s="40">
        <f>Long!K1423</f>
        <v>0</v>
      </c>
      <c r="L1425" s="40">
        <f>Long!L1423</f>
        <v>0</v>
      </c>
      <c r="M1425" s="40">
        <f>Long!M1423</f>
        <v>0</v>
      </c>
      <c r="N1425" s="40">
        <f>Long!N1423</f>
        <v>0</v>
      </c>
      <c r="O1425" s="40">
        <f>Long!O1423</f>
        <v>0</v>
      </c>
      <c r="P1425" s="40">
        <f>Long!P1423</f>
        <v>0</v>
      </c>
      <c r="Q1425" s="40">
        <f>Long!Q1423</f>
        <v>0</v>
      </c>
      <c r="R1425" s="40">
        <f>Long!R1423</f>
        <v>0</v>
      </c>
      <c r="S1425" s="40">
        <f>Long!S1423</f>
        <v>0</v>
      </c>
      <c r="T1425" s="40">
        <f>Long!T1423</f>
        <v>0</v>
      </c>
      <c r="U1425" s="11">
        <f>Long!U1423</f>
        <v>0</v>
      </c>
      <c r="W1425" s="14">
        <f>Long!X1423</f>
        <v>0</v>
      </c>
      <c r="X1425" s="7">
        <f>Long!Y1423</f>
        <v>0</v>
      </c>
    </row>
    <row r="1426" spans="1:24" x14ac:dyDescent="0.25">
      <c r="A1426" s="3">
        <f>Long!A1424</f>
        <v>0</v>
      </c>
      <c r="B1426" s="41">
        <f>Long!B1424</f>
        <v>0</v>
      </c>
      <c r="C1426" s="40">
        <f>Long!C1424</f>
        <v>0</v>
      </c>
      <c r="D1426" s="40">
        <f>Long!D1424</f>
        <v>0</v>
      </c>
      <c r="E1426" s="40">
        <f>Long!E1424</f>
        <v>0</v>
      </c>
      <c r="F1426" s="40">
        <f>Long!F1424</f>
        <v>0</v>
      </c>
      <c r="G1426" s="40">
        <f>Long!G1424</f>
        <v>0</v>
      </c>
      <c r="H1426" s="40">
        <f>Long!H1424</f>
        <v>0</v>
      </c>
      <c r="I1426" s="40">
        <f>Long!I1424</f>
        <v>0</v>
      </c>
      <c r="J1426" s="40">
        <f>Long!J1424</f>
        <v>0</v>
      </c>
      <c r="K1426" s="40">
        <f>Long!K1424</f>
        <v>0</v>
      </c>
      <c r="L1426" s="40">
        <f>Long!L1424</f>
        <v>0</v>
      </c>
      <c r="M1426" s="40">
        <f>Long!M1424</f>
        <v>0</v>
      </c>
      <c r="N1426" s="40">
        <f>Long!N1424</f>
        <v>0</v>
      </c>
      <c r="O1426" s="40">
        <f>Long!O1424</f>
        <v>0</v>
      </c>
      <c r="P1426" s="40">
        <f>Long!P1424</f>
        <v>0</v>
      </c>
      <c r="Q1426" s="40">
        <f>Long!Q1424</f>
        <v>0</v>
      </c>
      <c r="R1426" s="40">
        <f>Long!R1424</f>
        <v>0</v>
      </c>
      <c r="S1426" s="40">
        <f>Long!S1424</f>
        <v>0</v>
      </c>
      <c r="T1426" s="40">
        <f>Long!T1424</f>
        <v>0</v>
      </c>
      <c r="U1426" s="11">
        <f>Long!U1424</f>
        <v>0</v>
      </c>
      <c r="W1426" s="14">
        <f>Long!X1424</f>
        <v>0</v>
      </c>
      <c r="X1426" s="7">
        <f>Long!Y1424</f>
        <v>0</v>
      </c>
    </row>
    <row r="1427" spans="1:24" x14ac:dyDescent="0.25">
      <c r="A1427" s="3">
        <f>Long!A1425</f>
        <v>0</v>
      </c>
      <c r="B1427" s="41">
        <f>Long!B1425</f>
        <v>0</v>
      </c>
      <c r="C1427" s="40">
        <f>Long!C1425</f>
        <v>0</v>
      </c>
      <c r="D1427" s="40">
        <f>Long!D1425</f>
        <v>0</v>
      </c>
      <c r="E1427" s="40">
        <f>Long!E1425</f>
        <v>0</v>
      </c>
      <c r="F1427" s="40">
        <f>Long!F1425</f>
        <v>0</v>
      </c>
      <c r="G1427" s="40">
        <f>Long!G1425</f>
        <v>0</v>
      </c>
      <c r="H1427" s="40">
        <f>Long!H1425</f>
        <v>0</v>
      </c>
      <c r="I1427" s="40">
        <f>Long!I1425</f>
        <v>0</v>
      </c>
      <c r="J1427" s="40">
        <f>Long!J1425</f>
        <v>0</v>
      </c>
      <c r="K1427" s="40">
        <f>Long!K1425</f>
        <v>0</v>
      </c>
      <c r="L1427" s="40">
        <f>Long!L1425</f>
        <v>0</v>
      </c>
      <c r="M1427" s="40">
        <f>Long!M1425</f>
        <v>0</v>
      </c>
      <c r="N1427" s="40">
        <f>Long!N1425</f>
        <v>0</v>
      </c>
      <c r="O1427" s="40">
        <f>Long!O1425</f>
        <v>0</v>
      </c>
      <c r="P1427" s="40">
        <f>Long!P1425</f>
        <v>0</v>
      </c>
      <c r="Q1427" s="40">
        <f>Long!Q1425</f>
        <v>0</v>
      </c>
      <c r="R1427" s="40">
        <f>Long!R1425</f>
        <v>0</v>
      </c>
      <c r="S1427" s="40">
        <f>Long!S1425</f>
        <v>0</v>
      </c>
      <c r="T1427" s="40">
        <f>Long!T1425</f>
        <v>0</v>
      </c>
      <c r="U1427" s="11">
        <f>Long!U1425</f>
        <v>0</v>
      </c>
      <c r="W1427" s="14">
        <f>Long!X1425</f>
        <v>0</v>
      </c>
      <c r="X1427" s="7">
        <f>Long!Y1425</f>
        <v>0</v>
      </c>
    </row>
    <row r="1428" spans="1:24" x14ac:dyDescent="0.25">
      <c r="A1428" s="3">
        <f>Long!A1426</f>
        <v>0</v>
      </c>
      <c r="B1428" s="41">
        <f>Long!B1426</f>
        <v>0</v>
      </c>
      <c r="C1428" s="40">
        <f>Long!C1426</f>
        <v>0</v>
      </c>
      <c r="D1428" s="40">
        <f>Long!D1426</f>
        <v>0</v>
      </c>
      <c r="E1428" s="40">
        <f>Long!E1426</f>
        <v>0</v>
      </c>
      <c r="F1428" s="40">
        <f>Long!F1426</f>
        <v>0</v>
      </c>
      <c r="G1428" s="40">
        <f>Long!G1426</f>
        <v>0</v>
      </c>
      <c r="H1428" s="40">
        <f>Long!H1426</f>
        <v>0</v>
      </c>
      <c r="I1428" s="40">
        <f>Long!I1426</f>
        <v>0</v>
      </c>
      <c r="J1428" s="40">
        <f>Long!J1426</f>
        <v>0</v>
      </c>
      <c r="K1428" s="40">
        <f>Long!K1426</f>
        <v>0</v>
      </c>
      <c r="L1428" s="40">
        <f>Long!L1426</f>
        <v>0</v>
      </c>
      <c r="M1428" s="40">
        <f>Long!M1426</f>
        <v>0</v>
      </c>
      <c r="N1428" s="40">
        <f>Long!N1426</f>
        <v>0</v>
      </c>
      <c r="O1428" s="40">
        <f>Long!O1426</f>
        <v>0</v>
      </c>
      <c r="P1428" s="40">
        <f>Long!P1426</f>
        <v>0</v>
      </c>
      <c r="Q1428" s="40">
        <f>Long!Q1426</f>
        <v>0</v>
      </c>
      <c r="R1428" s="40">
        <f>Long!R1426</f>
        <v>0</v>
      </c>
      <c r="S1428" s="40">
        <f>Long!S1426</f>
        <v>0</v>
      </c>
      <c r="T1428" s="40">
        <f>Long!T1426</f>
        <v>0</v>
      </c>
      <c r="U1428" s="11">
        <f>Long!U1426</f>
        <v>0</v>
      </c>
      <c r="W1428" s="14">
        <f>Long!X1426</f>
        <v>0</v>
      </c>
      <c r="X1428" s="7">
        <f>Long!Y1426</f>
        <v>0</v>
      </c>
    </row>
    <row r="1429" spans="1:24" x14ac:dyDescent="0.25">
      <c r="A1429" s="3">
        <f>Long!A1427</f>
        <v>0</v>
      </c>
      <c r="B1429" s="41">
        <f>Long!B1427</f>
        <v>0</v>
      </c>
      <c r="C1429" s="40">
        <f>Long!C1427</f>
        <v>0</v>
      </c>
      <c r="D1429" s="40">
        <f>Long!D1427</f>
        <v>0</v>
      </c>
      <c r="E1429" s="40">
        <f>Long!E1427</f>
        <v>0</v>
      </c>
      <c r="F1429" s="40">
        <f>Long!F1427</f>
        <v>0</v>
      </c>
      <c r="G1429" s="40">
        <f>Long!G1427</f>
        <v>0</v>
      </c>
      <c r="H1429" s="40">
        <f>Long!H1427</f>
        <v>0</v>
      </c>
      <c r="I1429" s="40">
        <f>Long!I1427</f>
        <v>0</v>
      </c>
      <c r="J1429" s="40">
        <f>Long!J1427</f>
        <v>0</v>
      </c>
      <c r="K1429" s="40">
        <f>Long!K1427</f>
        <v>0</v>
      </c>
      <c r="L1429" s="40">
        <f>Long!L1427</f>
        <v>0</v>
      </c>
      <c r="M1429" s="40">
        <f>Long!M1427</f>
        <v>0</v>
      </c>
      <c r="N1429" s="40">
        <f>Long!N1427</f>
        <v>0</v>
      </c>
      <c r="O1429" s="40">
        <f>Long!O1427</f>
        <v>0</v>
      </c>
      <c r="P1429" s="40">
        <f>Long!P1427</f>
        <v>0</v>
      </c>
      <c r="Q1429" s="40">
        <f>Long!Q1427</f>
        <v>0</v>
      </c>
      <c r="R1429" s="40">
        <f>Long!R1427</f>
        <v>0</v>
      </c>
      <c r="S1429" s="40">
        <f>Long!S1427</f>
        <v>0</v>
      </c>
      <c r="T1429" s="40">
        <f>Long!T1427</f>
        <v>0</v>
      </c>
      <c r="U1429" s="11">
        <f>Long!U1427</f>
        <v>0</v>
      </c>
      <c r="W1429" s="14">
        <f>Long!X1427</f>
        <v>0</v>
      </c>
      <c r="X1429" s="7">
        <f>Long!Y1427</f>
        <v>0</v>
      </c>
    </row>
    <row r="1430" spans="1:24" x14ac:dyDescent="0.25">
      <c r="A1430" s="3">
        <f>Long!A1428</f>
        <v>0</v>
      </c>
      <c r="B1430" s="41">
        <f>Long!B1428</f>
        <v>0</v>
      </c>
      <c r="C1430" s="40">
        <f>Long!C1428</f>
        <v>0</v>
      </c>
      <c r="D1430" s="40">
        <f>Long!D1428</f>
        <v>0</v>
      </c>
      <c r="E1430" s="40">
        <f>Long!E1428</f>
        <v>0</v>
      </c>
      <c r="F1430" s="40">
        <f>Long!F1428</f>
        <v>0</v>
      </c>
      <c r="G1430" s="40">
        <f>Long!G1428</f>
        <v>0</v>
      </c>
      <c r="H1430" s="40">
        <f>Long!H1428</f>
        <v>0</v>
      </c>
      <c r="I1430" s="40">
        <f>Long!I1428</f>
        <v>0</v>
      </c>
      <c r="J1430" s="40">
        <f>Long!J1428</f>
        <v>0</v>
      </c>
      <c r="K1430" s="40">
        <f>Long!K1428</f>
        <v>0</v>
      </c>
      <c r="L1430" s="40">
        <f>Long!L1428</f>
        <v>0</v>
      </c>
      <c r="M1430" s="40">
        <f>Long!M1428</f>
        <v>0</v>
      </c>
      <c r="N1430" s="40">
        <f>Long!N1428</f>
        <v>0</v>
      </c>
      <c r="O1430" s="40">
        <f>Long!O1428</f>
        <v>0</v>
      </c>
      <c r="P1430" s="40">
        <f>Long!P1428</f>
        <v>0</v>
      </c>
      <c r="Q1430" s="40">
        <f>Long!Q1428</f>
        <v>0</v>
      </c>
      <c r="R1430" s="40">
        <f>Long!R1428</f>
        <v>0</v>
      </c>
      <c r="S1430" s="40">
        <f>Long!S1428</f>
        <v>0</v>
      </c>
      <c r="T1430" s="40">
        <f>Long!T1428</f>
        <v>0</v>
      </c>
      <c r="U1430" s="11">
        <f>Long!U1428</f>
        <v>0</v>
      </c>
      <c r="W1430" s="14">
        <f>Long!X1428</f>
        <v>0</v>
      </c>
      <c r="X1430" s="7">
        <f>Long!Y1428</f>
        <v>0</v>
      </c>
    </row>
    <row r="1431" spans="1:24" x14ac:dyDescent="0.25">
      <c r="A1431" s="3">
        <f>Long!A1429</f>
        <v>0</v>
      </c>
      <c r="B1431" s="41">
        <f>Long!B1429</f>
        <v>0</v>
      </c>
      <c r="C1431" s="40">
        <f>Long!C1429</f>
        <v>0</v>
      </c>
      <c r="D1431" s="40">
        <f>Long!D1429</f>
        <v>0</v>
      </c>
      <c r="E1431" s="40">
        <f>Long!E1429</f>
        <v>0</v>
      </c>
      <c r="F1431" s="40">
        <f>Long!F1429</f>
        <v>0</v>
      </c>
      <c r="G1431" s="40">
        <f>Long!G1429</f>
        <v>0</v>
      </c>
      <c r="H1431" s="40">
        <f>Long!H1429</f>
        <v>0</v>
      </c>
      <c r="I1431" s="40">
        <f>Long!I1429</f>
        <v>0</v>
      </c>
      <c r="J1431" s="40">
        <f>Long!J1429</f>
        <v>0</v>
      </c>
      <c r="K1431" s="40">
        <f>Long!K1429</f>
        <v>0</v>
      </c>
      <c r="L1431" s="40">
        <f>Long!L1429</f>
        <v>0</v>
      </c>
      <c r="M1431" s="40">
        <f>Long!M1429</f>
        <v>0</v>
      </c>
      <c r="N1431" s="40">
        <f>Long!N1429</f>
        <v>0</v>
      </c>
      <c r="O1431" s="40">
        <f>Long!O1429</f>
        <v>0</v>
      </c>
      <c r="P1431" s="40">
        <f>Long!P1429</f>
        <v>0</v>
      </c>
      <c r="Q1431" s="40">
        <f>Long!Q1429</f>
        <v>0</v>
      </c>
      <c r="R1431" s="40">
        <f>Long!R1429</f>
        <v>0</v>
      </c>
      <c r="S1431" s="40">
        <f>Long!S1429</f>
        <v>0</v>
      </c>
      <c r="T1431" s="40">
        <f>Long!T1429</f>
        <v>0</v>
      </c>
      <c r="U1431" s="11">
        <f>Long!U1429</f>
        <v>0</v>
      </c>
      <c r="W1431" s="14">
        <f>Long!X1429</f>
        <v>0</v>
      </c>
      <c r="X1431" s="7">
        <f>Long!Y1429</f>
        <v>0</v>
      </c>
    </row>
    <row r="1432" spans="1:24" x14ac:dyDescent="0.25">
      <c r="A1432" s="3">
        <f>Long!A1430</f>
        <v>0</v>
      </c>
      <c r="B1432" s="41">
        <f>Long!B1430</f>
        <v>0</v>
      </c>
      <c r="C1432" s="40">
        <f>Long!C1430</f>
        <v>0</v>
      </c>
      <c r="D1432" s="40">
        <f>Long!D1430</f>
        <v>0</v>
      </c>
      <c r="E1432" s="40">
        <f>Long!E1430</f>
        <v>0</v>
      </c>
      <c r="F1432" s="40">
        <f>Long!F1430</f>
        <v>0</v>
      </c>
      <c r="G1432" s="40">
        <f>Long!G1430</f>
        <v>0</v>
      </c>
      <c r="H1432" s="40">
        <f>Long!H1430</f>
        <v>0</v>
      </c>
      <c r="I1432" s="40">
        <f>Long!I1430</f>
        <v>0</v>
      </c>
      <c r="J1432" s="40">
        <f>Long!J1430</f>
        <v>0</v>
      </c>
      <c r="K1432" s="40">
        <f>Long!K1430</f>
        <v>0</v>
      </c>
      <c r="L1432" s="40">
        <f>Long!L1430</f>
        <v>0</v>
      </c>
      <c r="M1432" s="40">
        <f>Long!M1430</f>
        <v>0</v>
      </c>
      <c r="N1432" s="40">
        <f>Long!N1430</f>
        <v>0</v>
      </c>
      <c r="O1432" s="40">
        <f>Long!O1430</f>
        <v>0</v>
      </c>
      <c r="P1432" s="40">
        <f>Long!P1430</f>
        <v>0</v>
      </c>
      <c r="Q1432" s="40">
        <f>Long!Q1430</f>
        <v>0</v>
      </c>
      <c r="R1432" s="40">
        <f>Long!R1430</f>
        <v>0</v>
      </c>
      <c r="S1432" s="40">
        <f>Long!S1430</f>
        <v>0</v>
      </c>
      <c r="T1432" s="40">
        <f>Long!T1430</f>
        <v>0</v>
      </c>
      <c r="U1432" s="11">
        <f>Long!U1430</f>
        <v>0</v>
      </c>
      <c r="W1432" s="14">
        <f>Long!X1430</f>
        <v>0</v>
      </c>
      <c r="X1432" s="7">
        <f>Long!Y1430</f>
        <v>0</v>
      </c>
    </row>
    <row r="1433" spans="1:24" x14ac:dyDescent="0.25">
      <c r="A1433" s="3">
        <f>Long!A1431</f>
        <v>0</v>
      </c>
      <c r="B1433" s="41">
        <f>Long!B1431</f>
        <v>0</v>
      </c>
      <c r="C1433" s="40">
        <f>Long!C1431</f>
        <v>0</v>
      </c>
      <c r="D1433" s="40">
        <f>Long!D1431</f>
        <v>0</v>
      </c>
      <c r="E1433" s="40">
        <f>Long!E1431</f>
        <v>0</v>
      </c>
      <c r="F1433" s="40">
        <f>Long!F1431</f>
        <v>0</v>
      </c>
      <c r="G1433" s="40">
        <f>Long!G1431</f>
        <v>0</v>
      </c>
      <c r="H1433" s="40">
        <f>Long!H1431</f>
        <v>0</v>
      </c>
      <c r="I1433" s="40">
        <f>Long!I1431</f>
        <v>0</v>
      </c>
      <c r="J1433" s="40">
        <f>Long!J1431</f>
        <v>0</v>
      </c>
      <c r="K1433" s="40">
        <f>Long!K1431</f>
        <v>0</v>
      </c>
      <c r="L1433" s="40">
        <f>Long!L1431</f>
        <v>0</v>
      </c>
      <c r="M1433" s="40">
        <f>Long!M1431</f>
        <v>0</v>
      </c>
      <c r="N1433" s="40">
        <f>Long!N1431</f>
        <v>0</v>
      </c>
      <c r="O1433" s="40">
        <f>Long!O1431</f>
        <v>0</v>
      </c>
      <c r="P1433" s="40">
        <f>Long!P1431</f>
        <v>0</v>
      </c>
      <c r="Q1433" s="40">
        <f>Long!Q1431</f>
        <v>0</v>
      </c>
      <c r="R1433" s="40">
        <f>Long!R1431</f>
        <v>0</v>
      </c>
      <c r="S1433" s="40">
        <f>Long!S1431</f>
        <v>0</v>
      </c>
      <c r="T1433" s="40">
        <f>Long!T1431</f>
        <v>0</v>
      </c>
      <c r="U1433" s="11">
        <f>Long!U1431</f>
        <v>0</v>
      </c>
      <c r="W1433" s="14">
        <f>Long!X1431</f>
        <v>0</v>
      </c>
      <c r="X1433" s="7">
        <f>Long!Y1431</f>
        <v>0</v>
      </c>
    </row>
    <row r="1434" spans="1:24" x14ac:dyDescent="0.25">
      <c r="A1434" s="3">
        <f>Long!A1432</f>
        <v>0</v>
      </c>
      <c r="B1434" s="41">
        <f>Long!B1432</f>
        <v>0</v>
      </c>
      <c r="C1434" s="40">
        <f>Long!C1432</f>
        <v>0</v>
      </c>
      <c r="D1434" s="40">
        <f>Long!D1432</f>
        <v>0</v>
      </c>
      <c r="E1434" s="40">
        <f>Long!E1432</f>
        <v>0</v>
      </c>
      <c r="F1434" s="40">
        <f>Long!F1432</f>
        <v>0</v>
      </c>
      <c r="G1434" s="40">
        <f>Long!G1432</f>
        <v>0</v>
      </c>
      <c r="H1434" s="40">
        <f>Long!H1432</f>
        <v>0</v>
      </c>
      <c r="I1434" s="40">
        <f>Long!I1432</f>
        <v>0</v>
      </c>
      <c r="J1434" s="40">
        <f>Long!J1432</f>
        <v>0</v>
      </c>
      <c r="K1434" s="40">
        <f>Long!K1432</f>
        <v>0</v>
      </c>
      <c r="L1434" s="40">
        <f>Long!L1432</f>
        <v>0</v>
      </c>
      <c r="M1434" s="40">
        <f>Long!M1432</f>
        <v>0</v>
      </c>
      <c r="N1434" s="40">
        <f>Long!N1432</f>
        <v>0</v>
      </c>
      <c r="O1434" s="40">
        <f>Long!O1432</f>
        <v>0</v>
      </c>
      <c r="P1434" s="40">
        <f>Long!P1432</f>
        <v>0</v>
      </c>
      <c r="Q1434" s="40">
        <f>Long!Q1432</f>
        <v>0</v>
      </c>
      <c r="R1434" s="40">
        <f>Long!R1432</f>
        <v>0</v>
      </c>
      <c r="S1434" s="40">
        <f>Long!S1432</f>
        <v>0</v>
      </c>
      <c r="T1434" s="40">
        <f>Long!T1432</f>
        <v>0</v>
      </c>
      <c r="U1434" s="11">
        <f>Long!U1432</f>
        <v>0</v>
      </c>
      <c r="W1434" s="14">
        <f>Long!X1432</f>
        <v>0</v>
      </c>
      <c r="X1434" s="7">
        <f>Long!Y1432</f>
        <v>0</v>
      </c>
    </row>
    <row r="1435" spans="1:24" x14ac:dyDescent="0.25">
      <c r="A1435" s="3">
        <f>Long!A1433</f>
        <v>0</v>
      </c>
      <c r="B1435" s="41">
        <f>Long!B1433</f>
        <v>0</v>
      </c>
      <c r="C1435" s="40">
        <f>Long!C1433</f>
        <v>0</v>
      </c>
      <c r="D1435" s="40">
        <f>Long!D1433</f>
        <v>0</v>
      </c>
      <c r="E1435" s="40">
        <f>Long!E1433</f>
        <v>0</v>
      </c>
      <c r="F1435" s="40">
        <f>Long!F1433</f>
        <v>0</v>
      </c>
      <c r="G1435" s="40">
        <f>Long!G1433</f>
        <v>0</v>
      </c>
      <c r="H1435" s="40">
        <f>Long!H1433</f>
        <v>0</v>
      </c>
      <c r="I1435" s="40">
        <f>Long!I1433</f>
        <v>0</v>
      </c>
      <c r="J1435" s="40">
        <f>Long!J1433</f>
        <v>0</v>
      </c>
      <c r="K1435" s="40">
        <f>Long!K1433</f>
        <v>0</v>
      </c>
      <c r="L1435" s="40">
        <f>Long!L1433</f>
        <v>0</v>
      </c>
      <c r="M1435" s="40">
        <f>Long!M1433</f>
        <v>0</v>
      </c>
      <c r="N1435" s="40">
        <f>Long!N1433</f>
        <v>0</v>
      </c>
      <c r="O1435" s="40">
        <f>Long!O1433</f>
        <v>0</v>
      </c>
      <c r="P1435" s="40">
        <f>Long!P1433</f>
        <v>0</v>
      </c>
      <c r="Q1435" s="40">
        <f>Long!Q1433</f>
        <v>0</v>
      </c>
      <c r="R1435" s="40">
        <f>Long!R1433</f>
        <v>0</v>
      </c>
      <c r="S1435" s="40">
        <f>Long!S1433</f>
        <v>0</v>
      </c>
      <c r="T1435" s="40">
        <f>Long!T1433</f>
        <v>0</v>
      </c>
      <c r="U1435" s="11">
        <f>Long!U1433</f>
        <v>0</v>
      </c>
      <c r="W1435" s="14">
        <f>Long!X1433</f>
        <v>0</v>
      </c>
      <c r="X1435" s="7">
        <f>Long!Y1433</f>
        <v>0</v>
      </c>
    </row>
    <row r="1436" spans="1:24" x14ac:dyDescent="0.25">
      <c r="A1436" s="3">
        <f>Long!A1434</f>
        <v>0</v>
      </c>
      <c r="B1436" s="41">
        <f>Long!B1434</f>
        <v>0</v>
      </c>
      <c r="C1436" s="40">
        <f>Long!C1434</f>
        <v>0</v>
      </c>
      <c r="D1436" s="40">
        <f>Long!D1434</f>
        <v>0</v>
      </c>
      <c r="E1436" s="40">
        <f>Long!E1434</f>
        <v>0</v>
      </c>
      <c r="F1436" s="40">
        <f>Long!F1434</f>
        <v>0</v>
      </c>
      <c r="G1436" s="40">
        <f>Long!G1434</f>
        <v>0</v>
      </c>
      <c r="H1436" s="40">
        <f>Long!H1434</f>
        <v>0</v>
      </c>
      <c r="I1436" s="40">
        <f>Long!I1434</f>
        <v>0</v>
      </c>
      <c r="J1436" s="40">
        <f>Long!J1434</f>
        <v>0</v>
      </c>
      <c r="K1436" s="40">
        <f>Long!K1434</f>
        <v>0</v>
      </c>
      <c r="L1436" s="40">
        <f>Long!L1434</f>
        <v>0</v>
      </c>
      <c r="M1436" s="40">
        <f>Long!M1434</f>
        <v>0</v>
      </c>
      <c r="N1436" s="40">
        <f>Long!N1434</f>
        <v>0</v>
      </c>
      <c r="O1436" s="40">
        <f>Long!O1434</f>
        <v>0</v>
      </c>
      <c r="P1436" s="40">
        <f>Long!P1434</f>
        <v>0</v>
      </c>
      <c r="Q1436" s="40">
        <f>Long!Q1434</f>
        <v>0</v>
      </c>
      <c r="R1436" s="40">
        <f>Long!R1434</f>
        <v>0</v>
      </c>
      <c r="S1436" s="40">
        <f>Long!S1434</f>
        <v>0</v>
      </c>
      <c r="T1436" s="40">
        <f>Long!T1434</f>
        <v>0</v>
      </c>
      <c r="U1436" s="11">
        <f>Long!U1434</f>
        <v>0</v>
      </c>
      <c r="W1436" s="14">
        <f>Long!X1434</f>
        <v>0</v>
      </c>
      <c r="X1436" s="7">
        <f>Long!Y1434</f>
        <v>0</v>
      </c>
    </row>
    <row r="1437" spans="1:24" x14ac:dyDescent="0.25">
      <c r="A1437" s="3">
        <f>Long!A1435</f>
        <v>0</v>
      </c>
      <c r="B1437" s="41">
        <f>Long!B1435</f>
        <v>0</v>
      </c>
      <c r="C1437" s="40">
        <f>Long!C1435</f>
        <v>0</v>
      </c>
      <c r="D1437" s="40">
        <f>Long!D1435</f>
        <v>0</v>
      </c>
      <c r="E1437" s="40">
        <f>Long!E1435</f>
        <v>0</v>
      </c>
      <c r="F1437" s="40">
        <f>Long!F1435</f>
        <v>0</v>
      </c>
      <c r="G1437" s="40">
        <f>Long!G1435</f>
        <v>0</v>
      </c>
      <c r="H1437" s="40">
        <f>Long!H1435</f>
        <v>0</v>
      </c>
      <c r="I1437" s="40">
        <f>Long!I1435</f>
        <v>0</v>
      </c>
      <c r="J1437" s="40">
        <f>Long!J1435</f>
        <v>0</v>
      </c>
      <c r="K1437" s="40">
        <f>Long!K1435</f>
        <v>0</v>
      </c>
      <c r="L1437" s="40">
        <f>Long!L1435</f>
        <v>0</v>
      </c>
      <c r="M1437" s="40">
        <f>Long!M1435</f>
        <v>0</v>
      </c>
      <c r="N1437" s="40">
        <f>Long!N1435</f>
        <v>0</v>
      </c>
      <c r="O1437" s="40">
        <f>Long!O1435</f>
        <v>0</v>
      </c>
      <c r="P1437" s="40">
        <f>Long!P1435</f>
        <v>0</v>
      </c>
      <c r="Q1437" s="40">
        <f>Long!Q1435</f>
        <v>0</v>
      </c>
      <c r="R1437" s="40">
        <f>Long!R1435</f>
        <v>0</v>
      </c>
      <c r="S1437" s="40">
        <f>Long!S1435</f>
        <v>0</v>
      </c>
      <c r="T1437" s="40">
        <f>Long!T1435</f>
        <v>0</v>
      </c>
      <c r="U1437" s="11">
        <f>Long!U1435</f>
        <v>0</v>
      </c>
      <c r="W1437" s="14">
        <f>Long!X1435</f>
        <v>0</v>
      </c>
      <c r="X1437" s="7">
        <f>Long!Y1435</f>
        <v>0</v>
      </c>
    </row>
    <row r="1438" spans="1:24" x14ac:dyDescent="0.25">
      <c r="A1438" s="3">
        <f>Long!A1436</f>
        <v>0</v>
      </c>
      <c r="B1438" s="41">
        <f>Long!B1436</f>
        <v>0</v>
      </c>
      <c r="C1438" s="40">
        <f>Long!C1436</f>
        <v>0</v>
      </c>
      <c r="D1438" s="40">
        <f>Long!D1436</f>
        <v>0</v>
      </c>
      <c r="E1438" s="40">
        <f>Long!E1436</f>
        <v>0</v>
      </c>
      <c r="F1438" s="40">
        <f>Long!F1436</f>
        <v>0</v>
      </c>
      <c r="G1438" s="40">
        <f>Long!G1436</f>
        <v>0</v>
      </c>
      <c r="H1438" s="40">
        <f>Long!H1436</f>
        <v>0</v>
      </c>
      <c r="I1438" s="40">
        <f>Long!I1436</f>
        <v>0</v>
      </c>
      <c r="J1438" s="40">
        <f>Long!J1436</f>
        <v>0</v>
      </c>
      <c r="K1438" s="40">
        <f>Long!K1436</f>
        <v>0</v>
      </c>
      <c r="L1438" s="40">
        <f>Long!L1436</f>
        <v>0</v>
      </c>
      <c r="M1438" s="40">
        <f>Long!M1436</f>
        <v>0</v>
      </c>
      <c r="N1438" s="40">
        <f>Long!N1436</f>
        <v>0</v>
      </c>
      <c r="O1438" s="40">
        <f>Long!O1436</f>
        <v>0</v>
      </c>
      <c r="P1438" s="40">
        <f>Long!P1436</f>
        <v>0</v>
      </c>
      <c r="Q1438" s="40">
        <f>Long!Q1436</f>
        <v>0</v>
      </c>
      <c r="R1438" s="40">
        <f>Long!R1436</f>
        <v>0</v>
      </c>
      <c r="S1438" s="40">
        <f>Long!S1436</f>
        <v>0</v>
      </c>
      <c r="T1438" s="40">
        <f>Long!T1436</f>
        <v>0</v>
      </c>
      <c r="U1438" s="11">
        <f>Long!U1436</f>
        <v>0</v>
      </c>
      <c r="W1438" s="14">
        <f>Long!X1436</f>
        <v>0</v>
      </c>
      <c r="X1438" s="7">
        <f>Long!Y1436</f>
        <v>0</v>
      </c>
    </row>
    <row r="1439" spans="1:24" x14ac:dyDescent="0.25">
      <c r="A1439" s="3">
        <f>Long!A1437</f>
        <v>0</v>
      </c>
      <c r="B1439" s="41">
        <f>Long!B1437</f>
        <v>0</v>
      </c>
      <c r="C1439" s="40">
        <f>Long!C1437</f>
        <v>0</v>
      </c>
      <c r="D1439" s="40">
        <f>Long!D1437</f>
        <v>0</v>
      </c>
      <c r="E1439" s="40">
        <f>Long!E1437</f>
        <v>0</v>
      </c>
      <c r="F1439" s="40">
        <f>Long!F1437</f>
        <v>0</v>
      </c>
      <c r="G1439" s="40">
        <f>Long!G1437</f>
        <v>0</v>
      </c>
      <c r="H1439" s="40">
        <f>Long!H1437</f>
        <v>0</v>
      </c>
      <c r="I1439" s="40">
        <f>Long!I1437</f>
        <v>0</v>
      </c>
      <c r="J1439" s="40">
        <f>Long!J1437</f>
        <v>0</v>
      </c>
      <c r="K1439" s="40">
        <f>Long!K1437</f>
        <v>0</v>
      </c>
      <c r="L1439" s="40">
        <f>Long!L1437</f>
        <v>0</v>
      </c>
      <c r="M1439" s="40">
        <f>Long!M1437</f>
        <v>0</v>
      </c>
      <c r="N1439" s="40">
        <f>Long!N1437</f>
        <v>0</v>
      </c>
      <c r="O1439" s="40">
        <f>Long!O1437</f>
        <v>0</v>
      </c>
      <c r="P1439" s="40">
        <f>Long!P1437</f>
        <v>0</v>
      </c>
      <c r="Q1439" s="40">
        <f>Long!Q1437</f>
        <v>0</v>
      </c>
      <c r="R1439" s="40">
        <f>Long!R1437</f>
        <v>0</v>
      </c>
      <c r="S1439" s="40">
        <f>Long!S1437</f>
        <v>0</v>
      </c>
      <c r="T1439" s="40">
        <f>Long!T1437</f>
        <v>0</v>
      </c>
      <c r="U1439" s="11">
        <f>Long!U1437</f>
        <v>0</v>
      </c>
      <c r="W1439" s="14">
        <f>Long!X1437</f>
        <v>0</v>
      </c>
      <c r="X1439" s="7">
        <f>Long!Y1437</f>
        <v>0</v>
      </c>
    </row>
    <row r="1440" spans="1:24" x14ac:dyDescent="0.25">
      <c r="A1440" s="3">
        <f>Long!A1438</f>
        <v>0</v>
      </c>
      <c r="B1440" s="41">
        <f>Long!B1438</f>
        <v>0</v>
      </c>
      <c r="C1440" s="40">
        <f>Long!C1438</f>
        <v>0</v>
      </c>
      <c r="D1440" s="40">
        <f>Long!D1438</f>
        <v>0</v>
      </c>
      <c r="E1440" s="40">
        <f>Long!E1438</f>
        <v>0</v>
      </c>
      <c r="F1440" s="40">
        <f>Long!F1438</f>
        <v>0</v>
      </c>
      <c r="G1440" s="40">
        <f>Long!G1438</f>
        <v>0</v>
      </c>
      <c r="H1440" s="40">
        <f>Long!H1438</f>
        <v>0</v>
      </c>
      <c r="I1440" s="40">
        <f>Long!I1438</f>
        <v>0</v>
      </c>
      <c r="J1440" s="40">
        <f>Long!J1438</f>
        <v>0</v>
      </c>
      <c r="K1440" s="40">
        <f>Long!K1438</f>
        <v>0</v>
      </c>
      <c r="L1440" s="40">
        <f>Long!L1438</f>
        <v>0</v>
      </c>
      <c r="M1440" s="40">
        <f>Long!M1438</f>
        <v>0</v>
      </c>
      <c r="N1440" s="40">
        <f>Long!N1438</f>
        <v>0</v>
      </c>
      <c r="O1440" s="40">
        <f>Long!O1438</f>
        <v>0</v>
      </c>
      <c r="P1440" s="40">
        <f>Long!P1438</f>
        <v>0</v>
      </c>
      <c r="Q1440" s="40">
        <f>Long!Q1438</f>
        <v>0</v>
      </c>
      <c r="R1440" s="40">
        <f>Long!R1438</f>
        <v>0</v>
      </c>
      <c r="S1440" s="40">
        <f>Long!S1438</f>
        <v>0</v>
      </c>
      <c r="T1440" s="40">
        <f>Long!T1438</f>
        <v>0</v>
      </c>
      <c r="U1440" s="11">
        <f>Long!U1438</f>
        <v>0</v>
      </c>
      <c r="W1440" s="14">
        <f>Long!X1438</f>
        <v>0</v>
      </c>
      <c r="X1440" s="7">
        <f>Long!Y1438</f>
        <v>0</v>
      </c>
    </row>
    <row r="1441" spans="1:24" x14ac:dyDescent="0.25">
      <c r="A1441" s="3">
        <f>Long!A1439</f>
        <v>0</v>
      </c>
      <c r="B1441" s="41">
        <f>Long!B1439</f>
        <v>0</v>
      </c>
      <c r="C1441" s="40">
        <f>Long!C1439</f>
        <v>0</v>
      </c>
      <c r="D1441" s="40">
        <f>Long!D1439</f>
        <v>0</v>
      </c>
      <c r="E1441" s="40">
        <f>Long!E1439</f>
        <v>0</v>
      </c>
      <c r="F1441" s="40">
        <f>Long!F1439</f>
        <v>0</v>
      </c>
      <c r="G1441" s="40">
        <f>Long!G1439</f>
        <v>0</v>
      </c>
      <c r="H1441" s="40">
        <f>Long!H1439</f>
        <v>0</v>
      </c>
      <c r="I1441" s="40">
        <f>Long!I1439</f>
        <v>0</v>
      </c>
      <c r="J1441" s="40">
        <f>Long!J1439</f>
        <v>0</v>
      </c>
      <c r="K1441" s="40">
        <f>Long!K1439</f>
        <v>0</v>
      </c>
      <c r="L1441" s="40">
        <f>Long!L1439</f>
        <v>0</v>
      </c>
      <c r="M1441" s="40">
        <f>Long!M1439</f>
        <v>0</v>
      </c>
      <c r="N1441" s="40">
        <f>Long!N1439</f>
        <v>0</v>
      </c>
      <c r="O1441" s="40">
        <f>Long!O1439</f>
        <v>0</v>
      </c>
      <c r="P1441" s="40">
        <f>Long!P1439</f>
        <v>0</v>
      </c>
      <c r="Q1441" s="40">
        <f>Long!Q1439</f>
        <v>0</v>
      </c>
      <c r="R1441" s="40">
        <f>Long!R1439</f>
        <v>0</v>
      </c>
      <c r="S1441" s="40">
        <f>Long!S1439</f>
        <v>0</v>
      </c>
      <c r="T1441" s="40">
        <f>Long!T1439</f>
        <v>0</v>
      </c>
      <c r="U1441" s="11">
        <f>Long!U1439</f>
        <v>0</v>
      </c>
      <c r="W1441" s="14">
        <f>Long!X1439</f>
        <v>0</v>
      </c>
      <c r="X1441" s="7">
        <f>Long!Y1439</f>
        <v>0</v>
      </c>
    </row>
    <row r="1442" spans="1:24" x14ac:dyDescent="0.25">
      <c r="A1442" s="3">
        <f>Long!A1440</f>
        <v>0</v>
      </c>
      <c r="B1442" s="41">
        <f>Long!B1440</f>
        <v>0</v>
      </c>
      <c r="C1442" s="40">
        <f>Long!C1440</f>
        <v>0</v>
      </c>
      <c r="D1442" s="40">
        <f>Long!D1440</f>
        <v>0</v>
      </c>
      <c r="E1442" s="40">
        <f>Long!E1440</f>
        <v>0</v>
      </c>
      <c r="F1442" s="40">
        <f>Long!F1440</f>
        <v>0</v>
      </c>
      <c r="G1442" s="40">
        <f>Long!G1440</f>
        <v>0</v>
      </c>
      <c r="H1442" s="40">
        <f>Long!H1440</f>
        <v>0</v>
      </c>
      <c r="I1442" s="40">
        <f>Long!I1440</f>
        <v>0</v>
      </c>
      <c r="J1442" s="40">
        <f>Long!J1440</f>
        <v>0</v>
      </c>
      <c r="K1442" s="40">
        <f>Long!K1440</f>
        <v>0</v>
      </c>
      <c r="L1442" s="40">
        <f>Long!L1440</f>
        <v>0</v>
      </c>
      <c r="M1442" s="40">
        <f>Long!M1440</f>
        <v>0</v>
      </c>
      <c r="N1442" s="40">
        <f>Long!N1440</f>
        <v>0</v>
      </c>
      <c r="O1442" s="40">
        <f>Long!O1440</f>
        <v>0</v>
      </c>
      <c r="P1442" s="40">
        <f>Long!P1440</f>
        <v>0</v>
      </c>
      <c r="Q1442" s="40">
        <f>Long!Q1440</f>
        <v>0</v>
      </c>
      <c r="R1442" s="40">
        <f>Long!R1440</f>
        <v>0</v>
      </c>
      <c r="S1442" s="40">
        <f>Long!S1440</f>
        <v>0</v>
      </c>
      <c r="T1442" s="40">
        <f>Long!T1440</f>
        <v>0</v>
      </c>
      <c r="U1442" s="11">
        <f>Long!U1440</f>
        <v>0</v>
      </c>
      <c r="W1442" s="14">
        <f>Long!X1440</f>
        <v>0</v>
      </c>
      <c r="X1442" s="7">
        <f>Long!Y1440</f>
        <v>0</v>
      </c>
    </row>
    <row r="1443" spans="1:24" x14ac:dyDescent="0.25">
      <c r="A1443" s="3">
        <f>Long!A1441</f>
        <v>0</v>
      </c>
      <c r="B1443" s="41">
        <f>Long!B1441</f>
        <v>0</v>
      </c>
      <c r="C1443" s="40">
        <f>Long!C1441</f>
        <v>0</v>
      </c>
      <c r="D1443" s="40">
        <f>Long!D1441</f>
        <v>0</v>
      </c>
      <c r="E1443" s="40">
        <f>Long!E1441</f>
        <v>0</v>
      </c>
      <c r="F1443" s="40">
        <f>Long!F1441</f>
        <v>0</v>
      </c>
      <c r="G1443" s="40">
        <f>Long!G1441</f>
        <v>0</v>
      </c>
      <c r="H1443" s="40">
        <f>Long!H1441</f>
        <v>0</v>
      </c>
      <c r="I1443" s="40">
        <f>Long!I1441</f>
        <v>0</v>
      </c>
      <c r="J1443" s="40">
        <f>Long!J1441</f>
        <v>0</v>
      </c>
      <c r="K1443" s="40">
        <f>Long!K1441</f>
        <v>0</v>
      </c>
      <c r="L1443" s="40">
        <f>Long!L1441</f>
        <v>0</v>
      </c>
      <c r="M1443" s="40">
        <f>Long!M1441</f>
        <v>0</v>
      </c>
      <c r="N1443" s="40">
        <f>Long!N1441</f>
        <v>0</v>
      </c>
      <c r="O1443" s="40">
        <f>Long!O1441</f>
        <v>0</v>
      </c>
      <c r="P1443" s="40">
        <f>Long!P1441</f>
        <v>0</v>
      </c>
      <c r="Q1443" s="40">
        <f>Long!Q1441</f>
        <v>0</v>
      </c>
      <c r="R1443" s="40">
        <f>Long!R1441</f>
        <v>0</v>
      </c>
      <c r="S1443" s="40">
        <f>Long!S1441</f>
        <v>0</v>
      </c>
      <c r="T1443" s="40">
        <f>Long!T1441</f>
        <v>0</v>
      </c>
      <c r="U1443" s="11">
        <f>Long!U1441</f>
        <v>0</v>
      </c>
      <c r="W1443" s="14">
        <f>Long!X1441</f>
        <v>0</v>
      </c>
      <c r="X1443" s="7">
        <f>Long!Y1441</f>
        <v>0</v>
      </c>
    </row>
    <row r="1444" spans="1:24" x14ac:dyDescent="0.25">
      <c r="A1444" s="3">
        <f>Long!A1442</f>
        <v>0</v>
      </c>
      <c r="B1444" s="41">
        <f>Long!B1442</f>
        <v>0</v>
      </c>
      <c r="C1444" s="40">
        <f>Long!C1442</f>
        <v>0</v>
      </c>
      <c r="D1444" s="40">
        <f>Long!D1442</f>
        <v>0</v>
      </c>
      <c r="E1444" s="40">
        <f>Long!E1442</f>
        <v>0</v>
      </c>
      <c r="F1444" s="40">
        <f>Long!F1442</f>
        <v>0</v>
      </c>
      <c r="G1444" s="40">
        <f>Long!G1442</f>
        <v>0</v>
      </c>
      <c r="H1444" s="40">
        <f>Long!H1442</f>
        <v>0</v>
      </c>
      <c r="I1444" s="40">
        <f>Long!I1442</f>
        <v>0</v>
      </c>
      <c r="J1444" s="40">
        <f>Long!J1442</f>
        <v>0</v>
      </c>
      <c r="K1444" s="40">
        <f>Long!K1442</f>
        <v>0</v>
      </c>
      <c r="L1444" s="40">
        <f>Long!L1442</f>
        <v>0</v>
      </c>
      <c r="M1444" s="40">
        <f>Long!M1442</f>
        <v>0</v>
      </c>
      <c r="N1444" s="40">
        <f>Long!N1442</f>
        <v>0</v>
      </c>
      <c r="O1444" s="40">
        <f>Long!O1442</f>
        <v>0</v>
      </c>
      <c r="P1444" s="40">
        <f>Long!P1442</f>
        <v>0</v>
      </c>
      <c r="Q1444" s="40">
        <f>Long!Q1442</f>
        <v>0</v>
      </c>
      <c r="R1444" s="40">
        <f>Long!R1442</f>
        <v>0</v>
      </c>
      <c r="S1444" s="40">
        <f>Long!S1442</f>
        <v>0</v>
      </c>
      <c r="T1444" s="40">
        <f>Long!T1442</f>
        <v>0</v>
      </c>
      <c r="U1444" s="11">
        <f>Long!U1442</f>
        <v>0</v>
      </c>
      <c r="W1444" s="14">
        <f>Long!X1442</f>
        <v>0</v>
      </c>
      <c r="X1444" s="7">
        <f>Long!Y1442</f>
        <v>0</v>
      </c>
    </row>
    <row r="1445" spans="1:24" x14ac:dyDescent="0.25">
      <c r="A1445" s="3">
        <f>Long!A1443</f>
        <v>0</v>
      </c>
      <c r="B1445" s="41">
        <f>Long!B1443</f>
        <v>0</v>
      </c>
      <c r="C1445" s="40">
        <f>Long!C1443</f>
        <v>0</v>
      </c>
      <c r="D1445" s="40">
        <f>Long!D1443</f>
        <v>0</v>
      </c>
      <c r="E1445" s="40">
        <f>Long!E1443</f>
        <v>0</v>
      </c>
      <c r="F1445" s="40">
        <f>Long!F1443</f>
        <v>0</v>
      </c>
      <c r="G1445" s="40">
        <f>Long!G1443</f>
        <v>0</v>
      </c>
      <c r="H1445" s="40">
        <f>Long!H1443</f>
        <v>0</v>
      </c>
      <c r="I1445" s="40">
        <f>Long!I1443</f>
        <v>0</v>
      </c>
      <c r="J1445" s="40">
        <f>Long!J1443</f>
        <v>0</v>
      </c>
      <c r="K1445" s="40">
        <f>Long!K1443</f>
        <v>0</v>
      </c>
      <c r="L1445" s="40">
        <f>Long!L1443</f>
        <v>0</v>
      </c>
      <c r="M1445" s="40">
        <f>Long!M1443</f>
        <v>0</v>
      </c>
      <c r="N1445" s="40">
        <f>Long!N1443</f>
        <v>0</v>
      </c>
      <c r="O1445" s="40">
        <f>Long!O1443</f>
        <v>0</v>
      </c>
      <c r="P1445" s="40">
        <f>Long!P1443</f>
        <v>0</v>
      </c>
      <c r="Q1445" s="40">
        <f>Long!Q1443</f>
        <v>0</v>
      </c>
      <c r="R1445" s="40">
        <f>Long!R1443</f>
        <v>0</v>
      </c>
      <c r="S1445" s="40">
        <f>Long!S1443</f>
        <v>0</v>
      </c>
      <c r="T1445" s="40">
        <f>Long!T1443</f>
        <v>0</v>
      </c>
      <c r="U1445" s="11">
        <f>Long!U1443</f>
        <v>0</v>
      </c>
      <c r="W1445" s="14">
        <f>Long!X1443</f>
        <v>0</v>
      </c>
      <c r="X1445" s="7">
        <f>Long!Y1443</f>
        <v>0</v>
      </c>
    </row>
    <row r="1446" spans="1:24" x14ac:dyDescent="0.25">
      <c r="A1446" s="3">
        <f>Long!A1444</f>
        <v>0</v>
      </c>
      <c r="B1446" s="41">
        <f>Long!B1444</f>
        <v>0</v>
      </c>
      <c r="C1446" s="40">
        <f>Long!C1444</f>
        <v>0</v>
      </c>
      <c r="D1446" s="40">
        <f>Long!D1444</f>
        <v>0</v>
      </c>
      <c r="E1446" s="40">
        <f>Long!E1444</f>
        <v>0</v>
      </c>
      <c r="F1446" s="40">
        <f>Long!F1444</f>
        <v>0</v>
      </c>
      <c r="G1446" s="40">
        <f>Long!G1444</f>
        <v>0</v>
      </c>
      <c r="H1446" s="40">
        <f>Long!H1444</f>
        <v>0</v>
      </c>
      <c r="I1446" s="40">
        <f>Long!I1444</f>
        <v>0</v>
      </c>
      <c r="J1446" s="40">
        <f>Long!J1444</f>
        <v>0</v>
      </c>
      <c r="K1446" s="40">
        <f>Long!K1444</f>
        <v>0</v>
      </c>
      <c r="L1446" s="40">
        <f>Long!L1444</f>
        <v>0</v>
      </c>
      <c r="M1446" s="40">
        <f>Long!M1444</f>
        <v>0</v>
      </c>
      <c r="N1446" s="40">
        <f>Long!N1444</f>
        <v>0</v>
      </c>
      <c r="O1446" s="40">
        <f>Long!O1444</f>
        <v>0</v>
      </c>
      <c r="P1446" s="40">
        <f>Long!P1444</f>
        <v>0</v>
      </c>
      <c r="Q1446" s="40">
        <f>Long!Q1444</f>
        <v>0</v>
      </c>
      <c r="R1446" s="40">
        <f>Long!R1444</f>
        <v>0</v>
      </c>
      <c r="S1446" s="40">
        <f>Long!S1444</f>
        <v>0</v>
      </c>
      <c r="T1446" s="40">
        <f>Long!T1444</f>
        <v>0</v>
      </c>
      <c r="U1446" s="11">
        <f>Long!U1444</f>
        <v>0</v>
      </c>
      <c r="W1446" s="14">
        <f>Long!X1444</f>
        <v>0</v>
      </c>
      <c r="X1446" s="7">
        <f>Long!Y1444</f>
        <v>0</v>
      </c>
    </row>
    <row r="1447" spans="1:24" x14ac:dyDescent="0.25">
      <c r="A1447" s="3">
        <f>Long!A1445</f>
        <v>0</v>
      </c>
      <c r="B1447" s="41">
        <f>Long!B1445</f>
        <v>0</v>
      </c>
      <c r="C1447" s="40">
        <f>Long!C1445</f>
        <v>0</v>
      </c>
      <c r="D1447" s="40">
        <f>Long!D1445</f>
        <v>0</v>
      </c>
      <c r="E1447" s="40">
        <f>Long!E1445</f>
        <v>0</v>
      </c>
      <c r="F1447" s="40">
        <f>Long!F1445</f>
        <v>0</v>
      </c>
      <c r="G1447" s="40">
        <f>Long!G1445</f>
        <v>0</v>
      </c>
      <c r="H1447" s="40">
        <f>Long!H1445</f>
        <v>0</v>
      </c>
      <c r="I1447" s="40">
        <f>Long!I1445</f>
        <v>0</v>
      </c>
      <c r="J1447" s="40">
        <f>Long!J1445</f>
        <v>0</v>
      </c>
      <c r="K1447" s="40">
        <f>Long!K1445</f>
        <v>0</v>
      </c>
      <c r="L1447" s="40">
        <f>Long!L1445</f>
        <v>0</v>
      </c>
      <c r="M1447" s="40">
        <f>Long!M1445</f>
        <v>0</v>
      </c>
      <c r="N1447" s="40">
        <f>Long!N1445</f>
        <v>0</v>
      </c>
      <c r="O1447" s="40">
        <f>Long!O1445</f>
        <v>0</v>
      </c>
      <c r="P1447" s="40">
        <f>Long!P1445</f>
        <v>0</v>
      </c>
      <c r="Q1447" s="40">
        <f>Long!Q1445</f>
        <v>0</v>
      </c>
      <c r="R1447" s="40">
        <f>Long!R1445</f>
        <v>0</v>
      </c>
      <c r="S1447" s="40">
        <f>Long!S1445</f>
        <v>0</v>
      </c>
      <c r="T1447" s="40">
        <f>Long!T1445</f>
        <v>0</v>
      </c>
      <c r="U1447" s="11">
        <f>Long!U1445</f>
        <v>0</v>
      </c>
      <c r="W1447" s="14">
        <f>Long!X1445</f>
        <v>0</v>
      </c>
      <c r="X1447" s="7">
        <f>Long!Y1445</f>
        <v>0</v>
      </c>
    </row>
    <row r="1448" spans="1:24" x14ac:dyDescent="0.25">
      <c r="A1448" s="3">
        <f>Long!A1446</f>
        <v>0</v>
      </c>
      <c r="B1448" s="41">
        <f>Long!B1446</f>
        <v>0</v>
      </c>
      <c r="C1448" s="40">
        <f>Long!C1446</f>
        <v>0</v>
      </c>
      <c r="D1448" s="40">
        <f>Long!D1446</f>
        <v>0</v>
      </c>
      <c r="E1448" s="40">
        <f>Long!E1446</f>
        <v>0</v>
      </c>
      <c r="F1448" s="40">
        <f>Long!F1446</f>
        <v>0</v>
      </c>
      <c r="G1448" s="40">
        <f>Long!G1446</f>
        <v>0</v>
      </c>
      <c r="H1448" s="40">
        <f>Long!H1446</f>
        <v>0</v>
      </c>
      <c r="I1448" s="40">
        <f>Long!I1446</f>
        <v>0</v>
      </c>
      <c r="J1448" s="40">
        <f>Long!J1446</f>
        <v>0</v>
      </c>
      <c r="K1448" s="40">
        <f>Long!K1446</f>
        <v>0</v>
      </c>
      <c r="L1448" s="40">
        <f>Long!L1446</f>
        <v>0</v>
      </c>
      <c r="M1448" s="40">
        <f>Long!M1446</f>
        <v>0</v>
      </c>
      <c r="N1448" s="40">
        <f>Long!N1446</f>
        <v>0</v>
      </c>
      <c r="O1448" s="40">
        <f>Long!O1446</f>
        <v>0</v>
      </c>
      <c r="P1448" s="40">
        <f>Long!P1446</f>
        <v>0</v>
      </c>
      <c r="Q1448" s="40">
        <f>Long!Q1446</f>
        <v>0</v>
      </c>
      <c r="R1448" s="40">
        <f>Long!R1446</f>
        <v>0</v>
      </c>
      <c r="S1448" s="40">
        <f>Long!S1446</f>
        <v>0</v>
      </c>
      <c r="T1448" s="40">
        <f>Long!T1446</f>
        <v>0</v>
      </c>
      <c r="U1448" s="11">
        <f>Long!U1446</f>
        <v>0</v>
      </c>
      <c r="W1448" s="14">
        <f>Long!X1446</f>
        <v>0</v>
      </c>
      <c r="X1448" s="7">
        <f>Long!Y1446</f>
        <v>0</v>
      </c>
    </row>
    <row r="1449" spans="1:24" x14ac:dyDescent="0.25">
      <c r="A1449" s="3">
        <f>Long!A1447</f>
        <v>0</v>
      </c>
      <c r="B1449" s="41">
        <f>Long!B1447</f>
        <v>0</v>
      </c>
      <c r="C1449" s="40">
        <f>Long!C1447</f>
        <v>0</v>
      </c>
      <c r="D1449" s="40">
        <f>Long!D1447</f>
        <v>0</v>
      </c>
      <c r="E1449" s="40">
        <f>Long!E1447</f>
        <v>0</v>
      </c>
      <c r="F1449" s="40">
        <f>Long!F1447</f>
        <v>0</v>
      </c>
      <c r="G1449" s="40">
        <f>Long!G1447</f>
        <v>0</v>
      </c>
      <c r="H1449" s="40">
        <f>Long!H1447</f>
        <v>0</v>
      </c>
      <c r="I1449" s="40">
        <f>Long!I1447</f>
        <v>0</v>
      </c>
      <c r="J1449" s="40">
        <f>Long!J1447</f>
        <v>0</v>
      </c>
      <c r="K1449" s="40">
        <f>Long!K1447</f>
        <v>0</v>
      </c>
      <c r="L1449" s="40">
        <f>Long!L1447</f>
        <v>0</v>
      </c>
      <c r="M1449" s="40">
        <f>Long!M1447</f>
        <v>0</v>
      </c>
      <c r="N1449" s="40">
        <f>Long!N1447</f>
        <v>0</v>
      </c>
      <c r="O1449" s="40">
        <f>Long!O1447</f>
        <v>0</v>
      </c>
      <c r="P1449" s="40">
        <f>Long!P1447</f>
        <v>0</v>
      </c>
      <c r="Q1449" s="40">
        <f>Long!Q1447</f>
        <v>0</v>
      </c>
      <c r="R1449" s="40">
        <f>Long!R1447</f>
        <v>0</v>
      </c>
      <c r="S1449" s="40">
        <f>Long!S1447</f>
        <v>0</v>
      </c>
      <c r="T1449" s="40">
        <f>Long!T1447</f>
        <v>0</v>
      </c>
      <c r="U1449" s="11">
        <f>Long!U1447</f>
        <v>0</v>
      </c>
      <c r="W1449" s="14">
        <f>Long!X1447</f>
        <v>0</v>
      </c>
      <c r="X1449" s="7">
        <f>Long!Y1447</f>
        <v>0</v>
      </c>
    </row>
    <row r="1450" spans="1:24" x14ac:dyDescent="0.25">
      <c r="A1450" s="3">
        <f>Long!A1448</f>
        <v>0</v>
      </c>
      <c r="B1450" s="41">
        <f>Long!B1448</f>
        <v>0</v>
      </c>
      <c r="C1450" s="40">
        <f>Long!C1448</f>
        <v>0</v>
      </c>
      <c r="D1450" s="40">
        <f>Long!D1448</f>
        <v>0</v>
      </c>
      <c r="E1450" s="40">
        <f>Long!E1448</f>
        <v>0</v>
      </c>
      <c r="F1450" s="40">
        <f>Long!F1448</f>
        <v>0</v>
      </c>
      <c r="G1450" s="40">
        <f>Long!G1448</f>
        <v>0</v>
      </c>
      <c r="H1450" s="40">
        <f>Long!H1448</f>
        <v>0</v>
      </c>
      <c r="I1450" s="40">
        <f>Long!I1448</f>
        <v>0</v>
      </c>
      <c r="J1450" s="40">
        <f>Long!J1448</f>
        <v>0</v>
      </c>
      <c r="K1450" s="40">
        <f>Long!K1448</f>
        <v>0</v>
      </c>
      <c r="L1450" s="40">
        <f>Long!L1448</f>
        <v>0</v>
      </c>
      <c r="M1450" s="40">
        <f>Long!M1448</f>
        <v>0</v>
      </c>
      <c r="N1450" s="40">
        <f>Long!N1448</f>
        <v>0</v>
      </c>
      <c r="O1450" s="40">
        <f>Long!O1448</f>
        <v>0</v>
      </c>
      <c r="P1450" s="40">
        <f>Long!P1448</f>
        <v>0</v>
      </c>
      <c r="Q1450" s="40">
        <f>Long!Q1448</f>
        <v>0</v>
      </c>
      <c r="R1450" s="40">
        <f>Long!R1448</f>
        <v>0</v>
      </c>
      <c r="S1450" s="40">
        <f>Long!S1448</f>
        <v>0</v>
      </c>
      <c r="T1450" s="40">
        <f>Long!T1448</f>
        <v>0</v>
      </c>
      <c r="U1450" s="11">
        <f>Long!U1448</f>
        <v>0</v>
      </c>
      <c r="W1450" s="14">
        <f>Long!X1448</f>
        <v>0</v>
      </c>
      <c r="X1450" s="7">
        <f>Long!Y1448</f>
        <v>0</v>
      </c>
    </row>
    <row r="1451" spans="1:24" x14ac:dyDescent="0.25">
      <c r="A1451" s="3">
        <f>Long!A1449</f>
        <v>0</v>
      </c>
      <c r="B1451" s="41">
        <f>Long!B1449</f>
        <v>0</v>
      </c>
      <c r="C1451" s="40">
        <f>Long!C1449</f>
        <v>0</v>
      </c>
      <c r="D1451" s="40">
        <f>Long!D1449</f>
        <v>0</v>
      </c>
      <c r="E1451" s="40">
        <f>Long!E1449</f>
        <v>0</v>
      </c>
      <c r="F1451" s="40">
        <f>Long!F1449</f>
        <v>0</v>
      </c>
      <c r="G1451" s="40">
        <f>Long!G1449</f>
        <v>0</v>
      </c>
      <c r="H1451" s="40">
        <f>Long!H1449</f>
        <v>0</v>
      </c>
      <c r="I1451" s="40">
        <f>Long!I1449</f>
        <v>0</v>
      </c>
      <c r="J1451" s="40">
        <f>Long!J1449</f>
        <v>0</v>
      </c>
      <c r="K1451" s="40">
        <f>Long!K1449</f>
        <v>0</v>
      </c>
      <c r="L1451" s="40">
        <f>Long!L1449</f>
        <v>0</v>
      </c>
      <c r="M1451" s="40">
        <f>Long!M1449</f>
        <v>0</v>
      </c>
      <c r="N1451" s="40">
        <f>Long!N1449</f>
        <v>0</v>
      </c>
      <c r="O1451" s="40">
        <f>Long!O1449</f>
        <v>0</v>
      </c>
      <c r="P1451" s="40">
        <f>Long!P1449</f>
        <v>0</v>
      </c>
      <c r="Q1451" s="40">
        <f>Long!Q1449</f>
        <v>0</v>
      </c>
      <c r="R1451" s="40">
        <f>Long!R1449</f>
        <v>0</v>
      </c>
      <c r="S1451" s="40">
        <f>Long!S1449</f>
        <v>0</v>
      </c>
      <c r="T1451" s="40">
        <f>Long!T1449</f>
        <v>0</v>
      </c>
      <c r="U1451" s="11">
        <f>Long!U1449</f>
        <v>0</v>
      </c>
      <c r="W1451" s="14">
        <f>Long!X1449</f>
        <v>0</v>
      </c>
      <c r="X1451" s="7">
        <f>Long!Y1449</f>
        <v>0</v>
      </c>
    </row>
    <row r="1452" spans="1:24" x14ac:dyDescent="0.25">
      <c r="A1452" s="3">
        <f>Long!A1450</f>
        <v>0</v>
      </c>
      <c r="B1452" s="41">
        <f>Long!B1450</f>
        <v>0</v>
      </c>
      <c r="C1452" s="40">
        <f>Long!C1450</f>
        <v>0</v>
      </c>
      <c r="D1452" s="40">
        <f>Long!D1450</f>
        <v>0</v>
      </c>
      <c r="E1452" s="40">
        <f>Long!E1450</f>
        <v>0</v>
      </c>
      <c r="F1452" s="40">
        <f>Long!F1450</f>
        <v>0</v>
      </c>
      <c r="G1452" s="40">
        <f>Long!G1450</f>
        <v>0</v>
      </c>
      <c r="H1452" s="40">
        <f>Long!H1450</f>
        <v>0</v>
      </c>
      <c r="I1452" s="40">
        <f>Long!I1450</f>
        <v>0</v>
      </c>
      <c r="J1452" s="40">
        <f>Long!J1450</f>
        <v>0</v>
      </c>
      <c r="K1452" s="40">
        <f>Long!K1450</f>
        <v>0</v>
      </c>
      <c r="L1452" s="40">
        <f>Long!L1450</f>
        <v>0</v>
      </c>
      <c r="M1452" s="40">
        <f>Long!M1450</f>
        <v>0</v>
      </c>
      <c r="N1452" s="40">
        <f>Long!N1450</f>
        <v>0</v>
      </c>
      <c r="O1452" s="40">
        <f>Long!O1450</f>
        <v>0</v>
      </c>
      <c r="P1452" s="40">
        <f>Long!P1450</f>
        <v>0</v>
      </c>
      <c r="Q1452" s="40">
        <f>Long!Q1450</f>
        <v>0</v>
      </c>
      <c r="R1452" s="40">
        <f>Long!R1450</f>
        <v>0</v>
      </c>
      <c r="S1452" s="40">
        <f>Long!S1450</f>
        <v>0</v>
      </c>
      <c r="T1452" s="40">
        <f>Long!T1450</f>
        <v>0</v>
      </c>
      <c r="U1452" s="11">
        <f>Long!U1450</f>
        <v>0</v>
      </c>
      <c r="W1452" s="14">
        <f>Long!X1450</f>
        <v>0</v>
      </c>
      <c r="X1452" s="7">
        <f>Long!Y1450</f>
        <v>0</v>
      </c>
    </row>
    <row r="1453" spans="1:24" x14ac:dyDescent="0.25">
      <c r="A1453" s="3">
        <f>Long!A1451</f>
        <v>0</v>
      </c>
      <c r="B1453" s="41">
        <f>Long!B1451</f>
        <v>0</v>
      </c>
      <c r="C1453" s="40">
        <f>Long!C1451</f>
        <v>0</v>
      </c>
      <c r="D1453" s="40">
        <f>Long!D1451</f>
        <v>0</v>
      </c>
      <c r="E1453" s="40">
        <f>Long!E1451</f>
        <v>0</v>
      </c>
      <c r="F1453" s="40">
        <f>Long!F1451</f>
        <v>0</v>
      </c>
      <c r="G1453" s="40">
        <f>Long!G1451</f>
        <v>0</v>
      </c>
      <c r="H1453" s="40">
        <f>Long!H1451</f>
        <v>0</v>
      </c>
      <c r="I1453" s="40">
        <f>Long!I1451</f>
        <v>0</v>
      </c>
      <c r="J1453" s="40">
        <f>Long!J1451</f>
        <v>0</v>
      </c>
      <c r="K1453" s="40">
        <f>Long!K1451</f>
        <v>0</v>
      </c>
      <c r="L1453" s="40">
        <f>Long!L1451</f>
        <v>0</v>
      </c>
      <c r="M1453" s="40">
        <f>Long!M1451</f>
        <v>0</v>
      </c>
      <c r="N1453" s="40">
        <f>Long!N1451</f>
        <v>0</v>
      </c>
      <c r="O1453" s="40">
        <f>Long!O1451</f>
        <v>0</v>
      </c>
      <c r="P1453" s="40">
        <f>Long!P1451</f>
        <v>0</v>
      </c>
      <c r="Q1453" s="40">
        <f>Long!Q1451</f>
        <v>0</v>
      </c>
      <c r="R1453" s="40">
        <f>Long!R1451</f>
        <v>0</v>
      </c>
      <c r="S1453" s="40">
        <f>Long!S1451</f>
        <v>0</v>
      </c>
      <c r="T1453" s="40">
        <f>Long!T1451</f>
        <v>0</v>
      </c>
      <c r="U1453" s="11">
        <f>Long!U1451</f>
        <v>0</v>
      </c>
      <c r="W1453" s="14">
        <f>Long!X1451</f>
        <v>0</v>
      </c>
      <c r="X1453" s="7">
        <f>Long!Y1451</f>
        <v>0</v>
      </c>
    </row>
    <row r="1454" spans="1:24" x14ac:dyDescent="0.25">
      <c r="A1454" s="3">
        <f>Long!A1452</f>
        <v>0</v>
      </c>
      <c r="B1454" s="41">
        <f>Long!B1452</f>
        <v>0</v>
      </c>
      <c r="C1454" s="40">
        <f>Long!C1452</f>
        <v>0</v>
      </c>
      <c r="D1454" s="40">
        <f>Long!D1452</f>
        <v>0</v>
      </c>
      <c r="E1454" s="40">
        <f>Long!E1452</f>
        <v>0</v>
      </c>
      <c r="F1454" s="40">
        <f>Long!F1452</f>
        <v>0</v>
      </c>
      <c r="G1454" s="40">
        <f>Long!G1452</f>
        <v>0</v>
      </c>
      <c r="H1454" s="40">
        <f>Long!H1452</f>
        <v>0</v>
      </c>
      <c r="I1454" s="40">
        <f>Long!I1452</f>
        <v>0</v>
      </c>
      <c r="J1454" s="40">
        <f>Long!J1452</f>
        <v>0</v>
      </c>
      <c r="K1454" s="40">
        <f>Long!K1452</f>
        <v>0</v>
      </c>
      <c r="L1454" s="40">
        <f>Long!L1452</f>
        <v>0</v>
      </c>
      <c r="M1454" s="40">
        <f>Long!M1452</f>
        <v>0</v>
      </c>
      <c r="N1454" s="40">
        <f>Long!N1452</f>
        <v>0</v>
      </c>
      <c r="O1454" s="40">
        <f>Long!O1452</f>
        <v>0</v>
      </c>
      <c r="P1454" s="40">
        <f>Long!P1452</f>
        <v>0</v>
      </c>
      <c r="Q1454" s="40">
        <f>Long!Q1452</f>
        <v>0</v>
      </c>
      <c r="R1454" s="40">
        <f>Long!R1452</f>
        <v>0</v>
      </c>
      <c r="S1454" s="40">
        <f>Long!S1452</f>
        <v>0</v>
      </c>
      <c r="T1454" s="40">
        <f>Long!T1452</f>
        <v>0</v>
      </c>
      <c r="U1454" s="11">
        <f>Long!U1452</f>
        <v>0</v>
      </c>
      <c r="W1454" s="14">
        <f>Long!X1452</f>
        <v>0</v>
      </c>
      <c r="X1454" s="7">
        <f>Long!Y1452</f>
        <v>0</v>
      </c>
    </row>
    <row r="1455" spans="1:24" x14ac:dyDescent="0.25">
      <c r="A1455" s="3">
        <f>Long!A1453</f>
        <v>0</v>
      </c>
      <c r="B1455" s="41">
        <f>Long!B1453</f>
        <v>0</v>
      </c>
      <c r="C1455" s="40">
        <f>Long!C1453</f>
        <v>0</v>
      </c>
      <c r="D1455" s="40">
        <f>Long!D1453</f>
        <v>0</v>
      </c>
      <c r="E1455" s="40">
        <f>Long!E1453</f>
        <v>0</v>
      </c>
      <c r="F1455" s="40">
        <f>Long!F1453</f>
        <v>0</v>
      </c>
      <c r="G1455" s="40">
        <f>Long!G1453</f>
        <v>0</v>
      </c>
      <c r="H1455" s="40">
        <f>Long!H1453</f>
        <v>0</v>
      </c>
      <c r="I1455" s="40">
        <f>Long!I1453</f>
        <v>0</v>
      </c>
      <c r="J1455" s="40">
        <f>Long!J1453</f>
        <v>0</v>
      </c>
      <c r="K1455" s="40">
        <f>Long!K1453</f>
        <v>0</v>
      </c>
      <c r="L1455" s="40">
        <f>Long!L1453</f>
        <v>0</v>
      </c>
      <c r="M1455" s="40">
        <f>Long!M1453</f>
        <v>0</v>
      </c>
      <c r="N1455" s="40">
        <f>Long!N1453</f>
        <v>0</v>
      </c>
      <c r="O1455" s="40">
        <f>Long!O1453</f>
        <v>0</v>
      </c>
      <c r="P1455" s="40">
        <f>Long!P1453</f>
        <v>0</v>
      </c>
      <c r="Q1455" s="40">
        <f>Long!Q1453</f>
        <v>0</v>
      </c>
      <c r="R1455" s="40">
        <f>Long!R1453</f>
        <v>0</v>
      </c>
      <c r="S1455" s="40">
        <f>Long!S1453</f>
        <v>0</v>
      </c>
      <c r="T1455" s="40">
        <f>Long!T1453</f>
        <v>0</v>
      </c>
      <c r="U1455" s="11">
        <f>Long!U1453</f>
        <v>0</v>
      </c>
      <c r="W1455" s="14">
        <f>Long!X1453</f>
        <v>0</v>
      </c>
      <c r="X1455" s="7">
        <f>Long!Y1453</f>
        <v>0</v>
      </c>
    </row>
    <row r="1456" spans="1:24" x14ac:dyDescent="0.25">
      <c r="A1456" s="3">
        <f>Long!A1454</f>
        <v>0</v>
      </c>
      <c r="B1456" s="41">
        <f>Long!B1454</f>
        <v>0</v>
      </c>
      <c r="C1456" s="40">
        <f>Long!C1454</f>
        <v>0</v>
      </c>
      <c r="D1456" s="40">
        <f>Long!D1454</f>
        <v>0</v>
      </c>
      <c r="E1456" s="40">
        <f>Long!E1454</f>
        <v>0</v>
      </c>
      <c r="F1456" s="40">
        <f>Long!F1454</f>
        <v>0</v>
      </c>
      <c r="G1456" s="40">
        <f>Long!G1454</f>
        <v>0</v>
      </c>
      <c r="H1456" s="40">
        <f>Long!H1454</f>
        <v>0</v>
      </c>
      <c r="I1456" s="40">
        <f>Long!I1454</f>
        <v>0</v>
      </c>
      <c r="J1456" s="40">
        <f>Long!J1454</f>
        <v>0</v>
      </c>
      <c r="K1456" s="40">
        <f>Long!K1454</f>
        <v>0</v>
      </c>
      <c r="L1456" s="40">
        <f>Long!L1454</f>
        <v>0</v>
      </c>
      <c r="M1456" s="40">
        <f>Long!M1454</f>
        <v>0</v>
      </c>
      <c r="N1456" s="40">
        <f>Long!N1454</f>
        <v>0</v>
      </c>
      <c r="O1456" s="40">
        <f>Long!O1454</f>
        <v>0</v>
      </c>
      <c r="P1456" s="40">
        <f>Long!P1454</f>
        <v>0</v>
      </c>
      <c r="Q1456" s="40">
        <f>Long!Q1454</f>
        <v>0</v>
      </c>
      <c r="R1456" s="40">
        <f>Long!R1454</f>
        <v>0</v>
      </c>
      <c r="S1456" s="40">
        <f>Long!S1454</f>
        <v>0</v>
      </c>
      <c r="T1456" s="40">
        <f>Long!T1454</f>
        <v>0</v>
      </c>
      <c r="U1456" s="11">
        <f>Long!U1454</f>
        <v>0</v>
      </c>
      <c r="W1456" s="14">
        <f>Long!X1454</f>
        <v>0</v>
      </c>
      <c r="X1456" s="7">
        <f>Long!Y1454</f>
        <v>0</v>
      </c>
    </row>
    <row r="1457" spans="1:24" x14ac:dyDescent="0.25">
      <c r="A1457" s="3">
        <f>Long!A1455</f>
        <v>0</v>
      </c>
      <c r="B1457" s="41">
        <f>Long!B1455</f>
        <v>0</v>
      </c>
      <c r="C1457" s="40">
        <f>Long!C1455</f>
        <v>0</v>
      </c>
      <c r="D1457" s="40">
        <f>Long!D1455</f>
        <v>0</v>
      </c>
      <c r="E1457" s="40">
        <f>Long!E1455</f>
        <v>0</v>
      </c>
      <c r="F1457" s="40">
        <f>Long!F1455</f>
        <v>0</v>
      </c>
      <c r="G1457" s="40">
        <f>Long!G1455</f>
        <v>0</v>
      </c>
      <c r="H1457" s="40">
        <f>Long!H1455</f>
        <v>0</v>
      </c>
      <c r="I1457" s="40">
        <f>Long!I1455</f>
        <v>0</v>
      </c>
      <c r="J1457" s="40">
        <f>Long!J1455</f>
        <v>0</v>
      </c>
      <c r="K1457" s="40">
        <f>Long!K1455</f>
        <v>0</v>
      </c>
      <c r="L1457" s="40">
        <f>Long!L1455</f>
        <v>0</v>
      </c>
      <c r="M1457" s="40">
        <f>Long!M1455</f>
        <v>0</v>
      </c>
      <c r="N1457" s="40">
        <f>Long!N1455</f>
        <v>0</v>
      </c>
      <c r="O1457" s="40">
        <f>Long!O1455</f>
        <v>0</v>
      </c>
      <c r="P1457" s="40">
        <f>Long!P1455</f>
        <v>0</v>
      </c>
      <c r="Q1457" s="40">
        <f>Long!Q1455</f>
        <v>0</v>
      </c>
      <c r="R1457" s="40">
        <f>Long!R1455</f>
        <v>0</v>
      </c>
      <c r="S1457" s="40">
        <f>Long!S1455</f>
        <v>0</v>
      </c>
      <c r="T1457" s="40">
        <f>Long!T1455</f>
        <v>0</v>
      </c>
      <c r="U1457" s="11">
        <f>Long!U1455</f>
        <v>0</v>
      </c>
      <c r="W1457" s="14">
        <f>Long!X1455</f>
        <v>0</v>
      </c>
      <c r="X1457" s="7">
        <f>Long!Y1455</f>
        <v>0</v>
      </c>
    </row>
    <row r="1458" spans="1:24" x14ac:dyDescent="0.25">
      <c r="A1458" s="3">
        <f>Long!A1456</f>
        <v>0</v>
      </c>
      <c r="B1458" s="41">
        <f>Long!B1456</f>
        <v>0</v>
      </c>
      <c r="C1458" s="40">
        <f>Long!C1456</f>
        <v>0</v>
      </c>
      <c r="D1458" s="40">
        <f>Long!D1456</f>
        <v>0</v>
      </c>
      <c r="E1458" s="40">
        <f>Long!E1456</f>
        <v>0</v>
      </c>
      <c r="F1458" s="40">
        <f>Long!F1456</f>
        <v>0</v>
      </c>
      <c r="G1458" s="40">
        <f>Long!G1456</f>
        <v>0</v>
      </c>
      <c r="H1458" s="40">
        <f>Long!H1456</f>
        <v>0</v>
      </c>
      <c r="I1458" s="40">
        <f>Long!I1456</f>
        <v>0</v>
      </c>
      <c r="J1458" s="40">
        <f>Long!J1456</f>
        <v>0</v>
      </c>
      <c r="K1458" s="40">
        <f>Long!K1456</f>
        <v>0</v>
      </c>
      <c r="L1458" s="40">
        <f>Long!L1456</f>
        <v>0</v>
      </c>
      <c r="M1458" s="40">
        <f>Long!M1456</f>
        <v>0</v>
      </c>
      <c r="N1458" s="40">
        <f>Long!N1456</f>
        <v>0</v>
      </c>
      <c r="O1458" s="40">
        <f>Long!O1456</f>
        <v>0</v>
      </c>
      <c r="P1458" s="40">
        <f>Long!P1456</f>
        <v>0</v>
      </c>
      <c r="Q1458" s="40">
        <f>Long!Q1456</f>
        <v>0</v>
      </c>
      <c r="R1458" s="40">
        <f>Long!R1456</f>
        <v>0</v>
      </c>
      <c r="S1458" s="40">
        <f>Long!S1456</f>
        <v>0</v>
      </c>
      <c r="T1458" s="40">
        <f>Long!T1456</f>
        <v>0</v>
      </c>
      <c r="U1458" s="11">
        <f>Long!U1456</f>
        <v>0</v>
      </c>
      <c r="W1458" s="14">
        <f>Long!X1456</f>
        <v>0</v>
      </c>
      <c r="X1458" s="7">
        <f>Long!Y1456</f>
        <v>0</v>
      </c>
    </row>
    <row r="1459" spans="1:24" x14ac:dyDescent="0.25">
      <c r="A1459" s="3">
        <f>Long!A1457</f>
        <v>0</v>
      </c>
      <c r="B1459" s="41">
        <f>Long!B1457</f>
        <v>0</v>
      </c>
      <c r="C1459" s="40">
        <f>Long!C1457</f>
        <v>0</v>
      </c>
      <c r="D1459" s="40">
        <f>Long!D1457</f>
        <v>0</v>
      </c>
      <c r="E1459" s="40">
        <f>Long!E1457</f>
        <v>0</v>
      </c>
      <c r="F1459" s="40">
        <f>Long!F1457</f>
        <v>0</v>
      </c>
      <c r="G1459" s="40">
        <f>Long!G1457</f>
        <v>0</v>
      </c>
      <c r="H1459" s="40">
        <f>Long!H1457</f>
        <v>0</v>
      </c>
      <c r="I1459" s="40">
        <f>Long!I1457</f>
        <v>0</v>
      </c>
      <c r="J1459" s="40">
        <f>Long!J1457</f>
        <v>0</v>
      </c>
      <c r="K1459" s="40">
        <f>Long!K1457</f>
        <v>0</v>
      </c>
      <c r="L1459" s="40">
        <f>Long!L1457</f>
        <v>0</v>
      </c>
      <c r="M1459" s="40">
        <f>Long!M1457</f>
        <v>0</v>
      </c>
      <c r="N1459" s="40">
        <f>Long!N1457</f>
        <v>0</v>
      </c>
      <c r="O1459" s="40">
        <f>Long!O1457</f>
        <v>0</v>
      </c>
      <c r="P1459" s="40">
        <f>Long!P1457</f>
        <v>0</v>
      </c>
      <c r="Q1459" s="40">
        <f>Long!Q1457</f>
        <v>0</v>
      </c>
      <c r="R1459" s="40">
        <f>Long!R1457</f>
        <v>0</v>
      </c>
      <c r="S1459" s="40">
        <f>Long!S1457</f>
        <v>0</v>
      </c>
      <c r="T1459" s="40">
        <f>Long!T1457</f>
        <v>0</v>
      </c>
      <c r="U1459" s="11">
        <f>Long!U1457</f>
        <v>0</v>
      </c>
      <c r="W1459" s="14">
        <f>Long!X1457</f>
        <v>0</v>
      </c>
      <c r="X1459" s="7">
        <f>Long!Y1457</f>
        <v>0</v>
      </c>
    </row>
    <row r="1460" spans="1:24" x14ac:dyDescent="0.25">
      <c r="A1460" s="3">
        <f>Long!A1458</f>
        <v>0</v>
      </c>
      <c r="B1460" s="41">
        <f>Long!B1458</f>
        <v>0</v>
      </c>
      <c r="C1460" s="40">
        <f>Long!C1458</f>
        <v>0</v>
      </c>
      <c r="D1460" s="40">
        <f>Long!D1458</f>
        <v>0</v>
      </c>
      <c r="E1460" s="40">
        <f>Long!E1458</f>
        <v>0</v>
      </c>
      <c r="F1460" s="40">
        <f>Long!F1458</f>
        <v>0</v>
      </c>
      <c r="G1460" s="40">
        <f>Long!G1458</f>
        <v>0</v>
      </c>
      <c r="H1460" s="40">
        <f>Long!H1458</f>
        <v>0</v>
      </c>
      <c r="I1460" s="40">
        <f>Long!I1458</f>
        <v>0</v>
      </c>
      <c r="J1460" s="40">
        <f>Long!J1458</f>
        <v>0</v>
      </c>
      <c r="K1460" s="40">
        <f>Long!K1458</f>
        <v>0</v>
      </c>
      <c r="L1460" s="40">
        <f>Long!L1458</f>
        <v>0</v>
      </c>
      <c r="M1460" s="40">
        <f>Long!M1458</f>
        <v>0</v>
      </c>
      <c r="N1460" s="40">
        <f>Long!N1458</f>
        <v>0</v>
      </c>
      <c r="O1460" s="40">
        <f>Long!O1458</f>
        <v>0</v>
      </c>
      <c r="P1460" s="40">
        <f>Long!P1458</f>
        <v>0</v>
      </c>
      <c r="Q1460" s="40">
        <f>Long!Q1458</f>
        <v>0</v>
      </c>
      <c r="R1460" s="40">
        <f>Long!R1458</f>
        <v>0</v>
      </c>
      <c r="S1460" s="40">
        <f>Long!S1458</f>
        <v>0</v>
      </c>
      <c r="T1460" s="40">
        <f>Long!T1458</f>
        <v>0</v>
      </c>
      <c r="U1460" s="11">
        <f>Long!U1458</f>
        <v>0</v>
      </c>
      <c r="W1460" s="14">
        <f>Long!X1458</f>
        <v>0</v>
      </c>
      <c r="X1460" s="7">
        <f>Long!Y1458</f>
        <v>0</v>
      </c>
    </row>
    <row r="1461" spans="1:24" x14ac:dyDescent="0.25">
      <c r="A1461" s="3">
        <f>Long!A1459</f>
        <v>0</v>
      </c>
      <c r="B1461" s="41">
        <f>Long!B1459</f>
        <v>0</v>
      </c>
      <c r="C1461" s="40">
        <f>Long!C1459</f>
        <v>0</v>
      </c>
      <c r="D1461" s="40">
        <f>Long!D1459</f>
        <v>0</v>
      </c>
      <c r="E1461" s="40">
        <f>Long!E1459</f>
        <v>0</v>
      </c>
      <c r="F1461" s="40">
        <f>Long!F1459</f>
        <v>0</v>
      </c>
      <c r="G1461" s="40">
        <f>Long!G1459</f>
        <v>0</v>
      </c>
      <c r="H1461" s="40">
        <f>Long!H1459</f>
        <v>0</v>
      </c>
      <c r="I1461" s="40">
        <f>Long!I1459</f>
        <v>0</v>
      </c>
      <c r="J1461" s="40">
        <f>Long!J1459</f>
        <v>0</v>
      </c>
      <c r="K1461" s="40">
        <f>Long!K1459</f>
        <v>0</v>
      </c>
      <c r="L1461" s="40">
        <f>Long!L1459</f>
        <v>0</v>
      </c>
      <c r="M1461" s="40">
        <f>Long!M1459</f>
        <v>0</v>
      </c>
      <c r="N1461" s="40">
        <f>Long!N1459</f>
        <v>0</v>
      </c>
      <c r="O1461" s="40">
        <f>Long!O1459</f>
        <v>0</v>
      </c>
      <c r="P1461" s="40">
        <f>Long!P1459</f>
        <v>0</v>
      </c>
      <c r="Q1461" s="40">
        <f>Long!Q1459</f>
        <v>0</v>
      </c>
      <c r="R1461" s="40">
        <f>Long!R1459</f>
        <v>0</v>
      </c>
      <c r="S1461" s="40">
        <f>Long!S1459</f>
        <v>0</v>
      </c>
      <c r="T1461" s="40">
        <f>Long!T1459</f>
        <v>0</v>
      </c>
      <c r="U1461" s="11">
        <f>Long!U1459</f>
        <v>0</v>
      </c>
      <c r="W1461" s="14">
        <f>Long!X1459</f>
        <v>0</v>
      </c>
      <c r="X1461" s="7">
        <f>Long!Y1459</f>
        <v>0</v>
      </c>
    </row>
    <row r="1462" spans="1:24" x14ac:dyDescent="0.25">
      <c r="A1462" s="3">
        <f>Long!A1460</f>
        <v>0</v>
      </c>
      <c r="B1462" s="41">
        <f>Long!B1460</f>
        <v>0</v>
      </c>
      <c r="C1462" s="40">
        <f>Long!C1460</f>
        <v>0</v>
      </c>
      <c r="D1462" s="40">
        <f>Long!D1460</f>
        <v>0</v>
      </c>
      <c r="E1462" s="40">
        <f>Long!E1460</f>
        <v>0</v>
      </c>
      <c r="F1462" s="40">
        <f>Long!F1460</f>
        <v>0</v>
      </c>
      <c r="G1462" s="40">
        <f>Long!G1460</f>
        <v>0</v>
      </c>
      <c r="H1462" s="40">
        <f>Long!H1460</f>
        <v>0</v>
      </c>
      <c r="I1462" s="40">
        <f>Long!I1460</f>
        <v>0</v>
      </c>
      <c r="J1462" s="40">
        <f>Long!J1460</f>
        <v>0</v>
      </c>
      <c r="K1462" s="40">
        <f>Long!K1460</f>
        <v>0</v>
      </c>
      <c r="L1462" s="40">
        <f>Long!L1460</f>
        <v>0</v>
      </c>
      <c r="M1462" s="40">
        <f>Long!M1460</f>
        <v>0</v>
      </c>
      <c r="N1462" s="40">
        <f>Long!N1460</f>
        <v>0</v>
      </c>
      <c r="O1462" s="40">
        <f>Long!O1460</f>
        <v>0</v>
      </c>
      <c r="P1462" s="40">
        <f>Long!P1460</f>
        <v>0</v>
      </c>
      <c r="Q1462" s="40">
        <f>Long!Q1460</f>
        <v>0</v>
      </c>
      <c r="R1462" s="40">
        <f>Long!R1460</f>
        <v>0</v>
      </c>
      <c r="S1462" s="40">
        <f>Long!S1460</f>
        <v>0</v>
      </c>
      <c r="T1462" s="40">
        <f>Long!T1460</f>
        <v>0</v>
      </c>
      <c r="U1462" s="11">
        <f>Long!U1460</f>
        <v>0</v>
      </c>
      <c r="W1462" s="14">
        <f>Long!X1460</f>
        <v>0</v>
      </c>
      <c r="X1462" s="7">
        <f>Long!Y1460</f>
        <v>0</v>
      </c>
    </row>
    <row r="1463" spans="1:24" x14ac:dyDescent="0.25">
      <c r="A1463" s="3">
        <f>Long!A1461</f>
        <v>0</v>
      </c>
      <c r="B1463" s="41">
        <f>Long!B1461</f>
        <v>0</v>
      </c>
      <c r="C1463" s="40">
        <f>Long!C1461</f>
        <v>0</v>
      </c>
      <c r="D1463" s="40">
        <f>Long!D1461</f>
        <v>0</v>
      </c>
      <c r="E1463" s="40">
        <f>Long!E1461</f>
        <v>0</v>
      </c>
      <c r="F1463" s="40">
        <f>Long!F1461</f>
        <v>0</v>
      </c>
      <c r="G1463" s="40">
        <f>Long!G1461</f>
        <v>0</v>
      </c>
      <c r="H1463" s="40">
        <f>Long!H1461</f>
        <v>0</v>
      </c>
      <c r="I1463" s="40">
        <f>Long!I1461</f>
        <v>0</v>
      </c>
      <c r="J1463" s="40">
        <f>Long!J1461</f>
        <v>0</v>
      </c>
      <c r="K1463" s="40">
        <f>Long!K1461</f>
        <v>0</v>
      </c>
      <c r="L1463" s="40">
        <f>Long!L1461</f>
        <v>0</v>
      </c>
      <c r="M1463" s="40">
        <f>Long!M1461</f>
        <v>0</v>
      </c>
      <c r="N1463" s="40">
        <f>Long!N1461</f>
        <v>0</v>
      </c>
      <c r="O1463" s="40">
        <f>Long!O1461</f>
        <v>0</v>
      </c>
      <c r="P1463" s="40">
        <f>Long!P1461</f>
        <v>0</v>
      </c>
      <c r="Q1463" s="40">
        <f>Long!Q1461</f>
        <v>0</v>
      </c>
      <c r="R1463" s="40">
        <f>Long!R1461</f>
        <v>0</v>
      </c>
      <c r="S1463" s="40">
        <f>Long!S1461</f>
        <v>0</v>
      </c>
      <c r="T1463" s="40">
        <f>Long!T1461</f>
        <v>0</v>
      </c>
      <c r="U1463" s="11">
        <f>Long!U1461</f>
        <v>0</v>
      </c>
      <c r="W1463" s="14">
        <f>Long!X1461</f>
        <v>0</v>
      </c>
      <c r="X1463" s="7">
        <f>Long!Y1461</f>
        <v>0</v>
      </c>
    </row>
    <row r="1464" spans="1:24" x14ac:dyDescent="0.25">
      <c r="A1464" s="3">
        <f>Long!A1462</f>
        <v>0</v>
      </c>
      <c r="B1464" s="41">
        <f>Long!B1462</f>
        <v>0</v>
      </c>
      <c r="C1464" s="40">
        <f>Long!C1462</f>
        <v>0</v>
      </c>
      <c r="D1464" s="40">
        <f>Long!D1462</f>
        <v>0</v>
      </c>
      <c r="E1464" s="40">
        <f>Long!E1462</f>
        <v>0</v>
      </c>
      <c r="F1464" s="40">
        <f>Long!F1462</f>
        <v>0</v>
      </c>
      <c r="G1464" s="40">
        <f>Long!G1462</f>
        <v>0</v>
      </c>
      <c r="H1464" s="40">
        <f>Long!H1462</f>
        <v>0</v>
      </c>
      <c r="I1464" s="40">
        <f>Long!I1462</f>
        <v>0</v>
      </c>
      <c r="J1464" s="40">
        <f>Long!J1462</f>
        <v>0</v>
      </c>
      <c r="K1464" s="40">
        <f>Long!K1462</f>
        <v>0</v>
      </c>
      <c r="L1464" s="40">
        <f>Long!L1462</f>
        <v>0</v>
      </c>
      <c r="M1464" s="40">
        <f>Long!M1462</f>
        <v>0</v>
      </c>
      <c r="N1464" s="40">
        <f>Long!N1462</f>
        <v>0</v>
      </c>
      <c r="O1464" s="40">
        <f>Long!O1462</f>
        <v>0</v>
      </c>
      <c r="P1464" s="40">
        <f>Long!P1462</f>
        <v>0</v>
      </c>
      <c r="Q1464" s="40">
        <f>Long!Q1462</f>
        <v>0</v>
      </c>
      <c r="R1464" s="40">
        <f>Long!R1462</f>
        <v>0</v>
      </c>
      <c r="S1464" s="40">
        <f>Long!S1462</f>
        <v>0</v>
      </c>
      <c r="T1464" s="40">
        <f>Long!T1462</f>
        <v>0</v>
      </c>
      <c r="U1464" s="11">
        <f>Long!U1462</f>
        <v>0</v>
      </c>
      <c r="W1464" s="14">
        <f>Long!X1462</f>
        <v>0</v>
      </c>
      <c r="X1464" s="7">
        <f>Long!Y1462</f>
        <v>0</v>
      </c>
    </row>
    <row r="1465" spans="1:24" x14ac:dyDescent="0.25">
      <c r="A1465" s="3">
        <f>Long!A1463</f>
        <v>0</v>
      </c>
      <c r="B1465" s="41">
        <f>Long!B1463</f>
        <v>0</v>
      </c>
      <c r="C1465" s="40">
        <f>Long!C1463</f>
        <v>0</v>
      </c>
      <c r="D1465" s="40">
        <f>Long!D1463</f>
        <v>0</v>
      </c>
      <c r="E1465" s="40">
        <f>Long!E1463</f>
        <v>0</v>
      </c>
      <c r="F1465" s="40">
        <f>Long!F1463</f>
        <v>0</v>
      </c>
      <c r="G1465" s="40">
        <f>Long!G1463</f>
        <v>0</v>
      </c>
      <c r="H1465" s="40">
        <f>Long!H1463</f>
        <v>0</v>
      </c>
      <c r="I1465" s="40">
        <f>Long!I1463</f>
        <v>0</v>
      </c>
      <c r="J1465" s="40">
        <f>Long!J1463</f>
        <v>0</v>
      </c>
      <c r="K1465" s="40">
        <f>Long!K1463</f>
        <v>0</v>
      </c>
      <c r="L1465" s="40">
        <f>Long!L1463</f>
        <v>0</v>
      </c>
      <c r="M1465" s="40">
        <f>Long!M1463</f>
        <v>0</v>
      </c>
      <c r="N1465" s="40">
        <f>Long!N1463</f>
        <v>0</v>
      </c>
      <c r="O1465" s="40">
        <f>Long!O1463</f>
        <v>0</v>
      </c>
      <c r="P1465" s="40">
        <f>Long!P1463</f>
        <v>0</v>
      </c>
      <c r="Q1465" s="40">
        <f>Long!Q1463</f>
        <v>0</v>
      </c>
      <c r="R1465" s="40">
        <f>Long!R1463</f>
        <v>0</v>
      </c>
      <c r="S1465" s="40">
        <f>Long!S1463</f>
        <v>0</v>
      </c>
      <c r="T1465" s="40">
        <f>Long!T1463</f>
        <v>0</v>
      </c>
      <c r="U1465" s="11">
        <f>Long!U1463</f>
        <v>0</v>
      </c>
      <c r="W1465" s="14">
        <f>Long!X1463</f>
        <v>0</v>
      </c>
      <c r="X1465" s="7">
        <f>Long!Y1463</f>
        <v>0</v>
      </c>
    </row>
    <row r="1466" spans="1:24" x14ac:dyDescent="0.25">
      <c r="A1466" s="3">
        <f>Long!A1464</f>
        <v>0</v>
      </c>
      <c r="B1466" s="41">
        <f>Long!B1464</f>
        <v>0</v>
      </c>
      <c r="C1466" s="40">
        <f>Long!C1464</f>
        <v>0</v>
      </c>
      <c r="D1466" s="40">
        <f>Long!D1464</f>
        <v>0</v>
      </c>
      <c r="E1466" s="40">
        <f>Long!E1464</f>
        <v>0</v>
      </c>
      <c r="F1466" s="40">
        <f>Long!F1464</f>
        <v>0</v>
      </c>
      <c r="G1466" s="40">
        <f>Long!G1464</f>
        <v>0</v>
      </c>
      <c r="H1466" s="40">
        <f>Long!H1464</f>
        <v>0</v>
      </c>
      <c r="I1466" s="40">
        <f>Long!I1464</f>
        <v>0</v>
      </c>
      <c r="J1466" s="40">
        <f>Long!J1464</f>
        <v>0</v>
      </c>
      <c r="K1466" s="40">
        <f>Long!K1464</f>
        <v>0</v>
      </c>
      <c r="L1466" s="40">
        <f>Long!L1464</f>
        <v>0</v>
      </c>
      <c r="M1466" s="40">
        <f>Long!M1464</f>
        <v>0</v>
      </c>
      <c r="N1466" s="40">
        <f>Long!N1464</f>
        <v>0</v>
      </c>
      <c r="O1466" s="40">
        <f>Long!O1464</f>
        <v>0</v>
      </c>
      <c r="P1466" s="40">
        <f>Long!P1464</f>
        <v>0</v>
      </c>
      <c r="Q1466" s="40">
        <f>Long!Q1464</f>
        <v>0</v>
      </c>
      <c r="R1466" s="40">
        <f>Long!R1464</f>
        <v>0</v>
      </c>
      <c r="S1466" s="40">
        <f>Long!S1464</f>
        <v>0</v>
      </c>
      <c r="T1466" s="40">
        <f>Long!T1464</f>
        <v>0</v>
      </c>
      <c r="U1466" s="11">
        <f>Long!U1464</f>
        <v>0</v>
      </c>
      <c r="W1466" s="14">
        <f>Long!X1464</f>
        <v>0</v>
      </c>
      <c r="X1466" s="7">
        <f>Long!Y1464</f>
        <v>0</v>
      </c>
    </row>
    <row r="1467" spans="1:24" x14ac:dyDescent="0.25">
      <c r="A1467" s="3">
        <f>Long!A1465</f>
        <v>0</v>
      </c>
      <c r="B1467" s="41">
        <f>Long!B1465</f>
        <v>0</v>
      </c>
      <c r="C1467" s="40">
        <f>Long!C1465</f>
        <v>0</v>
      </c>
      <c r="D1467" s="40">
        <f>Long!D1465</f>
        <v>0</v>
      </c>
      <c r="E1467" s="40">
        <f>Long!E1465</f>
        <v>0</v>
      </c>
      <c r="F1467" s="40">
        <f>Long!F1465</f>
        <v>0</v>
      </c>
      <c r="G1467" s="40">
        <f>Long!G1465</f>
        <v>0</v>
      </c>
      <c r="H1467" s="40">
        <f>Long!H1465</f>
        <v>0</v>
      </c>
      <c r="I1467" s="40">
        <f>Long!I1465</f>
        <v>0</v>
      </c>
      <c r="J1467" s="40">
        <f>Long!J1465</f>
        <v>0</v>
      </c>
      <c r="K1467" s="40">
        <f>Long!K1465</f>
        <v>0</v>
      </c>
      <c r="L1467" s="40">
        <f>Long!L1465</f>
        <v>0</v>
      </c>
      <c r="M1467" s="40">
        <f>Long!M1465</f>
        <v>0</v>
      </c>
      <c r="N1467" s="40">
        <f>Long!N1465</f>
        <v>0</v>
      </c>
      <c r="O1467" s="40">
        <f>Long!O1465</f>
        <v>0</v>
      </c>
      <c r="P1467" s="40">
        <f>Long!P1465</f>
        <v>0</v>
      </c>
      <c r="Q1467" s="40">
        <f>Long!Q1465</f>
        <v>0</v>
      </c>
      <c r="R1467" s="40">
        <f>Long!R1465</f>
        <v>0</v>
      </c>
      <c r="S1467" s="40">
        <f>Long!S1465</f>
        <v>0</v>
      </c>
      <c r="T1467" s="40">
        <f>Long!T1465</f>
        <v>0</v>
      </c>
      <c r="U1467" s="11">
        <f>Long!U1465</f>
        <v>0</v>
      </c>
      <c r="W1467" s="14">
        <f>Long!X1465</f>
        <v>0</v>
      </c>
      <c r="X1467" s="7">
        <f>Long!Y1465</f>
        <v>0</v>
      </c>
    </row>
    <row r="1468" spans="1:24" x14ac:dyDescent="0.25">
      <c r="A1468" s="3">
        <f>Long!A1466</f>
        <v>0</v>
      </c>
      <c r="B1468" s="41">
        <f>Long!B1466</f>
        <v>0</v>
      </c>
      <c r="C1468" s="40">
        <f>Long!C1466</f>
        <v>0</v>
      </c>
      <c r="D1468" s="40">
        <f>Long!D1466</f>
        <v>0</v>
      </c>
      <c r="E1468" s="40">
        <f>Long!E1466</f>
        <v>0</v>
      </c>
      <c r="F1468" s="40">
        <f>Long!F1466</f>
        <v>0</v>
      </c>
      <c r="G1468" s="40">
        <f>Long!G1466</f>
        <v>0</v>
      </c>
      <c r="H1468" s="40">
        <f>Long!H1466</f>
        <v>0</v>
      </c>
      <c r="I1468" s="40">
        <f>Long!I1466</f>
        <v>0</v>
      </c>
      <c r="J1468" s="40">
        <f>Long!J1466</f>
        <v>0</v>
      </c>
      <c r="K1468" s="40">
        <f>Long!K1466</f>
        <v>0</v>
      </c>
      <c r="L1468" s="40">
        <f>Long!L1466</f>
        <v>0</v>
      </c>
      <c r="M1468" s="40">
        <f>Long!M1466</f>
        <v>0</v>
      </c>
      <c r="N1468" s="40">
        <f>Long!N1466</f>
        <v>0</v>
      </c>
      <c r="O1468" s="40">
        <f>Long!O1466</f>
        <v>0</v>
      </c>
      <c r="P1468" s="40">
        <f>Long!P1466</f>
        <v>0</v>
      </c>
      <c r="Q1468" s="40">
        <f>Long!Q1466</f>
        <v>0</v>
      </c>
      <c r="R1468" s="40">
        <f>Long!R1466</f>
        <v>0</v>
      </c>
      <c r="S1468" s="40">
        <f>Long!S1466</f>
        <v>0</v>
      </c>
      <c r="T1468" s="40">
        <f>Long!T1466</f>
        <v>0</v>
      </c>
      <c r="U1468" s="11">
        <f>Long!U1466</f>
        <v>0</v>
      </c>
      <c r="W1468" s="14">
        <f>Long!X1466</f>
        <v>0</v>
      </c>
      <c r="X1468" s="7">
        <f>Long!Y1466</f>
        <v>0</v>
      </c>
    </row>
    <row r="1469" spans="1:24" x14ac:dyDescent="0.25">
      <c r="A1469" s="3">
        <f>Long!A1467</f>
        <v>0</v>
      </c>
      <c r="B1469" s="41">
        <f>Long!B1467</f>
        <v>0</v>
      </c>
      <c r="C1469" s="40">
        <f>Long!C1467</f>
        <v>0</v>
      </c>
      <c r="D1469" s="40">
        <f>Long!D1467</f>
        <v>0</v>
      </c>
      <c r="E1469" s="40">
        <f>Long!E1467</f>
        <v>0</v>
      </c>
      <c r="F1469" s="40">
        <f>Long!F1467</f>
        <v>0</v>
      </c>
      <c r="G1469" s="40">
        <f>Long!G1467</f>
        <v>0</v>
      </c>
      <c r="H1469" s="40">
        <f>Long!H1467</f>
        <v>0</v>
      </c>
      <c r="I1469" s="40">
        <f>Long!I1467</f>
        <v>0</v>
      </c>
      <c r="J1469" s="40">
        <f>Long!J1467</f>
        <v>0</v>
      </c>
      <c r="K1469" s="40">
        <f>Long!K1467</f>
        <v>0</v>
      </c>
      <c r="L1469" s="40">
        <f>Long!L1467</f>
        <v>0</v>
      </c>
      <c r="M1469" s="40">
        <f>Long!M1467</f>
        <v>0</v>
      </c>
      <c r="N1469" s="40">
        <f>Long!N1467</f>
        <v>0</v>
      </c>
      <c r="O1469" s="40">
        <f>Long!O1467</f>
        <v>0</v>
      </c>
      <c r="P1469" s="40">
        <f>Long!P1467</f>
        <v>0</v>
      </c>
      <c r="Q1469" s="40">
        <f>Long!Q1467</f>
        <v>0</v>
      </c>
      <c r="R1469" s="40">
        <f>Long!R1467</f>
        <v>0</v>
      </c>
      <c r="S1469" s="40">
        <f>Long!S1467</f>
        <v>0</v>
      </c>
      <c r="T1469" s="40">
        <f>Long!T1467</f>
        <v>0</v>
      </c>
      <c r="U1469" s="11">
        <f>Long!U1467</f>
        <v>0</v>
      </c>
      <c r="W1469" s="14">
        <f>Long!X1467</f>
        <v>0</v>
      </c>
      <c r="X1469" s="7">
        <f>Long!Y1467</f>
        <v>0</v>
      </c>
    </row>
    <row r="1470" spans="1:24" x14ac:dyDescent="0.25">
      <c r="A1470" s="3">
        <f>Long!A1468</f>
        <v>0</v>
      </c>
      <c r="B1470" s="41">
        <f>Long!B1468</f>
        <v>0</v>
      </c>
      <c r="C1470" s="40">
        <f>Long!C1468</f>
        <v>0</v>
      </c>
      <c r="D1470" s="40">
        <f>Long!D1468</f>
        <v>0</v>
      </c>
      <c r="E1470" s="40">
        <f>Long!E1468</f>
        <v>0</v>
      </c>
      <c r="F1470" s="40">
        <f>Long!F1468</f>
        <v>0</v>
      </c>
      <c r="G1470" s="40">
        <f>Long!G1468</f>
        <v>0</v>
      </c>
      <c r="H1470" s="40">
        <f>Long!H1468</f>
        <v>0</v>
      </c>
      <c r="I1470" s="40">
        <f>Long!I1468</f>
        <v>0</v>
      </c>
      <c r="J1470" s="40">
        <f>Long!J1468</f>
        <v>0</v>
      </c>
      <c r="K1470" s="40">
        <f>Long!K1468</f>
        <v>0</v>
      </c>
      <c r="L1470" s="40">
        <f>Long!L1468</f>
        <v>0</v>
      </c>
      <c r="M1470" s="40">
        <f>Long!M1468</f>
        <v>0</v>
      </c>
      <c r="N1470" s="40">
        <f>Long!N1468</f>
        <v>0</v>
      </c>
      <c r="O1470" s="40">
        <f>Long!O1468</f>
        <v>0</v>
      </c>
      <c r="P1470" s="40">
        <f>Long!P1468</f>
        <v>0</v>
      </c>
      <c r="Q1470" s="40">
        <f>Long!Q1468</f>
        <v>0</v>
      </c>
      <c r="R1470" s="40">
        <f>Long!R1468</f>
        <v>0</v>
      </c>
      <c r="S1470" s="40">
        <f>Long!S1468</f>
        <v>0</v>
      </c>
      <c r="T1470" s="40">
        <f>Long!T1468</f>
        <v>0</v>
      </c>
      <c r="U1470" s="11">
        <f>Long!U1468</f>
        <v>0</v>
      </c>
      <c r="W1470" s="14">
        <f>Long!X1468</f>
        <v>0</v>
      </c>
      <c r="X1470" s="7">
        <f>Long!Y1468</f>
        <v>0</v>
      </c>
    </row>
    <row r="1471" spans="1:24" x14ac:dyDescent="0.25">
      <c r="A1471" s="3">
        <f>Long!A1469</f>
        <v>0</v>
      </c>
      <c r="B1471" s="41">
        <f>Long!B1469</f>
        <v>0</v>
      </c>
      <c r="C1471" s="40">
        <f>Long!C1469</f>
        <v>0</v>
      </c>
      <c r="D1471" s="40">
        <f>Long!D1469</f>
        <v>0</v>
      </c>
      <c r="E1471" s="40">
        <f>Long!E1469</f>
        <v>0</v>
      </c>
      <c r="F1471" s="40">
        <f>Long!F1469</f>
        <v>0</v>
      </c>
      <c r="G1471" s="40">
        <f>Long!G1469</f>
        <v>0</v>
      </c>
      <c r="H1471" s="40">
        <f>Long!H1469</f>
        <v>0</v>
      </c>
      <c r="I1471" s="40">
        <f>Long!I1469</f>
        <v>0</v>
      </c>
      <c r="J1471" s="40">
        <f>Long!J1469</f>
        <v>0</v>
      </c>
      <c r="K1471" s="40">
        <f>Long!K1469</f>
        <v>0</v>
      </c>
      <c r="L1471" s="40">
        <f>Long!L1469</f>
        <v>0</v>
      </c>
      <c r="M1471" s="40">
        <f>Long!M1469</f>
        <v>0</v>
      </c>
      <c r="N1471" s="40">
        <f>Long!N1469</f>
        <v>0</v>
      </c>
      <c r="O1471" s="40">
        <f>Long!O1469</f>
        <v>0</v>
      </c>
      <c r="P1471" s="40">
        <f>Long!P1469</f>
        <v>0</v>
      </c>
      <c r="Q1471" s="40">
        <f>Long!Q1469</f>
        <v>0</v>
      </c>
      <c r="R1471" s="40">
        <f>Long!R1469</f>
        <v>0</v>
      </c>
      <c r="S1471" s="40">
        <f>Long!S1469</f>
        <v>0</v>
      </c>
      <c r="T1471" s="40">
        <f>Long!T1469</f>
        <v>0</v>
      </c>
      <c r="U1471" s="11">
        <f>Long!U1469</f>
        <v>0</v>
      </c>
      <c r="W1471" s="14">
        <f>Long!X1469</f>
        <v>0</v>
      </c>
      <c r="X1471" s="7">
        <f>Long!Y1469</f>
        <v>0</v>
      </c>
    </row>
    <row r="1472" spans="1:24" x14ac:dyDescent="0.25">
      <c r="A1472" s="3">
        <f>Long!A1470</f>
        <v>0</v>
      </c>
      <c r="B1472" s="41">
        <f>Long!B1470</f>
        <v>0</v>
      </c>
      <c r="C1472" s="40">
        <f>Long!C1470</f>
        <v>0</v>
      </c>
      <c r="D1472" s="40">
        <f>Long!D1470</f>
        <v>0</v>
      </c>
      <c r="E1472" s="40">
        <f>Long!E1470</f>
        <v>0</v>
      </c>
      <c r="F1472" s="40">
        <f>Long!F1470</f>
        <v>0</v>
      </c>
      <c r="G1472" s="40">
        <f>Long!G1470</f>
        <v>0</v>
      </c>
      <c r="H1472" s="40">
        <f>Long!H1470</f>
        <v>0</v>
      </c>
      <c r="I1472" s="40">
        <f>Long!I1470</f>
        <v>0</v>
      </c>
      <c r="J1472" s="40">
        <f>Long!J1470</f>
        <v>0</v>
      </c>
      <c r="K1472" s="40">
        <f>Long!K1470</f>
        <v>0</v>
      </c>
      <c r="L1472" s="40">
        <f>Long!L1470</f>
        <v>0</v>
      </c>
      <c r="M1472" s="40">
        <f>Long!M1470</f>
        <v>0</v>
      </c>
      <c r="N1472" s="40">
        <f>Long!N1470</f>
        <v>0</v>
      </c>
      <c r="O1472" s="40">
        <f>Long!O1470</f>
        <v>0</v>
      </c>
      <c r="P1472" s="40">
        <f>Long!P1470</f>
        <v>0</v>
      </c>
      <c r="Q1472" s="40">
        <f>Long!Q1470</f>
        <v>0</v>
      </c>
      <c r="R1472" s="40">
        <f>Long!R1470</f>
        <v>0</v>
      </c>
      <c r="S1472" s="40">
        <f>Long!S1470</f>
        <v>0</v>
      </c>
      <c r="T1472" s="40">
        <f>Long!T1470</f>
        <v>0</v>
      </c>
      <c r="U1472" s="11">
        <f>Long!U1470</f>
        <v>0</v>
      </c>
      <c r="W1472" s="14">
        <f>Long!X1470</f>
        <v>0</v>
      </c>
      <c r="X1472" s="7">
        <f>Long!Y1470</f>
        <v>0</v>
      </c>
    </row>
    <row r="1473" spans="1:24" x14ac:dyDescent="0.25">
      <c r="A1473" s="3">
        <f>Long!A1471</f>
        <v>0</v>
      </c>
      <c r="B1473" s="41">
        <f>Long!B1471</f>
        <v>0</v>
      </c>
      <c r="C1473" s="40">
        <f>Long!C1471</f>
        <v>0</v>
      </c>
      <c r="D1473" s="40">
        <f>Long!D1471</f>
        <v>0</v>
      </c>
      <c r="E1473" s="40">
        <f>Long!E1471</f>
        <v>0</v>
      </c>
      <c r="F1473" s="40">
        <f>Long!F1471</f>
        <v>0</v>
      </c>
      <c r="G1473" s="40">
        <f>Long!G1471</f>
        <v>0</v>
      </c>
      <c r="H1473" s="40">
        <f>Long!H1471</f>
        <v>0</v>
      </c>
      <c r="I1473" s="40">
        <f>Long!I1471</f>
        <v>0</v>
      </c>
      <c r="J1473" s="40">
        <f>Long!J1471</f>
        <v>0</v>
      </c>
      <c r="K1473" s="40">
        <f>Long!K1471</f>
        <v>0</v>
      </c>
      <c r="L1473" s="40">
        <f>Long!L1471</f>
        <v>0</v>
      </c>
      <c r="M1473" s="40">
        <f>Long!M1471</f>
        <v>0</v>
      </c>
      <c r="N1473" s="40">
        <f>Long!N1471</f>
        <v>0</v>
      </c>
      <c r="O1473" s="40">
        <f>Long!O1471</f>
        <v>0</v>
      </c>
      <c r="P1473" s="40">
        <f>Long!P1471</f>
        <v>0</v>
      </c>
      <c r="Q1473" s="40">
        <f>Long!Q1471</f>
        <v>0</v>
      </c>
      <c r="R1473" s="40">
        <f>Long!R1471</f>
        <v>0</v>
      </c>
      <c r="S1473" s="40">
        <f>Long!S1471</f>
        <v>0</v>
      </c>
      <c r="T1473" s="40">
        <f>Long!T1471</f>
        <v>0</v>
      </c>
      <c r="U1473" s="11">
        <f>Long!U1471</f>
        <v>0</v>
      </c>
      <c r="W1473" s="14">
        <f>Long!X1471</f>
        <v>0</v>
      </c>
      <c r="X1473" s="7">
        <f>Long!Y1471</f>
        <v>0</v>
      </c>
    </row>
    <row r="1474" spans="1:24" x14ac:dyDescent="0.25">
      <c r="A1474" s="3">
        <f>Long!A1472</f>
        <v>0</v>
      </c>
      <c r="B1474" s="41">
        <f>Long!B1472</f>
        <v>0</v>
      </c>
      <c r="C1474" s="40">
        <f>Long!C1472</f>
        <v>0</v>
      </c>
      <c r="D1474" s="40">
        <f>Long!D1472</f>
        <v>0</v>
      </c>
      <c r="E1474" s="40">
        <f>Long!E1472</f>
        <v>0</v>
      </c>
      <c r="F1474" s="40">
        <f>Long!F1472</f>
        <v>0</v>
      </c>
      <c r="G1474" s="40">
        <f>Long!G1472</f>
        <v>0</v>
      </c>
      <c r="H1474" s="40">
        <f>Long!H1472</f>
        <v>0</v>
      </c>
      <c r="I1474" s="40">
        <f>Long!I1472</f>
        <v>0</v>
      </c>
      <c r="J1474" s="40">
        <f>Long!J1472</f>
        <v>0</v>
      </c>
      <c r="K1474" s="40">
        <f>Long!K1472</f>
        <v>0</v>
      </c>
      <c r="L1474" s="40">
        <f>Long!L1472</f>
        <v>0</v>
      </c>
      <c r="M1474" s="40">
        <f>Long!M1472</f>
        <v>0</v>
      </c>
      <c r="N1474" s="40">
        <f>Long!N1472</f>
        <v>0</v>
      </c>
      <c r="O1474" s="40">
        <f>Long!O1472</f>
        <v>0</v>
      </c>
      <c r="P1474" s="40">
        <f>Long!P1472</f>
        <v>0</v>
      </c>
      <c r="Q1474" s="40">
        <f>Long!Q1472</f>
        <v>0</v>
      </c>
      <c r="R1474" s="40">
        <f>Long!R1472</f>
        <v>0</v>
      </c>
      <c r="S1474" s="40">
        <f>Long!S1472</f>
        <v>0</v>
      </c>
      <c r="T1474" s="40">
        <f>Long!T1472</f>
        <v>0</v>
      </c>
      <c r="U1474" s="11">
        <f>Long!U1472</f>
        <v>0</v>
      </c>
      <c r="W1474" s="14">
        <f>Long!X1472</f>
        <v>0</v>
      </c>
      <c r="X1474" s="7">
        <f>Long!Y1472</f>
        <v>0</v>
      </c>
    </row>
    <row r="1475" spans="1:24" x14ac:dyDescent="0.25">
      <c r="A1475" s="3">
        <f>Long!A1473</f>
        <v>0</v>
      </c>
      <c r="B1475" s="41">
        <f>Long!B1473</f>
        <v>0</v>
      </c>
      <c r="C1475" s="40">
        <f>Long!C1473</f>
        <v>0</v>
      </c>
      <c r="D1475" s="40">
        <f>Long!D1473</f>
        <v>0</v>
      </c>
      <c r="E1475" s="40">
        <f>Long!E1473</f>
        <v>0</v>
      </c>
      <c r="F1475" s="40">
        <f>Long!F1473</f>
        <v>0</v>
      </c>
      <c r="G1475" s="40">
        <f>Long!G1473</f>
        <v>0</v>
      </c>
      <c r="H1475" s="40">
        <f>Long!H1473</f>
        <v>0</v>
      </c>
      <c r="I1475" s="40">
        <f>Long!I1473</f>
        <v>0</v>
      </c>
      <c r="J1475" s="40">
        <f>Long!J1473</f>
        <v>0</v>
      </c>
      <c r="K1475" s="40">
        <f>Long!K1473</f>
        <v>0</v>
      </c>
      <c r="L1475" s="40">
        <f>Long!L1473</f>
        <v>0</v>
      </c>
      <c r="M1475" s="40">
        <f>Long!M1473</f>
        <v>0</v>
      </c>
      <c r="N1475" s="40">
        <f>Long!N1473</f>
        <v>0</v>
      </c>
      <c r="O1475" s="40">
        <f>Long!O1473</f>
        <v>0</v>
      </c>
      <c r="P1475" s="40">
        <f>Long!P1473</f>
        <v>0</v>
      </c>
      <c r="Q1475" s="40">
        <f>Long!Q1473</f>
        <v>0</v>
      </c>
      <c r="R1475" s="40">
        <f>Long!R1473</f>
        <v>0</v>
      </c>
      <c r="S1475" s="40">
        <f>Long!S1473</f>
        <v>0</v>
      </c>
      <c r="T1475" s="40">
        <f>Long!T1473</f>
        <v>0</v>
      </c>
      <c r="U1475" s="11">
        <f>Long!U1473</f>
        <v>0</v>
      </c>
      <c r="W1475" s="14">
        <f>Long!X1473</f>
        <v>0</v>
      </c>
      <c r="X1475" s="7">
        <f>Long!Y1473</f>
        <v>0</v>
      </c>
    </row>
    <row r="1476" spans="1:24" x14ac:dyDescent="0.25">
      <c r="A1476" s="3">
        <f>Long!A1474</f>
        <v>0</v>
      </c>
      <c r="B1476" s="41">
        <f>Long!B1474</f>
        <v>0</v>
      </c>
      <c r="C1476" s="40">
        <f>Long!C1474</f>
        <v>0</v>
      </c>
      <c r="D1476" s="40">
        <f>Long!D1474</f>
        <v>0</v>
      </c>
      <c r="E1476" s="40">
        <f>Long!E1474</f>
        <v>0</v>
      </c>
      <c r="F1476" s="40">
        <f>Long!F1474</f>
        <v>0</v>
      </c>
      <c r="G1476" s="40">
        <f>Long!G1474</f>
        <v>0</v>
      </c>
      <c r="H1476" s="40">
        <f>Long!H1474</f>
        <v>0</v>
      </c>
      <c r="I1476" s="40">
        <f>Long!I1474</f>
        <v>0</v>
      </c>
      <c r="J1476" s="40">
        <f>Long!J1474</f>
        <v>0</v>
      </c>
      <c r="K1476" s="40">
        <f>Long!K1474</f>
        <v>0</v>
      </c>
      <c r="L1476" s="40">
        <f>Long!L1474</f>
        <v>0</v>
      </c>
      <c r="M1476" s="40">
        <f>Long!M1474</f>
        <v>0</v>
      </c>
      <c r="N1476" s="40">
        <f>Long!N1474</f>
        <v>0</v>
      </c>
      <c r="O1476" s="40">
        <f>Long!O1474</f>
        <v>0</v>
      </c>
      <c r="P1476" s="40">
        <f>Long!P1474</f>
        <v>0</v>
      </c>
      <c r="Q1476" s="40">
        <f>Long!Q1474</f>
        <v>0</v>
      </c>
      <c r="R1476" s="40">
        <f>Long!R1474</f>
        <v>0</v>
      </c>
      <c r="S1476" s="40">
        <f>Long!S1474</f>
        <v>0</v>
      </c>
      <c r="T1476" s="40">
        <f>Long!T1474</f>
        <v>0</v>
      </c>
      <c r="U1476" s="11">
        <f>Long!U1474</f>
        <v>0</v>
      </c>
      <c r="W1476" s="14">
        <f>Long!X1474</f>
        <v>0</v>
      </c>
      <c r="X1476" s="7">
        <f>Long!Y1474</f>
        <v>0</v>
      </c>
    </row>
    <row r="1477" spans="1:24" x14ac:dyDescent="0.25">
      <c r="A1477" s="3">
        <f>Long!A1475</f>
        <v>0</v>
      </c>
      <c r="B1477" s="41">
        <f>Long!B1475</f>
        <v>0</v>
      </c>
      <c r="C1477" s="40">
        <f>Long!C1475</f>
        <v>0</v>
      </c>
      <c r="D1477" s="40">
        <f>Long!D1475</f>
        <v>0</v>
      </c>
      <c r="E1477" s="40">
        <f>Long!E1475</f>
        <v>0</v>
      </c>
      <c r="F1477" s="40">
        <f>Long!F1475</f>
        <v>0</v>
      </c>
      <c r="G1477" s="40">
        <f>Long!G1475</f>
        <v>0</v>
      </c>
      <c r="H1477" s="40">
        <f>Long!H1475</f>
        <v>0</v>
      </c>
      <c r="I1477" s="40">
        <f>Long!I1475</f>
        <v>0</v>
      </c>
      <c r="J1477" s="40">
        <f>Long!J1475</f>
        <v>0</v>
      </c>
      <c r="K1477" s="40">
        <f>Long!K1475</f>
        <v>0</v>
      </c>
      <c r="L1477" s="40">
        <f>Long!L1475</f>
        <v>0</v>
      </c>
      <c r="M1477" s="40">
        <f>Long!M1475</f>
        <v>0</v>
      </c>
      <c r="N1477" s="40">
        <f>Long!N1475</f>
        <v>0</v>
      </c>
      <c r="O1477" s="40">
        <f>Long!O1475</f>
        <v>0</v>
      </c>
      <c r="P1477" s="40">
        <f>Long!P1475</f>
        <v>0</v>
      </c>
      <c r="Q1477" s="40">
        <f>Long!Q1475</f>
        <v>0</v>
      </c>
      <c r="R1477" s="40">
        <f>Long!R1475</f>
        <v>0</v>
      </c>
      <c r="S1477" s="40">
        <f>Long!S1475</f>
        <v>0</v>
      </c>
      <c r="T1477" s="40">
        <f>Long!T1475</f>
        <v>0</v>
      </c>
      <c r="U1477" s="11">
        <f>Long!U1475</f>
        <v>0</v>
      </c>
      <c r="W1477" s="14">
        <f>Long!X1475</f>
        <v>0</v>
      </c>
      <c r="X1477" s="7">
        <f>Long!Y1475</f>
        <v>0</v>
      </c>
    </row>
    <row r="1478" spans="1:24" x14ac:dyDescent="0.25">
      <c r="A1478" s="3">
        <f>Long!A1476</f>
        <v>0</v>
      </c>
      <c r="B1478" s="41">
        <f>Long!B1476</f>
        <v>0</v>
      </c>
      <c r="C1478" s="40">
        <f>Long!C1476</f>
        <v>0</v>
      </c>
      <c r="D1478" s="40">
        <f>Long!D1476</f>
        <v>0</v>
      </c>
      <c r="E1478" s="40">
        <f>Long!E1476</f>
        <v>0</v>
      </c>
      <c r="F1478" s="40">
        <f>Long!F1476</f>
        <v>0</v>
      </c>
      <c r="G1478" s="40">
        <f>Long!G1476</f>
        <v>0</v>
      </c>
      <c r="H1478" s="40">
        <f>Long!H1476</f>
        <v>0</v>
      </c>
      <c r="I1478" s="40">
        <f>Long!I1476</f>
        <v>0</v>
      </c>
      <c r="J1478" s="40">
        <f>Long!J1476</f>
        <v>0</v>
      </c>
      <c r="K1478" s="40">
        <f>Long!K1476</f>
        <v>0</v>
      </c>
      <c r="L1478" s="40">
        <f>Long!L1476</f>
        <v>0</v>
      </c>
      <c r="M1478" s="40">
        <f>Long!M1476</f>
        <v>0</v>
      </c>
      <c r="N1478" s="40">
        <f>Long!N1476</f>
        <v>0</v>
      </c>
      <c r="O1478" s="40">
        <f>Long!O1476</f>
        <v>0</v>
      </c>
      <c r="P1478" s="40">
        <f>Long!P1476</f>
        <v>0</v>
      </c>
      <c r="Q1478" s="40">
        <f>Long!Q1476</f>
        <v>0</v>
      </c>
      <c r="R1478" s="40">
        <f>Long!R1476</f>
        <v>0</v>
      </c>
      <c r="S1478" s="40">
        <f>Long!S1476</f>
        <v>0</v>
      </c>
      <c r="T1478" s="40">
        <f>Long!T1476</f>
        <v>0</v>
      </c>
      <c r="U1478" s="11">
        <f>Long!U1476</f>
        <v>0</v>
      </c>
      <c r="W1478" s="14">
        <f>Long!X1476</f>
        <v>0</v>
      </c>
      <c r="X1478" s="7">
        <f>Long!Y1476</f>
        <v>0</v>
      </c>
    </row>
    <row r="1479" spans="1:24" x14ac:dyDescent="0.25">
      <c r="A1479" s="3">
        <f>Long!A1477</f>
        <v>0</v>
      </c>
      <c r="B1479" s="41">
        <f>Long!B1477</f>
        <v>0</v>
      </c>
      <c r="C1479" s="40">
        <f>Long!C1477</f>
        <v>0</v>
      </c>
      <c r="D1479" s="40">
        <f>Long!D1477</f>
        <v>0</v>
      </c>
      <c r="E1479" s="40">
        <f>Long!E1477</f>
        <v>0</v>
      </c>
      <c r="F1479" s="40">
        <f>Long!F1477</f>
        <v>0</v>
      </c>
      <c r="G1479" s="40">
        <f>Long!G1477</f>
        <v>0</v>
      </c>
      <c r="H1479" s="40">
        <f>Long!H1477</f>
        <v>0</v>
      </c>
      <c r="I1479" s="40">
        <f>Long!I1477</f>
        <v>0</v>
      </c>
      <c r="J1479" s="40">
        <f>Long!J1477</f>
        <v>0</v>
      </c>
      <c r="K1479" s="40">
        <f>Long!K1477</f>
        <v>0</v>
      </c>
      <c r="L1479" s="40">
        <f>Long!L1477</f>
        <v>0</v>
      </c>
      <c r="M1479" s="40">
        <f>Long!M1477</f>
        <v>0</v>
      </c>
      <c r="N1479" s="40">
        <f>Long!N1477</f>
        <v>0</v>
      </c>
      <c r="O1479" s="40">
        <f>Long!O1477</f>
        <v>0</v>
      </c>
      <c r="P1479" s="40">
        <f>Long!P1477</f>
        <v>0</v>
      </c>
      <c r="Q1479" s="40">
        <f>Long!Q1477</f>
        <v>0</v>
      </c>
      <c r="R1479" s="40">
        <f>Long!R1477</f>
        <v>0</v>
      </c>
      <c r="S1479" s="40">
        <f>Long!S1477</f>
        <v>0</v>
      </c>
      <c r="T1479" s="40">
        <f>Long!T1477</f>
        <v>0</v>
      </c>
      <c r="U1479" s="11">
        <f>Long!U1477</f>
        <v>0</v>
      </c>
      <c r="W1479" s="14">
        <f>Long!X1477</f>
        <v>0</v>
      </c>
      <c r="X1479" s="7">
        <f>Long!Y1477</f>
        <v>0</v>
      </c>
    </row>
    <row r="1480" spans="1:24" x14ac:dyDescent="0.25">
      <c r="A1480" s="3">
        <f>Long!A1478</f>
        <v>0</v>
      </c>
      <c r="B1480" s="41">
        <f>Long!B1478</f>
        <v>0</v>
      </c>
      <c r="C1480" s="40">
        <f>Long!C1478</f>
        <v>0</v>
      </c>
      <c r="D1480" s="40">
        <f>Long!D1478</f>
        <v>0</v>
      </c>
      <c r="E1480" s="40">
        <f>Long!E1478</f>
        <v>0</v>
      </c>
      <c r="F1480" s="40">
        <f>Long!F1478</f>
        <v>0</v>
      </c>
      <c r="G1480" s="40">
        <f>Long!G1478</f>
        <v>0</v>
      </c>
      <c r="H1480" s="40">
        <f>Long!H1478</f>
        <v>0</v>
      </c>
      <c r="I1480" s="40">
        <f>Long!I1478</f>
        <v>0</v>
      </c>
      <c r="J1480" s="40">
        <f>Long!J1478</f>
        <v>0</v>
      </c>
      <c r="K1480" s="40">
        <f>Long!K1478</f>
        <v>0</v>
      </c>
      <c r="L1480" s="40">
        <f>Long!L1478</f>
        <v>0</v>
      </c>
      <c r="M1480" s="40">
        <f>Long!M1478</f>
        <v>0</v>
      </c>
      <c r="N1480" s="40">
        <f>Long!N1478</f>
        <v>0</v>
      </c>
      <c r="O1480" s="40">
        <f>Long!O1478</f>
        <v>0</v>
      </c>
      <c r="P1480" s="40">
        <f>Long!P1478</f>
        <v>0</v>
      </c>
      <c r="Q1480" s="40">
        <f>Long!Q1478</f>
        <v>0</v>
      </c>
      <c r="R1480" s="40">
        <f>Long!R1478</f>
        <v>0</v>
      </c>
      <c r="S1480" s="40">
        <f>Long!S1478</f>
        <v>0</v>
      </c>
      <c r="T1480" s="40">
        <f>Long!T1478</f>
        <v>0</v>
      </c>
      <c r="U1480" s="11">
        <f>Long!U1478</f>
        <v>0</v>
      </c>
      <c r="W1480" s="14">
        <f>Long!X1478</f>
        <v>0</v>
      </c>
      <c r="X1480" s="7">
        <f>Long!Y1478</f>
        <v>0</v>
      </c>
    </row>
    <row r="1481" spans="1:24" x14ac:dyDescent="0.25">
      <c r="A1481" s="3">
        <f>Long!A1479</f>
        <v>0</v>
      </c>
      <c r="B1481" s="41">
        <f>Long!B1479</f>
        <v>0</v>
      </c>
      <c r="C1481" s="40">
        <f>Long!C1479</f>
        <v>0</v>
      </c>
      <c r="D1481" s="40">
        <f>Long!D1479</f>
        <v>0</v>
      </c>
      <c r="E1481" s="40">
        <f>Long!E1479</f>
        <v>0</v>
      </c>
      <c r="F1481" s="40">
        <f>Long!F1479</f>
        <v>0</v>
      </c>
      <c r="G1481" s="40">
        <f>Long!G1479</f>
        <v>0</v>
      </c>
      <c r="H1481" s="40">
        <f>Long!H1479</f>
        <v>0</v>
      </c>
      <c r="I1481" s="40">
        <f>Long!I1479</f>
        <v>0</v>
      </c>
      <c r="J1481" s="40">
        <f>Long!J1479</f>
        <v>0</v>
      </c>
      <c r="K1481" s="40">
        <f>Long!K1479</f>
        <v>0</v>
      </c>
      <c r="L1481" s="40">
        <f>Long!L1479</f>
        <v>0</v>
      </c>
      <c r="M1481" s="40">
        <f>Long!M1479</f>
        <v>0</v>
      </c>
      <c r="N1481" s="40">
        <f>Long!N1479</f>
        <v>0</v>
      </c>
      <c r="O1481" s="40">
        <f>Long!O1479</f>
        <v>0</v>
      </c>
      <c r="P1481" s="40">
        <f>Long!P1479</f>
        <v>0</v>
      </c>
      <c r="Q1481" s="40">
        <f>Long!Q1479</f>
        <v>0</v>
      </c>
      <c r="R1481" s="40">
        <f>Long!R1479</f>
        <v>0</v>
      </c>
      <c r="S1481" s="40">
        <f>Long!S1479</f>
        <v>0</v>
      </c>
      <c r="T1481" s="40">
        <f>Long!T1479</f>
        <v>0</v>
      </c>
      <c r="U1481" s="11">
        <f>Long!U1479</f>
        <v>0</v>
      </c>
      <c r="W1481" s="14">
        <f>Long!X1479</f>
        <v>0</v>
      </c>
      <c r="X1481" s="7">
        <f>Long!Y1479</f>
        <v>0</v>
      </c>
    </row>
    <row r="1482" spans="1:24" x14ac:dyDescent="0.25">
      <c r="A1482" s="3">
        <f>Long!A1480</f>
        <v>0</v>
      </c>
      <c r="B1482" s="41">
        <f>Long!B1480</f>
        <v>0</v>
      </c>
      <c r="C1482" s="40">
        <f>Long!C1480</f>
        <v>0</v>
      </c>
      <c r="D1482" s="40">
        <f>Long!D1480</f>
        <v>0</v>
      </c>
      <c r="E1482" s="40">
        <f>Long!E1480</f>
        <v>0</v>
      </c>
      <c r="F1482" s="40">
        <f>Long!F1480</f>
        <v>0</v>
      </c>
      <c r="G1482" s="40">
        <f>Long!G1480</f>
        <v>0</v>
      </c>
      <c r="H1482" s="40">
        <f>Long!H1480</f>
        <v>0</v>
      </c>
      <c r="I1482" s="40">
        <f>Long!I1480</f>
        <v>0</v>
      </c>
      <c r="J1482" s="40">
        <f>Long!J1480</f>
        <v>0</v>
      </c>
      <c r="K1482" s="40">
        <f>Long!K1480</f>
        <v>0</v>
      </c>
      <c r="L1482" s="40">
        <f>Long!L1480</f>
        <v>0</v>
      </c>
      <c r="M1482" s="40">
        <f>Long!M1480</f>
        <v>0</v>
      </c>
      <c r="N1482" s="40">
        <f>Long!N1480</f>
        <v>0</v>
      </c>
      <c r="O1482" s="40">
        <f>Long!O1480</f>
        <v>0</v>
      </c>
      <c r="P1482" s="40">
        <f>Long!P1480</f>
        <v>0</v>
      </c>
      <c r="Q1482" s="40">
        <f>Long!Q1480</f>
        <v>0</v>
      </c>
      <c r="R1482" s="40">
        <f>Long!R1480</f>
        <v>0</v>
      </c>
      <c r="S1482" s="40">
        <f>Long!S1480</f>
        <v>0</v>
      </c>
      <c r="T1482" s="40">
        <f>Long!T1480</f>
        <v>0</v>
      </c>
      <c r="U1482" s="11">
        <f>Long!U1480</f>
        <v>0</v>
      </c>
      <c r="W1482" s="14">
        <f>Long!X1480</f>
        <v>0</v>
      </c>
      <c r="X1482" s="7">
        <f>Long!Y1480</f>
        <v>0</v>
      </c>
    </row>
    <row r="1483" spans="1:24" x14ac:dyDescent="0.25">
      <c r="A1483" s="3">
        <f>Long!A1481</f>
        <v>0</v>
      </c>
      <c r="B1483" s="41">
        <f>Long!B1481</f>
        <v>0</v>
      </c>
      <c r="C1483" s="40">
        <f>Long!C1481</f>
        <v>0</v>
      </c>
      <c r="D1483" s="40">
        <f>Long!D1481</f>
        <v>0</v>
      </c>
      <c r="E1483" s="40">
        <f>Long!E1481</f>
        <v>0</v>
      </c>
      <c r="F1483" s="40">
        <f>Long!F1481</f>
        <v>0</v>
      </c>
      <c r="G1483" s="40">
        <f>Long!G1481</f>
        <v>0</v>
      </c>
      <c r="H1483" s="40">
        <f>Long!H1481</f>
        <v>0</v>
      </c>
      <c r="I1483" s="40">
        <f>Long!I1481</f>
        <v>0</v>
      </c>
      <c r="J1483" s="40">
        <f>Long!J1481</f>
        <v>0</v>
      </c>
      <c r="K1483" s="40">
        <f>Long!K1481</f>
        <v>0</v>
      </c>
      <c r="L1483" s="40">
        <f>Long!L1481</f>
        <v>0</v>
      </c>
      <c r="M1483" s="40">
        <f>Long!M1481</f>
        <v>0</v>
      </c>
      <c r="N1483" s="40">
        <f>Long!N1481</f>
        <v>0</v>
      </c>
      <c r="O1483" s="40">
        <f>Long!O1481</f>
        <v>0</v>
      </c>
      <c r="P1483" s="40">
        <f>Long!P1481</f>
        <v>0</v>
      </c>
      <c r="Q1483" s="40">
        <f>Long!Q1481</f>
        <v>0</v>
      </c>
      <c r="R1483" s="40">
        <f>Long!R1481</f>
        <v>0</v>
      </c>
      <c r="S1483" s="40">
        <f>Long!S1481</f>
        <v>0</v>
      </c>
      <c r="T1483" s="40">
        <f>Long!T1481</f>
        <v>0</v>
      </c>
      <c r="U1483" s="11">
        <f>Long!U1481</f>
        <v>0</v>
      </c>
      <c r="W1483" s="14">
        <f>Long!X1481</f>
        <v>0</v>
      </c>
      <c r="X1483" s="7">
        <f>Long!Y1481</f>
        <v>0</v>
      </c>
    </row>
    <row r="1484" spans="1:24" x14ac:dyDescent="0.25">
      <c r="A1484" s="3">
        <f>Long!A1482</f>
        <v>0</v>
      </c>
      <c r="B1484" s="41">
        <f>Long!B1482</f>
        <v>0</v>
      </c>
      <c r="C1484" s="40">
        <f>Long!C1482</f>
        <v>0</v>
      </c>
      <c r="D1484" s="40">
        <f>Long!D1482</f>
        <v>0</v>
      </c>
      <c r="E1484" s="40">
        <f>Long!E1482</f>
        <v>0</v>
      </c>
      <c r="F1484" s="40">
        <f>Long!F1482</f>
        <v>0</v>
      </c>
      <c r="G1484" s="40">
        <f>Long!G1482</f>
        <v>0</v>
      </c>
      <c r="H1484" s="40">
        <f>Long!H1482</f>
        <v>0</v>
      </c>
      <c r="I1484" s="40">
        <f>Long!I1482</f>
        <v>0</v>
      </c>
      <c r="J1484" s="40">
        <f>Long!J1482</f>
        <v>0</v>
      </c>
      <c r="K1484" s="40">
        <f>Long!K1482</f>
        <v>0</v>
      </c>
      <c r="L1484" s="40">
        <f>Long!L1482</f>
        <v>0</v>
      </c>
      <c r="M1484" s="40">
        <f>Long!M1482</f>
        <v>0</v>
      </c>
      <c r="N1484" s="40">
        <f>Long!N1482</f>
        <v>0</v>
      </c>
      <c r="O1484" s="40">
        <f>Long!O1482</f>
        <v>0</v>
      </c>
      <c r="P1484" s="40">
        <f>Long!P1482</f>
        <v>0</v>
      </c>
      <c r="Q1484" s="40">
        <f>Long!Q1482</f>
        <v>0</v>
      </c>
      <c r="R1484" s="40">
        <f>Long!R1482</f>
        <v>0</v>
      </c>
      <c r="S1484" s="40">
        <f>Long!S1482</f>
        <v>0</v>
      </c>
      <c r="T1484" s="40">
        <f>Long!T1482</f>
        <v>0</v>
      </c>
      <c r="U1484" s="11">
        <f>Long!U1482</f>
        <v>0</v>
      </c>
      <c r="W1484" s="14">
        <f>Long!X1482</f>
        <v>0</v>
      </c>
      <c r="X1484" s="7">
        <f>Long!Y1482</f>
        <v>0</v>
      </c>
    </row>
    <row r="1485" spans="1:24" x14ac:dyDescent="0.25">
      <c r="A1485" s="3">
        <f>Long!A1483</f>
        <v>0</v>
      </c>
      <c r="B1485" s="41">
        <f>Long!B1483</f>
        <v>0</v>
      </c>
      <c r="C1485" s="40">
        <f>Long!C1483</f>
        <v>0</v>
      </c>
      <c r="D1485" s="40">
        <f>Long!D1483</f>
        <v>0</v>
      </c>
      <c r="E1485" s="40">
        <f>Long!E1483</f>
        <v>0</v>
      </c>
      <c r="F1485" s="40">
        <f>Long!F1483</f>
        <v>0</v>
      </c>
      <c r="G1485" s="40">
        <f>Long!G1483</f>
        <v>0</v>
      </c>
      <c r="H1485" s="40">
        <f>Long!H1483</f>
        <v>0</v>
      </c>
      <c r="I1485" s="40">
        <f>Long!I1483</f>
        <v>0</v>
      </c>
      <c r="J1485" s="40">
        <f>Long!J1483</f>
        <v>0</v>
      </c>
      <c r="K1485" s="40">
        <f>Long!K1483</f>
        <v>0</v>
      </c>
      <c r="L1485" s="40">
        <f>Long!L1483</f>
        <v>0</v>
      </c>
      <c r="M1485" s="40">
        <f>Long!M1483</f>
        <v>0</v>
      </c>
      <c r="N1485" s="40">
        <f>Long!N1483</f>
        <v>0</v>
      </c>
      <c r="O1485" s="40">
        <f>Long!O1483</f>
        <v>0</v>
      </c>
      <c r="P1485" s="40">
        <f>Long!P1483</f>
        <v>0</v>
      </c>
      <c r="Q1485" s="40">
        <f>Long!Q1483</f>
        <v>0</v>
      </c>
      <c r="R1485" s="40">
        <f>Long!R1483</f>
        <v>0</v>
      </c>
      <c r="S1485" s="40">
        <f>Long!S1483</f>
        <v>0</v>
      </c>
      <c r="T1485" s="40">
        <f>Long!T1483</f>
        <v>0</v>
      </c>
      <c r="U1485" s="11">
        <f>Long!U1483</f>
        <v>0</v>
      </c>
      <c r="W1485" s="14">
        <f>Long!X1483</f>
        <v>0</v>
      </c>
      <c r="X1485" s="7">
        <f>Long!Y1483</f>
        <v>0</v>
      </c>
    </row>
    <row r="1486" spans="1:24" x14ac:dyDescent="0.25">
      <c r="A1486" s="3">
        <f>Long!A1484</f>
        <v>0</v>
      </c>
      <c r="B1486" s="41">
        <f>Long!B1484</f>
        <v>0</v>
      </c>
      <c r="C1486" s="40">
        <f>Long!C1484</f>
        <v>0</v>
      </c>
      <c r="D1486" s="40">
        <f>Long!D1484</f>
        <v>0</v>
      </c>
      <c r="E1486" s="40">
        <f>Long!E1484</f>
        <v>0</v>
      </c>
      <c r="F1486" s="40">
        <f>Long!F1484</f>
        <v>0</v>
      </c>
      <c r="G1486" s="40">
        <f>Long!G1484</f>
        <v>0</v>
      </c>
      <c r="H1486" s="40">
        <f>Long!H1484</f>
        <v>0</v>
      </c>
      <c r="I1486" s="40">
        <f>Long!I1484</f>
        <v>0</v>
      </c>
      <c r="J1486" s="40">
        <f>Long!J1484</f>
        <v>0</v>
      </c>
      <c r="K1486" s="40">
        <f>Long!K1484</f>
        <v>0</v>
      </c>
      <c r="L1486" s="40">
        <f>Long!L1484</f>
        <v>0</v>
      </c>
      <c r="M1486" s="40">
        <f>Long!M1484</f>
        <v>0</v>
      </c>
      <c r="N1486" s="40">
        <f>Long!N1484</f>
        <v>0</v>
      </c>
      <c r="O1486" s="40">
        <f>Long!O1484</f>
        <v>0</v>
      </c>
      <c r="P1486" s="40">
        <f>Long!P1484</f>
        <v>0</v>
      </c>
      <c r="Q1486" s="40">
        <f>Long!Q1484</f>
        <v>0</v>
      </c>
      <c r="R1486" s="40">
        <f>Long!R1484</f>
        <v>0</v>
      </c>
      <c r="S1486" s="40">
        <f>Long!S1484</f>
        <v>0</v>
      </c>
      <c r="T1486" s="40">
        <f>Long!T1484</f>
        <v>0</v>
      </c>
      <c r="U1486" s="11">
        <f>Long!U1484</f>
        <v>0</v>
      </c>
      <c r="W1486" s="14">
        <f>Long!X1484</f>
        <v>0</v>
      </c>
      <c r="X1486" s="7">
        <f>Long!Y1484</f>
        <v>0</v>
      </c>
    </row>
    <row r="1487" spans="1:24" x14ac:dyDescent="0.25">
      <c r="A1487" s="3">
        <f>Long!A1485</f>
        <v>0</v>
      </c>
      <c r="B1487" s="41">
        <f>Long!B1485</f>
        <v>0</v>
      </c>
      <c r="C1487" s="40">
        <f>Long!C1485</f>
        <v>0</v>
      </c>
      <c r="D1487" s="40">
        <f>Long!D1485</f>
        <v>0</v>
      </c>
      <c r="E1487" s="40">
        <f>Long!E1485</f>
        <v>0</v>
      </c>
      <c r="F1487" s="40">
        <f>Long!F1485</f>
        <v>0</v>
      </c>
      <c r="G1487" s="40">
        <f>Long!G1485</f>
        <v>0</v>
      </c>
      <c r="H1487" s="40">
        <f>Long!H1485</f>
        <v>0</v>
      </c>
      <c r="I1487" s="40">
        <f>Long!I1485</f>
        <v>0</v>
      </c>
      <c r="J1487" s="40">
        <f>Long!J1485</f>
        <v>0</v>
      </c>
      <c r="K1487" s="40">
        <f>Long!K1485</f>
        <v>0</v>
      </c>
      <c r="L1487" s="40">
        <f>Long!L1485</f>
        <v>0</v>
      </c>
      <c r="M1487" s="40">
        <f>Long!M1485</f>
        <v>0</v>
      </c>
      <c r="N1487" s="40">
        <f>Long!N1485</f>
        <v>0</v>
      </c>
      <c r="O1487" s="40">
        <f>Long!O1485</f>
        <v>0</v>
      </c>
      <c r="P1487" s="40">
        <f>Long!P1485</f>
        <v>0</v>
      </c>
      <c r="Q1487" s="40">
        <f>Long!Q1485</f>
        <v>0</v>
      </c>
      <c r="R1487" s="40">
        <f>Long!R1485</f>
        <v>0</v>
      </c>
      <c r="S1487" s="40">
        <f>Long!S1485</f>
        <v>0</v>
      </c>
      <c r="T1487" s="40">
        <f>Long!T1485</f>
        <v>0</v>
      </c>
      <c r="U1487" s="11">
        <f>Long!U1485</f>
        <v>0</v>
      </c>
      <c r="W1487" s="14">
        <f>Long!X1485</f>
        <v>0</v>
      </c>
      <c r="X1487" s="7">
        <f>Long!Y1485</f>
        <v>0</v>
      </c>
    </row>
    <row r="1488" spans="1:24" x14ac:dyDescent="0.25">
      <c r="A1488" s="3">
        <f>Long!A1486</f>
        <v>0</v>
      </c>
      <c r="B1488" s="41">
        <f>Long!B1486</f>
        <v>0</v>
      </c>
      <c r="C1488" s="40">
        <f>Long!C1486</f>
        <v>0</v>
      </c>
      <c r="D1488" s="40">
        <f>Long!D1486</f>
        <v>0</v>
      </c>
      <c r="E1488" s="40">
        <f>Long!E1486</f>
        <v>0</v>
      </c>
      <c r="F1488" s="40">
        <f>Long!F1486</f>
        <v>0</v>
      </c>
      <c r="G1488" s="40">
        <f>Long!G1486</f>
        <v>0</v>
      </c>
      <c r="H1488" s="40">
        <f>Long!H1486</f>
        <v>0</v>
      </c>
      <c r="I1488" s="40">
        <f>Long!I1486</f>
        <v>0</v>
      </c>
      <c r="J1488" s="40">
        <f>Long!J1486</f>
        <v>0</v>
      </c>
      <c r="K1488" s="40">
        <f>Long!K1486</f>
        <v>0</v>
      </c>
      <c r="L1488" s="40">
        <f>Long!L1486</f>
        <v>0</v>
      </c>
      <c r="M1488" s="40">
        <f>Long!M1486</f>
        <v>0</v>
      </c>
      <c r="N1488" s="40">
        <f>Long!N1486</f>
        <v>0</v>
      </c>
      <c r="O1488" s="40">
        <f>Long!O1486</f>
        <v>0</v>
      </c>
      <c r="P1488" s="40">
        <f>Long!P1486</f>
        <v>0</v>
      </c>
      <c r="Q1488" s="40">
        <f>Long!Q1486</f>
        <v>0</v>
      </c>
      <c r="R1488" s="40">
        <f>Long!R1486</f>
        <v>0</v>
      </c>
      <c r="S1488" s="40">
        <f>Long!S1486</f>
        <v>0</v>
      </c>
      <c r="T1488" s="40">
        <f>Long!T1486</f>
        <v>0</v>
      </c>
      <c r="U1488" s="11">
        <f>Long!U1486</f>
        <v>0</v>
      </c>
      <c r="W1488" s="14">
        <f>Long!X1486</f>
        <v>0</v>
      </c>
      <c r="X1488" s="7">
        <f>Long!Y1486</f>
        <v>0</v>
      </c>
    </row>
    <row r="1489" spans="1:24" x14ac:dyDescent="0.25">
      <c r="A1489" s="3">
        <f>Long!A1487</f>
        <v>0</v>
      </c>
      <c r="B1489" s="41">
        <f>Long!B1487</f>
        <v>0</v>
      </c>
      <c r="C1489" s="40">
        <f>Long!C1487</f>
        <v>0</v>
      </c>
      <c r="D1489" s="40">
        <f>Long!D1487</f>
        <v>0</v>
      </c>
      <c r="E1489" s="40">
        <f>Long!E1487</f>
        <v>0</v>
      </c>
      <c r="F1489" s="40">
        <f>Long!F1487</f>
        <v>0</v>
      </c>
      <c r="G1489" s="40">
        <f>Long!G1487</f>
        <v>0</v>
      </c>
      <c r="H1489" s="40">
        <f>Long!H1487</f>
        <v>0</v>
      </c>
      <c r="I1489" s="40">
        <f>Long!I1487</f>
        <v>0</v>
      </c>
      <c r="J1489" s="40">
        <f>Long!J1487</f>
        <v>0</v>
      </c>
      <c r="K1489" s="40">
        <f>Long!K1487</f>
        <v>0</v>
      </c>
      <c r="L1489" s="40">
        <f>Long!L1487</f>
        <v>0</v>
      </c>
      <c r="M1489" s="40">
        <f>Long!M1487</f>
        <v>0</v>
      </c>
      <c r="N1489" s="40">
        <f>Long!N1487</f>
        <v>0</v>
      </c>
      <c r="O1489" s="40">
        <f>Long!O1487</f>
        <v>0</v>
      </c>
      <c r="P1489" s="40">
        <f>Long!P1487</f>
        <v>0</v>
      </c>
      <c r="Q1489" s="40">
        <f>Long!Q1487</f>
        <v>0</v>
      </c>
      <c r="R1489" s="40">
        <f>Long!R1487</f>
        <v>0</v>
      </c>
      <c r="S1489" s="40">
        <f>Long!S1487</f>
        <v>0</v>
      </c>
      <c r="T1489" s="40">
        <f>Long!T1487</f>
        <v>0</v>
      </c>
      <c r="U1489" s="11">
        <f>Long!U1487</f>
        <v>0</v>
      </c>
      <c r="W1489" s="14">
        <f>Long!X1487</f>
        <v>0</v>
      </c>
      <c r="X1489" s="7">
        <f>Long!Y1487</f>
        <v>0</v>
      </c>
    </row>
    <row r="1490" spans="1:24" x14ac:dyDescent="0.25">
      <c r="A1490" s="3">
        <f>Long!A1488</f>
        <v>0</v>
      </c>
      <c r="B1490" s="41">
        <f>Long!B1488</f>
        <v>0</v>
      </c>
      <c r="C1490" s="40">
        <f>Long!C1488</f>
        <v>0</v>
      </c>
      <c r="D1490" s="40">
        <f>Long!D1488</f>
        <v>0</v>
      </c>
      <c r="E1490" s="40">
        <f>Long!E1488</f>
        <v>0</v>
      </c>
      <c r="F1490" s="40">
        <f>Long!F1488</f>
        <v>0</v>
      </c>
      <c r="G1490" s="40">
        <f>Long!G1488</f>
        <v>0</v>
      </c>
      <c r="H1490" s="40">
        <f>Long!H1488</f>
        <v>0</v>
      </c>
      <c r="I1490" s="40">
        <f>Long!I1488</f>
        <v>0</v>
      </c>
      <c r="J1490" s="40">
        <f>Long!J1488</f>
        <v>0</v>
      </c>
      <c r="K1490" s="40">
        <f>Long!K1488</f>
        <v>0</v>
      </c>
      <c r="L1490" s="40">
        <f>Long!L1488</f>
        <v>0</v>
      </c>
      <c r="M1490" s="40">
        <f>Long!M1488</f>
        <v>0</v>
      </c>
      <c r="N1490" s="40">
        <f>Long!N1488</f>
        <v>0</v>
      </c>
      <c r="O1490" s="40">
        <f>Long!O1488</f>
        <v>0</v>
      </c>
      <c r="P1490" s="40">
        <f>Long!P1488</f>
        <v>0</v>
      </c>
      <c r="Q1490" s="40">
        <f>Long!Q1488</f>
        <v>0</v>
      </c>
      <c r="R1490" s="40">
        <f>Long!R1488</f>
        <v>0</v>
      </c>
      <c r="S1490" s="40">
        <f>Long!S1488</f>
        <v>0</v>
      </c>
      <c r="T1490" s="40">
        <f>Long!T1488</f>
        <v>0</v>
      </c>
      <c r="U1490" s="11">
        <f>Long!U1488</f>
        <v>0</v>
      </c>
      <c r="W1490" s="14">
        <f>Long!X1488</f>
        <v>0</v>
      </c>
      <c r="X1490" s="7">
        <f>Long!Y1488</f>
        <v>0</v>
      </c>
    </row>
    <row r="1491" spans="1:24" x14ac:dyDescent="0.25">
      <c r="A1491" s="3">
        <f>Long!A1489</f>
        <v>0</v>
      </c>
      <c r="B1491" s="41">
        <f>Long!B1489</f>
        <v>0</v>
      </c>
      <c r="C1491" s="40">
        <f>Long!C1489</f>
        <v>0</v>
      </c>
      <c r="D1491" s="40">
        <f>Long!D1489</f>
        <v>0</v>
      </c>
      <c r="E1491" s="40">
        <f>Long!E1489</f>
        <v>0</v>
      </c>
      <c r="F1491" s="40">
        <f>Long!F1489</f>
        <v>0</v>
      </c>
      <c r="G1491" s="40">
        <f>Long!G1489</f>
        <v>0</v>
      </c>
      <c r="H1491" s="40">
        <f>Long!H1489</f>
        <v>0</v>
      </c>
      <c r="I1491" s="40">
        <f>Long!I1489</f>
        <v>0</v>
      </c>
      <c r="J1491" s="40">
        <f>Long!J1489</f>
        <v>0</v>
      </c>
      <c r="K1491" s="40">
        <f>Long!K1489</f>
        <v>0</v>
      </c>
      <c r="L1491" s="40">
        <f>Long!L1489</f>
        <v>0</v>
      </c>
      <c r="M1491" s="40">
        <f>Long!M1489</f>
        <v>0</v>
      </c>
      <c r="N1491" s="40">
        <f>Long!N1489</f>
        <v>0</v>
      </c>
      <c r="O1491" s="40">
        <f>Long!O1489</f>
        <v>0</v>
      </c>
      <c r="P1491" s="40">
        <f>Long!P1489</f>
        <v>0</v>
      </c>
      <c r="Q1491" s="40">
        <f>Long!Q1489</f>
        <v>0</v>
      </c>
      <c r="R1491" s="40">
        <f>Long!R1489</f>
        <v>0</v>
      </c>
      <c r="S1491" s="40">
        <f>Long!S1489</f>
        <v>0</v>
      </c>
      <c r="T1491" s="40">
        <f>Long!T1489</f>
        <v>0</v>
      </c>
      <c r="U1491" s="11">
        <f>Long!U1489</f>
        <v>0</v>
      </c>
      <c r="W1491" s="14">
        <f>Long!X1489</f>
        <v>0</v>
      </c>
      <c r="X1491" s="7">
        <f>Long!Y1489</f>
        <v>0</v>
      </c>
    </row>
    <row r="1492" spans="1:24" x14ac:dyDescent="0.25">
      <c r="A1492" s="3">
        <f>Long!A1490</f>
        <v>0</v>
      </c>
      <c r="B1492" s="41">
        <f>Long!B1490</f>
        <v>0</v>
      </c>
      <c r="C1492" s="40">
        <f>Long!C1490</f>
        <v>0</v>
      </c>
      <c r="D1492" s="40">
        <f>Long!D1490</f>
        <v>0</v>
      </c>
      <c r="E1492" s="40">
        <f>Long!E1490</f>
        <v>0</v>
      </c>
      <c r="F1492" s="40">
        <f>Long!F1490</f>
        <v>0</v>
      </c>
      <c r="G1492" s="40">
        <f>Long!G1490</f>
        <v>0</v>
      </c>
      <c r="H1492" s="40">
        <f>Long!H1490</f>
        <v>0</v>
      </c>
      <c r="I1492" s="40">
        <f>Long!I1490</f>
        <v>0</v>
      </c>
      <c r="J1492" s="40">
        <f>Long!J1490</f>
        <v>0</v>
      </c>
      <c r="K1492" s="40">
        <f>Long!K1490</f>
        <v>0</v>
      </c>
      <c r="L1492" s="40">
        <f>Long!L1490</f>
        <v>0</v>
      </c>
      <c r="M1492" s="40">
        <f>Long!M1490</f>
        <v>0</v>
      </c>
      <c r="N1492" s="40">
        <f>Long!N1490</f>
        <v>0</v>
      </c>
      <c r="O1492" s="40">
        <f>Long!O1490</f>
        <v>0</v>
      </c>
      <c r="P1492" s="40">
        <f>Long!P1490</f>
        <v>0</v>
      </c>
      <c r="Q1492" s="40">
        <f>Long!Q1490</f>
        <v>0</v>
      </c>
      <c r="R1492" s="40">
        <f>Long!R1490</f>
        <v>0</v>
      </c>
      <c r="S1492" s="40">
        <f>Long!S1490</f>
        <v>0</v>
      </c>
      <c r="T1492" s="40">
        <f>Long!T1490</f>
        <v>0</v>
      </c>
      <c r="U1492" s="11">
        <f>Long!U1490</f>
        <v>0</v>
      </c>
      <c r="W1492" s="14">
        <f>Long!X1490</f>
        <v>0</v>
      </c>
      <c r="X1492" s="7">
        <f>Long!Y1490</f>
        <v>0</v>
      </c>
    </row>
    <row r="1493" spans="1:24" x14ac:dyDescent="0.25">
      <c r="A1493" s="3">
        <f>Long!A1491</f>
        <v>0</v>
      </c>
      <c r="B1493" s="41">
        <f>Long!B1491</f>
        <v>0</v>
      </c>
      <c r="C1493" s="40">
        <f>Long!C1491</f>
        <v>0</v>
      </c>
      <c r="D1493" s="40">
        <f>Long!D1491</f>
        <v>0</v>
      </c>
      <c r="E1493" s="40">
        <f>Long!E1491</f>
        <v>0</v>
      </c>
      <c r="F1493" s="40">
        <f>Long!F1491</f>
        <v>0</v>
      </c>
      <c r="G1493" s="40">
        <f>Long!G1491</f>
        <v>0</v>
      </c>
      <c r="H1493" s="40">
        <f>Long!H1491</f>
        <v>0</v>
      </c>
      <c r="I1493" s="40">
        <f>Long!I1491</f>
        <v>0</v>
      </c>
      <c r="J1493" s="40">
        <f>Long!J1491</f>
        <v>0</v>
      </c>
      <c r="K1493" s="40">
        <f>Long!K1491</f>
        <v>0</v>
      </c>
      <c r="L1493" s="40">
        <f>Long!L1491</f>
        <v>0</v>
      </c>
      <c r="M1493" s="40">
        <f>Long!M1491</f>
        <v>0</v>
      </c>
      <c r="N1493" s="40">
        <f>Long!N1491</f>
        <v>0</v>
      </c>
      <c r="O1493" s="40">
        <f>Long!O1491</f>
        <v>0</v>
      </c>
      <c r="P1493" s="40">
        <f>Long!P1491</f>
        <v>0</v>
      </c>
      <c r="Q1493" s="40">
        <f>Long!Q1491</f>
        <v>0</v>
      </c>
      <c r="R1493" s="40">
        <f>Long!R1491</f>
        <v>0</v>
      </c>
      <c r="S1493" s="40">
        <f>Long!S1491</f>
        <v>0</v>
      </c>
      <c r="T1493" s="40">
        <f>Long!T1491</f>
        <v>0</v>
      </c>
      <c r="U1493" s="11">
        <f>Long!U1491</f>
        <v>0</v>
      </c>
      <c r="W1493" s="14">
        <f>Long!X1491</f>
        <v>0</v>
      </c>
      <c r="X1493" s="7">
        <f>Long!Y1491</f>
        <v>0</v>
      </c>
    </row>
    <row r="1494" spans="1:24" x14ac:dyDescent="0.25">
      <c r="A1494" s="3">
        <f>Long!A1492</f>
        <v>0</v>
      </c>
      <c r="B1494" s="41">
        <f>Long!B1492</f>
        <v>0</v>
      </c>
      <c r="C1494" s="40">
        <f>Long!C1492</f>
        <v>0</v>
      </c>
      <c r="D1494" s="40">
        <f>Long!D1492</f>
        <v>0</v>
      </c>
      <c r="E1494" s="40">
        <f>Long!E1492</f>
        <v>0</v>
      </c>
      <c r="F1494" s="40">
        <f>Long!F1492</f>
        <v>0</v>
      </c>
      <c r="G1494" s="40">
        <f>Long!G1492</f>
        <v>0</v>
      </c>
      <c r="H1494" s="40">
        <f>Long!H1492</f>
        <v>0</v>
      </c>
      <c r="I1494" s="40">
        <f>Long!I1492</f>
        <v>0</v>
      </c>
      <c r="J1494" s="40">
        <f>Long!J1492</f>
        <v>0</v>
      </c>
      <c r="K1494" s="40">
        <f>Long!K1492</f>
        <v>0</v>
      </c>
      <c r="L1494" s="40">
        <f>Long!L1492</f>
        <v>0</v>
      </c>
      <c r="M1494" s="40">
        <f>Long!M1492</f>
        <v>0</v>
      </c>
      <c r="N1494" s="40">
        <f>Long!N1492</f>
        <v>0</v>
      </c>
      <c r="O1494" s="40">
        <f>Long!O1492</f>
        <v>0</v>
      </c>
      <c r="P1494" s="40">
        <f>Long!P1492</f>
        <v>0</v>
      </c>
      <c r="Q1494" s="40">
        <f>Long!Q1492</f>
        <v>0</v>
      </c>
      <c r="R1494" s="40">
        <f>Long!R1492</f>
        <v>0</v>
      </c>
      <c r="S1494" s="40">
        <f>Long!S1492</f>
        <v>0</v>
      </c>
      <c r="T1494" s="40">
        <f>Long!T1492</f>
        <v>0</v>
      </c>
      <c r="U1494" s="11">
        <f>Long!U1492</f>
        <v>0</v>
      </c>
      <c r="W1494" s="14">
        <f>Long!X1492</f>
        <v>0</v>
      </c>
      <c r="X1494" s="7">
        <f>Long!Y1492</f>
        <v>0</v>
      </c>
    </row>
    <row r="1495" spans="1:24" x14ac:dyDescent="0.25">
      <c r="A1495" s="3">
        <f>Long!A1493</f>
        <v>0</v>
      </c>
      <c r="B1495" s="41">
        <f>Long!B1493</f>
        <v>0</v>
      </c>
      <c r="C1495" s="40">
        <f>Long!C1493</f>
        <v>0</v>
      </c>
      <c r="D1495" s="40">
        <f>Long!D1493</f>
        <v>0</v>
      </c>
      <c r="E1495" s="40">
        <f>Long!E1493</f>
        <v>0</v>
      </c>
      <c r="F1495" s="40">
        <f>Long!F1493</f>
        <v>0</v>
      </c>
      <c r="G1495" s="40">
        <f>Long!G1493</f>
        <v>0</v>
      </c>
      <c r="H1495" s="40">
        <f>Long!H1493</f>
        <v>0</v>
      </c>
      <c r="I1495" s="40">
        <f>Long!I1493</f>
        <v>0</v>
      </c>
      <c r="J1495" s="40">
        <f>Long!J1493</f>
        <v>0</v>
      </c>
      <c r="K1495" s="40">
        <f>Long!K1493</f>
        <v>0</v>
      </c>
      <c r="L1495" s="40">
        <f>Long!L1493</f>
        <v>0</v>
      </c>
      <c r="M1495" s="40">
        <f>Long!M1493</f>
        <v>0</v>
      </c>
      <c r="N1495" s="40">
        <f>Long!N1493</f>
        <v>0</v>
      </c>
      <c r="O1495" s="40">
        <f>Long!O1493</f>
        <v>0</v>
      </c>
      <c r="P1495" s="40">
        <f>Long!P1493</f>
        <v>0</v>
      </c>
      <c r="Q1495" s="40">
        <f>Long!Q1493</f>
        <v>0</v>
      </c>
      <c r="R1495" s="40">
        <f>Long!R1493</f>
        <v>0</v>
      </c>
      <c r="S1495" s="40">
        <f>Long!S1493</f>
        <v>0</v>
      </c>
      <c r="T1495" s="40">
        <f>Long!T1493</f>
        <v>0</v>
      </c>
      <c r="U1495" s="11">
        <f>Long!U1493</f>
        <v>0</v>
      </c>
      <c r="W1495" s="14">
        <f>Long!X1493</f>
        <v>0</v>
      </c>
      <c r="X1495" s="7">
        <f>Long!Y1493</f>
        <v>0</v>
      </c>
    </row>
    <row r="1496" spans="1:24" x14ac:dyDescent="0.25">
      <c r="A1496" s="3">
        <f>Long!A1494</f>
        <v>0</v>
      </c>
      <c r="B1496" s="41">
        <f>Long!B1494</f>
        <v>0</v>
      </c>
      <c r="C1496" s="40">
        <f>Long!C1494</f>
        <v>0</v>
      </c>
      <c r="D1496" s="40">
        <f>Long!D1494</f>
        <v>0</v>
      </c>
      <c r="E1496" s="40">
        <f>Long!E1494</f>
        <v>0</v>
      </c>
      <c r="F1496" s="40">
        <f>Long!F1494</f>
        <v>0</v>
      </c>
      <c r="G1496" s="40">
        <f>Long!G1494</f>
        <v>0</v>
      </c>
      <c r="H1496" s="40">
        <f>Long!H1494</f>
        <v>0</v>
      </c>
      <c r="I1496" s="40">
        <f>Long!I1494</f>
        <v>0</v>
      </c>
      <c r="J1496" s="40">
        <f>Long!J1494</f>
        <v>0</v>
      </c>
      <c r="K1496" s="40">
        <f>Long!K1494</f>
        <v>0</v>
      </c>
      <c r="L1496" s="40">
        <f>Long!L1494</f>
        <v>0</v>
      </c>
      <c r="M1496" s="40">
        <f>Long!M1494</f>
        <v>0</v>
      </c>
      <c r="N1496" s="40">
        <f>Long!N1494</f>
        <v>0</v>
      </c>
      <c r="O1496" s="40">
        <f>Long!O1494</f>
        <v>0</v>
      </c>
      <c r="P1496" s="40">
        <f>Long!P1494</f>
        <v>0</v>
      </c>
      <c r="Q1496" s="40">
        <f>Long!Q1494</f>
        <v>0</v>
      </c>
      <c r="R1496" s="40">
        <f>Long!R1494</f>
        <v>0</v>
      </c>
      <c r="S1496" s="40">
        <f>Long!S1494</f>
        <v>0</v>
      </c>
      <c r="T1496" s="40">
        <f>Long!T1494</f>
        <v>0</v>
      </c>
      <c r="U1496" s="11">
        <f>Long!U1494</f>
        <v>0</v>
      </c>
      <c r="W1496" s="14">
        <f>Long!X1494</f>
        <v>0</v>
      </c>
      <c r="X1496" s="7">
        <f>Long!Y1494</f>
        <v>0</v>
      </c>
    </row>
    <row r="1497" spans="1:24" x14ac:dyDescent="0.25">
      <c r="A1497" s="3">
        <f>Long!A1495</f>
        <v>0</v>
      </c>
      <c r="B1497" s="41">
        <f>Long!B1495</f>
        <v>0</v>
      </c>
      <c r="C1497" s="40">
        <f>Long!C1495</f>
        <v>0</v>
      </c>
      <c r="D1497" s="40">
        <f>Long!D1495</f>
        <v>0</v>
      </c>
      <c r="E1497" s="40">
        <f>Long!E1495</f>
        <v>0</v>
      </c>
      <c r="F1497" s="40">
        <f>Long!F1495</f>
        <v>0</v>
      </c>
      <c r="G1497" s="40">
        <f>Long!G1495</f>
        <v>0</v>
      </c>
      <c r="H1497" s="40">
        <f>Long!H1495</f>
        <v>0</v>
      </c>
      <c r="I1497" s="40">
        <f>Long!I1495</f>
        <v>0</v>
      </c>
      <c r="J1497" s="40">
        <f>Long!J1495</f>
        <v>0</v>
      </c>
      <c r="K1497" s="40">
        <f>Long!K1495</f>
        <v>0</v>
      </c>
      <c r="L1497" s="40">
        <f>Long!L1495</f>
        <v>0</v>
      </c>
      <c r="M1497" s="40">
        <f>Long!M1495</f>
        <v>0</v>
      </c>
      <c r="N1497" s="40">
        <f>Long!N1495</f>
        <v>0</v>
      </c>
      <c r="O1497" s="40">
        <f>Long!O1495</f>
        <v>0</v>
      </c>
      <c r="P1497" s="40">
        <f>Long!P1495</f>
        <v>0</v>
      </c>
      <c r="Q1497" s="40">
        <f>Long!Q1495</f>
        <v>0</v>
      </c>
      <c r="R1497" s="40">
        <f>Long!R1495</f>
        <v>0</v>
      </c>
      <c r="S1497" s="40">
        <f>Long!S1495</f>
        <v>0</v>
      </c>
      <c r="T1497" s="40">
        <f>Long!T1495</f>
        <v>0</v>
      </c>
      <c r="U1497" s="11">
        <f>Long!U1495</f>
        <v>0</v>
      </c>
      <c r="W1497" s="14">
        <f>Long!X1495</f>
        <v>0</v>
      </c>
      <c r="X1497" s="7">
        <f>Long!Y1495</f>
        <v>0</v>
      </c>
    </row>
    <row r="1498" spans="1:24" x14ac:dyDescent="0.25">
      <c r="A1498" s="3">
        <f>Long!A1496</f>
        <v>0</v>
      </c>
      <c r="B1498" s="41">
        <f>Long!B1496</f>
        <v>0</v>
      </c>
      <c r="C1498" s="40">
        <f>Long!C1496</f>
        <v>0</v>
      </c>
      <c r="D1498" s="40">
        <f>Long!D1496</f>
        <v>0</v>
      </c>
      <c r="E1498" s="40">
        <f>Long!E1496</f>
        <v>0</v>
      </c>
      <c r="F1498" s="40">
        <f>Long!F1496</f>
        <v>0</v>
      </c>
      <c r="G1498" s="40">
        <f>Long!G1496</f>
        <v>0</v>
      </c>
      <c r="H1498" s="40">
        <f>Long!H1496</f>
        <v>0</v>
      </c>
      <c r="I1498" s="40">
        <f>Long!I1496</f>
        <v>0</v>
      </c>
      <c r="J1498" s="40">
        <f>Long!J1496</f>
        <v>0</v>
      </c>
      <c r="K1498" s="40">
        <f>Long!K1496</f>
        <v>0</v>
      </c>
      <c r="L1498" s="40">
        <f>Long!L1496</f>
        <v>0</v>
      </c>
      <c r="M1498" s="40">
        <f>Long!M1496</f>
        <v>0</v>
      </c>
      <c r="N1498" s="40">
        <f>Long!N1496</f>
        <v>0</v>
      </c>
      <c r="O1498" s="40">
        <f>Long!O1496</f>
        <v>0</v>
      </c>
      <c r="P1498" s="40">
        <f>Long!P1496</f>
        <v>0</v>
      </c>
      <c r="Q1498" s="40">
        <f>Long!Q1496</f>
        <v>0</v>
      </c>
      <c r="R1498" s="40">
        <f>Long!R1496</f>
        <v>0</v>
      </c>
      <c r="S1498" s="40">
        <f>Long!S1496</f>
        <v>0</v>
      </c>
      <c r="T1498" s="40">
        <f>Long!T1496</f>
        <v>0</v>
      </c>
      <c r="U1498" s="11">
        <f>Long!U1496</f>
        <v>0</v>
      </c>
      <c r="W1498" s="14">
        <f>Long!X1496</f>
        <v>0</v>
      </c>
      <c r="X1498" s="7">
        <f>Long!Y1496</f>
        <v>0</v>
      </c>
    </row>
    <row r="1499" spans="1:24" x14ac:dyDescent="0.25">
      <c r="A1499" s="3">
        <f>Long!A1497</f>
        <v>0</v>
      </c>
      <c r="B1499" s="41">
        <f>Long!B1497</f>
        <v>0</v>
      </c>
      <c r="C1499" s="40">
        <f>Long!C1497</f>
        <v>0</v>
      </c>
      <c r="D1499" s="40">
        <f>Long!D1497</f>
        <v>0</v>
      </c>
      <c r="E1499" s="40">
        <f>Long!E1497</f>
        <v>0</v>
      </c>
      <c r="F1499" s="40">
        <f>Long!F1497</f>
        <v>0</v>
      </c>
      <c r="G1499" s="40">
        <f>Long!G1497</f>
        <v>0</v>
      </c>
      <c r="H1499" s="40">
        <f>Long!H1497</f>
        <v>0</v>
      </c>
      <c r="I1499" s="40">
        <f>Long!I1497</f>
        <v>0</v>
      </c>
      <c r="J1499" s="40">
        <f>Long!J1497</f>
        <v>0</v>
      </c>
      <c r="K1499" s="40">
        <f>Long!K1497</f>
        <v>0</v>
      </c>
      <c r="L1499" s="40">
        <f>Long!L1497</f>
        <v>0</v>
      </c>
      <c r="M1499" s="40">
        <f>Long!M1497</f>
        <v>0</v>
      </c>
      <c r="N1499" s="40">
        <f>Long!N1497</f>
        <v>0</v>
      </c>
      <c r="O1499" s="40">
        <f>Long!O1497</f>
        <v>0</v>
      </c>
      <c r="P1499" s="40">
        <f>Long!P1497</f>
        <v>0</v>
      </c>
      <c r="Q1499" s="40">
        <f>Long!Q1497</f>
        <v>0</v>
      </c>
      <c r="R1499" s="40">
        <f>Long!R1497</f>
        <v>0</v>
      </c>
      <c r="S1499" s="40">
        <f>Long!S1497</f>
        <v>0</v>
      </c>
      <c r="T1499" s="40">
        <f>Long!T1497</f>
        <v>0</v>
      </c>
      <c r="U1499" s="11">
        <f>Long!U1497</f>
        <v>0</v>
      </c>
      <c r="W1499" s="14">
        <f>Long!X1497</f>
        <v>0</v>
      </c>
      <c r="X1499" s="7">
        <f>Long!Y1497</f>
        <v>0</v>
      </c>
    </row>
    <row r="1500" spans="1:24" x14ac:dyDescent="0.25">
      <c r="A1500" s="3">
        <f>Long!A1498</f>
        <v>0</v>
      </c>
      <c r="B1500" s="41">
        <f>Long!B1498</f>
        <v>0</v>
      </c>
      <c r="C1500" s="40">
        <f>Long!C1498</f>
        <v>0</v>
      </c>
      <c r="D1500" s="40">
        <f>Long!D1498</f>
        <v>0</v>
      </c>
      <c r="E1500" s="40">
        <f>Long!E1498</f>
        <v>0</v>
      </c>
      <c r="F1500" s="40">
        <f>Long!F1498</f>
        <v>0</v>
      </c>
      <c r="G1500" s="40">
        <f>Long!G1498</f>
        <v>0</v>
      </c>
      <c r="H1500" s="40">
        <f>Long!H1498</f>
        <v>0</v>
      </c>
      <c r="I1500" s="40">
        <f>Long!I1498</f>
        <v>0</v>
      </c>
      <c r="J1500" s="40">
        <f>Long!J1498</f>
        <v>0</v>
      </c>
      <c r="K1500" s="40">
        <f>Long!K1498</f>
        <v>0</v>
      </c>
      <c r="L1500" s="40">
        <f>Long!L1498</f>
        <v>0</v>
      </c>
      <c r="M1500" s="40">
        <f>Long!M1498</f>
        <v>0</v>
      </c>
      <c r="N1500" s="40">
        <f>Long!N1498</f>
        <v>0</v>
      </c>
      <c r="O1500" s="40">
        <f>Long!O1498</f>
        <v>0</v>
      </c>
      <c r="P1500" s="40">
        <f>Long!P1498</f>
        <v>0</v>
      </c>
      <c r="Q1500" s="40">
        <f>Long!Q1498</f>
        <v>0</v>
      </c>
      <c r="R1500" s="40">
        <f>Long!R1498</f>
        <v>0</v>
      </c>
      <c r="S1500" s="40">
        <f>Long!S1498</f>
        <v>0</v>
      </c>
      <c r="T1500" s="40">
        <f>Long!T1498</f>
        <v>0</v>
      </c>
      <c r="U1500" s="11">
        <f>Long!U1498</f>
        <v>0</v>
      </c>
      <c r="W1500" s="14">
        <f>Long!X1498</f>
        <v>0</v>
      </c>
      <c r="X1500" s="7">
        <f>Long!Y1498</f>
        <v>0</v>
      </c>
    </row>
    <row r="1501" spans="1:24" x14ac:dyDescent="0.25">
      <c r="A1501" s="3">
        <f>Long!A1499</f>
        <v>0</v>
      </c>
      <c r="B1501" s="41">
        <f>Long!B1499</f>
        <v>0</v>
      </c>
      <c r="C1501" s="40">
        <f>Long!C1499</f>
        <v>0</v>
      </c>
      <c r="D1501" s="40">
        <f>Long!D1499</f>
        <v>0</v>
      </c>
      <c r="E1501" s="40">
        <f>Long!E1499</f>
        <v>0</v>
      </c>
      <c r="F1501" s="40">
        <f>Long!F1499</f>
        <v>0</v>
      </c>
      <c r="G1501" s="40">
        <f>Long!G1499</f>
        <v>0</v>
      </c>
      <c r="H1501" s="40">
        <f>Long!H1499</f>
        <v>0</v>
      </c>
      <c r="I1501" s="40">
        <f>Long!I1499</f>
        <v>0</v>
      </c>
      <c r="J1501" s="40">
        <f>Long!J1499</f>
        <v>0</v>
      </c>
      <c r="K1501" s="40">
        <f>Long!K1499</f>
        <v>0</v>
      </c>
      <c r="L1501" s="40">
        <f>Long!L1499</f>
        <v>0</v>
      </c>
      <c r="M1501" s="40">
        <f>Long!M1499</f>
        <v>0</v>
      </c>
      <c r="N1501" s="40">
        <f>Long!N1499</f>
        <v>0</v>
      </c>
      <c r="O1501" s="40">
        <f>Long!O1499</f>
        <v>0</v>
      </c>
      <c r="P1501" s="40">
        <f>Long!P1499</f>
        <v>0</v>
      </c>
      <c r="Q1501" s="40">
        <f>Long!Q1499</f>
        <v>0</v>
      </c>
      <c r="R1501" s="40">
        <f>Long!R1499</f>
        <v>0</v>
      </c>
      <c r="S1501" s="40">
        <f>Long!S1499</f>
        <v>0</v>
      </c>
      <c r="T1501" s="40">
        <f>Long!T1499</f>
        <v>0</v>
      </c>
      <c r="U1501" s="11">
        <f>Long!U1499</f>
        <v>0</v>
      </c>
      <c r="W1501" s="14">
        <f>Long!X1499</f>
        <v>0</v>
      </c>
      <c r="X1501" s="7">
        <f>Long!Y1499</f>
        <v>0</v>
      </c>
    </row>
    <row r="1502" spans="1:24" x14ac:dyDescent="0.25">
      <c r="A1502" s="3">
        <f>Long!A1500</f>
        <v>0</v>
      </c>
      <c r="B1502" s="41">
        <f>Long!B1500</f>
        <v>0</v>
      </c>
      <c r="C1502" s="40">
        <f>Long!C1500</f>
        <v>0</v>
      </c>
      <c r="D1502" s="40">
        <f>Long!D1500</f>
        <v>0</v>
      </c>
      <c r="E1502" s="40">
        <f>Long!E1500</f>
        <v>0</v>
      </c>
      <c r="F1502" s="40">
        <f>Long!F1500</f>
        <v>0</v>
      </c>
      <c r="G1502" s="40">
        <f>Long!G1500</f>
        <v>0</v>
      </c>
      <c r="H1502" s="40">
        <f>Long!H1500</f>
        <v>0</v>
      </c>
      <c r="I1502" s="40">
        <f>Long!I1500</f>
        <v>0</v>
      </c>
      <c r="J1502" s="40">
        <f>Long!J1500</f>
        <v>0</v>
      </c>
      <c r="K1502" s="40">
        <f>Long!K1500</f>
        <v>0</v>
      </c>
      <c r="L1502" s="40">
        <f>Long!L1500</f>
        <v>0</v>
      </c>
      <c r="M1502" s="40">
        <f>Long!M1500</f>
        <v>0</v>
      </c>
      <c r="N1502" s="40">
        <f>Long!N1500</f>
        <v>0</v>
      </c>
      <c r="O1502" s="40">
        <f>Long!O1500</f>
        <v>0</v>
      </c>
      <c r="P1502" s="40">
        <f>Long!P1500</f>
        <v>0</v>
      </c>
      <c r="Q1502" s="40">
        <f>Long!Q1500</f>
        <v>0</v>
      </c>
      <c r="R1502" s="40">
        <f>Long!R1500</f>
        <v>0</v>
      </c>
      <c r="S1502" s="40">
        <f>Long!S1500</f>
        <v>0</v>
      </c>
      <c r="T1502" s="40">
        <f>Long!T1500</f>
        <v>0</v>
      </c>
      <c r="U1502" s="11">
        <f>Long!U1500</f>
        <v>0</v>
      </c>
      <c r="W1502" s="14">
        <f>Long!X1500</f>
        <v>0</v>
      </c>
      <c r="X1502" s="7">
        <f>Long!Y1500</f>
        <v>0</v>
      </c>
    </row>
    <row r="1503" spans="1:24" x14ac:dyDescent="0.25">
      <c r="A1503" s="3">
        <f>Long!A1501</f>
        <v>0</v>
      </c>
      <c r="B1503" s="41">
        <f>Long!B1501</f>
        <v>0</v>
      </c>
      <c r="C1503" s="40">
        <f>Long!C1501</f>
        <v>0</v>
      </c>
      <c r="D1503" s="40">
        <f>Long!D1501</f>
        <v>0</v>
      </c>
      <c r="E1503" s="40">
        <f>Long!E1501</f>
        <v>0</v>
      </c>
      <c r="F1503" s="40">
        <f>Long!F1501</f>
        <v>0</v>
      </c>
      <c r="G1503" s="40">
        <f>Long!G1501</f>
        <v>0</v>
      </c>
      <c r="H1503" s="40">
        <f>Long!H1501</f>
        <v>0</v>
      </c>
      <c r="I1503" s="40">
        <f>Long!I1501</f>
        <v>0</v>
      </c>
      <c r="J1503" s="40">
        <f>Long!J1501</f>
        <v>0</v>
      </c>
      <c r="K1503" s="40">
        <f>Long!K1501</f>
        <v>0</v>
      </c>
      <c r="L1503" s="40">
        <f>Long!L1501</f>
        <v>0</v>
      </c>
      <c r="M1503" s="40">
        <f>Long!M1501</f>
        <v>0</v>
      </c>
      <c r="N1503" s="40">
        <f>Long!N1501</f>
        <v>0</v>
      </c>
      <c r="O1503" s="40">
        <f>Long!O1501</f>
        <v>0</v>
      </c>
      <c r="P1503" s="40">
        <f>Long!P1501</f>
        <v>0</v>
      </c>
      <c r="Q1503" s="40">
        <f>Long!Q1501</f>
        <v>0</v>
      </c>
      <c r="R1503" s="40">
        <f>Long!R1501</f>
        <v>0</v>
      </c>
      <c r="S1503" s="40">
        <f>Long!S1501</f>
        <v>0</v>
      </c>
      <c r="T1503" s="40">
        <f>Long!T1501</f>
        <v>0</v>
      </c>
      <c r="U1503" s="11">
        <f>Long!U1501</f>
        <v>0</v>
      </c>
      <c r="W1503" s="14">
        <f>Long!X1501</f>
        <v>0</v>
      </c>
      <c r="X1503" s="7">
        <f>Long!Y1501</f>
        <v>0</v>
      </c>
    </row>
    <row r="1504" spans="1:24" x14ac:dyDescent="0.25">
      <c r="A1504" s="3">
        <f>Long!A1502</f>
        <v>0</v>
      </c>
      <c r="B1504" s="41">
        <f>Long!B1502</f>
        <v>0</v>
      </c>
      <c r="C1504" s="40">
        <f>Long!C1502</f>
        <v>0</v>
      </c>
      <c r="D1504" s="40">
        <f>Long!D1502</f>
        <v>0</v>
      </c>
      <c r="E1504" s="40">
        <f>Long!E1502</f>
        <v>0</v>
      </c>
      <c r="F1504" s="40">
        <f>Long!F1502</f>
        <v>0</v>
      </c>
      <c r="G1504" s="40">
        <f>Long!G1502</f>
        <v>0</v>
      </c>
      <c r="H1504" s="40">
        <f>Long!H1502</f>
        <v>0</v>
      </c>
      <c r="I1504" s="40">
        <f>Long!I1502</f>
        <v>0</v>
      </c>
      <c r="J1504" s="40">
        <f>Long!J1502</f>
        <v>0</v>
      </c>
      <c r="K1504" s="40">
        <f>Long!K1502</f>
        <v>0</v>
      </c>
      <c r="L1504" s="40">
        <f>Long!L1502</f>
        <v>0</v>
      </c>
      <c r="M1504" s="40">
        <f>Long!M1502</f>
        <v>0</v>
      </c>
      <c r="N1504" s="40">
        <f>Long!N1502</f>
        <v>0</v>
      </c>
      <c r="O1504" s="40">
        <f>Long!O1502</f>
        <v>0</v>
      </c>
      <c r="P1504" s="40">
        <f>Long!P1502</f>
        <v>0</v>
      </c>
      <c r="Q1504" s="40">
        <f>Long!Q1502</f>
        <v>0</v>
      </c>
      <c r="R1504" s="40">
        <f>Long!R1502</f>
        <v>0</v>
      </c>
      <c r="S1504" s="40">
        <f>Long!S1502</f>
        <v>0</v>
      </c>
      <c r="T1504" s="40">
        <f>Long!T1502</f>
        <v>0</v>
      </c>
      <c r="U1504" s="11">
        <f>Long!U1502</f>
        <v>0</v>
      </c>
      <c r="W1504" s="14">
        <f>Long!X1502</f>
        <v>0</v>
      </c>
      <c r="X1504" s="7">
        <f>Long!Y1502</f>
        <v>0</v>
      </c>
    </row>
    <row r="1505" spans="1:24" x14ac:dyDescent="0.25">
      <c r="A1505" s="3">
        <f>Long!A1503</f>
        <v>0</v>
      </c>
      <c r="B1505" s="41">
        <f>Long!B1503</f>
        <v>0</v>
      </c>
      <c r="C1505" s="40">
        <f>Long!C1503</f>
        <v>0</v>
      </c>
      <c r="D1505" s="40">
        <f>Long!D1503</f>
        <v>0</v>
      </c>
      <c r="E1505" s="40">
        <f>Long!E1503</f>
        <v>0</v>
      </c>
      <c r="F1505" s="40">
        <f>Long!F1503</f>
        <v>0</v>
      </c>
      <c r="G1505" s="40">
        <f>Long!G1503</f>
        <v>0</v>
      </c>
      <c r="H1505" s="40">
        <f>Long!H1503</f>
        <v>0</v>
      </c>
      <c r="I1505" s="40">
        <f>Long!I1503</f>
        <v>0</v>
      </c>
      <c r="J1505" s="40">
        <f>Long!J1503</f>
        <v>0</v>
      </c>
      <c r="K1505" s="40">
        <f>Long!K1503</f>
        <v>0</v>
      </c>
      <c r="L1505" s="40">
        <f>Long!L1503</f>
        <v>0</v>
      </c>
      <c r="M1505" s="40">
        <f>Long!M1503</f>
        <v>0</v>
      </c>
      <c r="N1505" s="40">
        <f>Long!N1503</f>
        <v>0</v>
      </c>
      <c r="O1505" s="40">
        <f>Long!O1503</f>
        <v>0</v>
      </c>
      <c r="P1505" s="40">
        <f>Long!P1503</f>
        <v>0</v>
      </c>
      <c r="Q1505" s="40">
        <f>Long!Q1503</f>
        <v>0</v>
      </c>
      <c r="R1505" s="40">
        <f>Long!R1503</f>
        <v>0</v>
      </c>
      <c r="S1505" s="40">
        <f>Long!S1503</f>
        <v>0</v>
      </c>
      <c r="T1505" s="40">
        <f>Long!T1503</f>
        <v>0</v>
      </c>
      <c r="U1505" s="11">
        <f>Long!U1503</f>
        <v>0</v>
      </c>
      <c r="W1505" s="14">
        <f>Long!X1503</f>
        <v>0</v>
      </c>
      <c r="X1505" s="7">
        <f>Long!Y1503</f>
        <v>0</v>
      </c>
    </row>
    <row r="1506" spans="1:24" x14ac:dyDescent="0.25">
      <c r="A1506" s="3">
        <f>Long!A1504</f>
        <v>0</v>
      </c>
      <c r="B1506" s="41">
        <f>Long!B1504</f>
        <v>0</v>
      </c>
      <c r="C1506" s="40">
        <f>Long!C1504</f>
        <v>0</v>
      </c>
      <c r="D1506" s="40">
        <f>Long!D1504</f>
        <v>0</v>
      </c>
      <c r="E1506" s="40">
        <f>Long!E1504</f>
        <v>0</v>
      </c>
      <c r="F1506" s="40">
        <f>Long!F1504</f>
        <v>0</v>
      </c>
      <c r="G1506" s="40">
        <f>Long!G1504</f>
        <v>0</v>
      </c>
      <c r="H1506" s="40">
        <f>Long!H1504</f>
        <v>0</v>
      </c>
      <c r="I1506" s="40">
        <f>Long!I1504</f>
        <v>0</v>
      </c>
      <c r="J1506" s="40">
        <f>Long!J1504</f>
        <v>0</v>
      </c>
      <c r="K1506" s="40">
        <f>Long!K1504</f>
        <v>0</v>
      </c>
      <c r="L1506" s="40">
        <f>Long!L1504</f>
        <v>0</v>
      </c>
      <c r="M1506" s="40">
        <f>Long!M1504</f>
        <v>0</v>
      </c>
      <c r="N1506" s="40">
        <f>Long!N1504</f>
        <v>0</v>
      </c>
      <c r="O1506" s="40">
        <f>Long!O1504</f>
        <v>0</v>
      </c>
      <c r="P1506" s="40">
        <f>Long!P1504</f>
        <v>0</v>
      </c>
      <c r="Q1506" s="40">
        <f>Long!Q1504</f>
        <v>0</v>
      </c>
      <c r="R1506" s="40">
        <f>Long!R1504</f>
        <v>0</v>
      </c>
      <c r="S1506" s="40">
        <f>Long!S1504</f>
        <v>0</v>
      </c>
      <c r="T1506" s="40">
        <f>Long!T1504</f>
        <v>0</v>
      </c>
      <c r="U1506" s="11">
        <f>Long!U1504</f>
        <v>0</v>
      </c>
      <c r="W1506" s="14">
        <f>Long!X1504</f>
        <v>0</v>
      </c>
      <c r="X1506" s="7">
        <f>Long!Y1504</f>
        <v>0</v>
      </c>
    </row>
    <row r="1507" spans="1:24" x14ac:dyDescent="0.25">
      <c r="A1507" s="3">
        <f>Long!A1505</f>
        <v>0</v>
      </c>
      <c r="B1507" s="41">
        <f>Long!B1505</f>
        <v>0</v>
      </c>
      <c r="C1507" s="40">
        <f>Long!C1505</f>
        <v>0</v>
      </c>
      <c r="D1507" s="40">
        <f>Long!D1505</f>
        <v>0</v>
      </c>
      <c r="E1507" s="40">
        <f>Long!E1505</f>
        <v>0</v>
      </c>
      <c r="F1507" s="40">
        <f>Long!F1505</f>
        <v>0</v>
      </c>
      <c r="G1507" s="40">
        <f>Long!G1505</f>
        <v>0</v>
      </c>
      <c r="H1507" s="40">
        <f>Long!H1505</f>
        <v>0</v>
      </c>
      <c r="I1507" s="40">
        <f>Long!I1505</f>
        <v>0</v>
      </c>
      <c r="J1507" s="40">
        <f>Long!J1505</f>
        <v>0</v>
      </c>
      <c r="K1507" s="40">
        <f>Long!K1505</f>
        <v>0</v>
      </c>
      <c r="L1507" s="40">
        <f>Long!L1505</f>
        <v>0</v>
      </c>
      <c r="M1507" s="40">
        <f>Long!M1505</f>
        <v>0</v>
      </c>
      <c r="N1507" s="40">
        <f>Long!N1505</f>
        <v>0</v>
      </c>
      <c r="O1507" s="40">
        <f>Long!O1505</f>
        <v>0</v>
      </c>
      <c r="P1507" s="40">
        <f>Long!P1505</f>
        <v>0</v>
      </c>
      <c r="Q1507" s="40">
        <f>Long!Q1505</f>
        <v>0</v>
      </c>
      <c r="R1507" s="40">
        <f>Long!R1505</f>
        <v>0</v>
      </c>
      <c r="S1507" s="40">
        <f>Long!S1505</f>
        <v>0</v>
      </c>
      <c r="T1507" s="40">
        <f>Long!T1505</f>
        <v>0</v>
      </c>
      <c r="U1507" s="11">
        <f>Long!U1505</f>
        <v>0</v>
      </c>
      <c r="W1507" s="14">
        <f>Long!X1505</f>
        <v>0</v>
      </c>
      <c r="X1507" s="7">
        <f>Long!Y1505</f>
        <v>0</v>
      </c>
    </row>
    <row r="1508" spans="1:24" x14ac:dyDescent="0.25">
      <c r="A1508" s="3">
        <f>Long!A1506</f>
        <v>0</v>
      </c>
      <c r="B1508" s="41">
        <f>Long!B1506</f>
        <v>0</v>
      </c>
      <c r="C1508" s="40">
        <f>Long!C1506</f>
        <v>0</v>
      </c>
      <c r="D1508" s="40">
        <f>Long!D1506</f>
        <v>0</v>
      </c>
      <c r="E1508" s="40">
        <f>Long!E1506</f>
        <v>0</v>
      </c>
      <c r="F1508" s="40">
        <f>Long!F1506</f>
        <v>0</v>
      </c>
      <c r="G1508" s="40">
        <f>Long!G1506</f>
        <v>0</v>
      </c>
      <c r="H1508" s="40">
        <f>Long!H1506</f>
        <v>0</v>
      </c>
      <c r="I1508" s="40">
        <f>Long!I1506</f>
        <v>0</v>
      </c>
      <c r="J1508" s="40">
        <f>Long!J1506</f>
        <v>0</v>
      </c>
      <c r="K1508" s="40">
        <f>Long!K1506</f>
        <v>0</v>
      </c>
      <c r="L1508" s="40">
        <f>Long!L1506</f>
        <v>0</v>
      </c>
      <c r="M1508" s="40">
        <f>Long!M1506</f>
        <v>0</v>
      </c>
      <c r="N1508" s="40">
        <f>Long!N1506</f>
        <v>0</v>
      </c>
      <c r="O1508" s="40">
        <f>Long!O1506</f>
        <v>0</v>
      </c>
      <c r="P1508" s="40">
        <f>Long!P1506</f>
        <v>0</v>
      </c>
      <c r="Q1508" s="40">
        <f>Long!Q1506</f>
        <v>0</v>
      </c>
      <c r="R1508" s="40">
        <f>Long!R1506</f>
        <v>0</v>
      </c>
      <c r="S1508" s="40">
        <f>Long!S1506</f>
        <v>0</v>
      </c>
      <c r="T1508" s="40">
        <f>Long!T1506</f>
        <v>0</v>
      </c>
      <c r="U1508" s="11">
        <f>Long!U1506</f>
        <v>0</v>
      </c>
      <c r="W1508" s="14">
        <f>Long!X1506</f>
        <v>0</v>
      </c>
      <c r="X1508" s="7">
        <f>Long!Y1506</f>
        <v>0</v>
      </c>
    </row>
    <row r="1509" spans="1:24" x14ac:dyDescent="0.25">
      <c r="A1509" s="3">
        <f>Long!A1507</f>
        <v>0</v>
      </c>
      <c r="B1509" s="41">
        <f>Long!B1507</f>
        <v>0</v>
      </c>
      <c r="C1509" s="40">
        <f>Long!C1507</f>
        <v>0</v>
      </c>
      <c r="D1509" s="40">
        <f>Long!D1507</f>
        <v>0</v>
      </c>
      <c r="E1509" s="40">
        <f>Long!E1507</f>
        <v>0</v>
      </c>
      <c r="F1509" s="40">
        <f>Long!F1507</f>
        <v>0</v>
      </c>
      <c r="G1509" s="40">
        <f>Long!G1507</f>
        <v>0</v>
      </c>
      <c r="H1509" s="40">
        <f>Long!H1507</f>
        <v>0</v>
      </c>
      <c r="I1509" s="40">
        <f>Long!I1507</f>
        <v>0</v>
      </c>
      <c r="J1509" s="40">
        <f>Long!J1507</f>
        <v>0</v>
      </c>
      <c r="K1509" s="40">
        <f>Long!K1507</f>
        <v>0</v>
      </c>
      <c r="L1509" s="40">
        <f>Long!L1507</f>
        <v>0</v>
      </c>
      <c r="M1509" s="40">
        <f>Long!M1507</f>
        <v>0</v>
      </c>
      <c r="N1509" s="40">
        <f>Long!N1507</f>
        <v>0</v>
      </c>
      <c r="O1509" s="40">
        <f>Long!O1507</f>
        <v>0</v>
      </c>
      <c r="P1509" s="40">
        <f>Long!P1507</f>
        <v>0</v>
      </c>
      <c r="Q1509" s="40">
        <f>Long!Q1507</f>
        <v>0</v>
      </c>
      <c r="R1509" s="40">
        <f>Long!R1507</f>
        <v>0</v>
      </c>
      <c r="S1509" s="40">
        <f>Long!S1507</f>
        <v>0</v>
      </c>
      <c r="T1509" s="40">
        <f>Long!T1507</f>
        <v>0</v>
      </c>
      <c r="U1509" s="11">
        <f>Long!U1507</f>
        <v>0</v>
      </c>
      <c r="W1509" s="14">
        <f>Long!X1507</f>
        <v>0</v>
      </c>
      <c r="X1509" s="7">
        <f>Long!Y1507</f>
        <v>0</v>
      </c>
    </row>
    <row r="1510" spans="1:24" x14ac:dyDescent="0.25">
      <c r="A1510" s="3">
        <f>Long!A1508</f>
        <v>0</v>
      </c>
      <c r="B1510" s="41">
        <f>Long!B1508</f>
        <v>0</v>
      </c>
      <c r="C1510" s="40">
        <f>Long!C1508</f>
        <v>0</v>
      </c>
      <c r="D1510" s="40">
        <f>Long!D1508</f>
        <v>0</v>
      </c>
      <c r="E1510" s="40">
        <f>Long!E1508</f>
        <v>0</v>
      </c>
      <c r="F1510" s="40">
        <f>Long!F1508</f>
        <v>0</v>
      </c>
      <c r="G1510" s="40">
        <f>Long!G1508</f>
        <v>0</v>
      </c>
      <c r="H1510" s="40">
        <f>Long!H1508</f>
        <v>0</v>
      </c>
      <c r="I1510" s="40">
        <f>Long!I1508</f>
        <v>0</v>
      </c>
      <c r="J1510" s="40">
        <f>Long!J1508</f>
        <v>0</v>
      </c>
      <c r="K1510" s="40">
        <f>Long!K1508</f>
        <v>0</v>
      </c>
      <c r="L1510" s="40">
        <f>Long!L1508</f>
        <v>0</v>
      </c>
      <c r="M1510" s="40">
        <f>Long!M1508</f>
        <v>0</v>
      </c>
      <c r="N1510" s="40">
        <f>Long!N1508</f>
        <v>0</v>
      </c>
      <c r="O1510" s="40">
        <f>Long!O1508</f>
        <v>0</v>
      </c>
      <c r="P1510" s="40">
        <f>Long!P1508</f>
        <v>0</v>
      </c>
      <c r="Q1510" s="40">
        <f>Long!Q1508</f>
        <v>0</v>
      </c>
      <c r="R1510" s="40">
        <f>Long!R1508</f>
        <v>0</v>
      </c>
      <c r="S1510" s="40">
        <f>Long!S1508</f>
        <v>0</v>
      </c>
      <c r="T1510" s="40">
        <f>Long!T1508</f>
        <v>0</v>
      </c>
      <c r="U1510" s="11">
        <f>Long!U1508</f>
        <v>0</v>
      </c>
      <c r="W1510" s="14">
        <f>Long!X1508</f>
        <v>0</v>
      </c>
      <c r="X1510" s="7">
        <f>Long!Y1508</f>
        <v>0</v>
      </c>
    </row>
    <row r="1511" spans="1:24" x14ac:dyDescent="0.25">
      <c r="A1511" s="3">
        <f>Long!A1509</f>
        <v>0</v>
      </c>
      <c r="B1511" s="41">
        <f>Long!B1509</f>
        <v>0</v>
      </c>
      <c r="C1511" s="40">
        <f>Long!C1509</f>
        <v>0</v>
      </c>
      <c r="D1511" s="40">
        <f>Long!D1509</f>
        <v>0</v>
      </c>
      <c r="E1511" s="40">
        <f>Long!E1509</f>
        <v>0</v>
      </c>
      <c r="F1511" s="40">
        <f>Long!F1509</f>
        <v>0</v>
      </c>
      <c r="G1511" s="40">
        <f>Long!G1509</f>
        <v>0</v>
      </c>
      <c r="H1511" s="40">
        <f>Long!H1509</f>
        <v>0</v>
      </c>
      <c r="I1511" s="40">
        <f>Long!I1509</f>
        <v>0</v>
      </c>
      <c r="J1511" s="40">
        <f>Long!J1509</f>
        <v>0</v>
      </c>
      <c r="K1511" s="40">
        <f>Long!K1509</f>
        <v>0</v>
      </c>
      <c r="L1511" s="40">
        <f>Long!L1509</f>
        <v>0</v>
      </c>
      <c r="M1511" s="40">
        <f>Long!M1509</f>
        <v>0</v>
      </c>
      <c r="N1511" s="40">
        <f>Long!N1509</f>
        <v>0</v>
      </c>
      <c r="O1511" s="40">
        <f>Long!O1509</f>
        <v>0</v>
      </c>
      <c r="P1511" s="40">
        <f>Long!P1509</f>
        <v>0</v>
      </c>
      <c r="Q1511" s="40">
        <f>Long!Q1509</f>
        <v>0</v>
      </c>
      <c r="R1511" s="40">
        <f>Long!R1509</f>
        <v>0</v>
      </c>
      <c r="S1511" s="40">
        <f>Long!S1509</f>
        <v>0</v>
      </c>
      <c r="T1511" s="40">
        <f>Long!T1509</f>
        <v>0</v>
      </c>
      <c r="U1511" s="11">
        <f>Long!U1509</f>
        <v>0</v>
      </c>
      <c r="W1511" s="14">
        <f>Long!X1509</f>
        <v>0</v>
      </c>
      <c r="X1511" s="7">
        <f>Long!Y1509</f>
        <v>0</v>
      </c>
    </row>
    <row r="1512" spans="1:24" x14ac:dyDescent="0.25">
      <c r="A1512" s="3">
        <f>Long!A1510</f>
        <v>0</v>
      </c>
      <c r="B1512" s="41">
        <f>Long!B1510</f>
        <v>0</v>
      </c>
      <c r="C1512" s="40">
        <f>Long!C1510</f>
        <v>0</v>
      </c>
      <c r="D1512" s="40">
        <f>Long!D1510</f>
        <v>0</v>
      </c>
      <c r="E1512" s="40">
        <f>Long!E1510</f>
        <v>0</v>
      </c>
      <c r="F1512" s="40">
        <f>Long!F1510</f>
        <v>0</v>
      </c>
      <c r="G1512" s="40">
        <f>Long!G1510</f>
        <v>0</v>
      </c>
      <c r="H1512" s="40">
        <f>Long!H1510</f>
        <v>0</v>
      </c>
      <c r="I1512" s="40">
        <f>Long!I1510</f>
        <v>0</v>
      </c>
      <c r="J1512" s="40">
        <f>Long!J1510</f>
        <v>0</v>
      </c>
      <c r="K1512" s="40">
        <f>Long!K1510</f>
        <v>0</v>
      </c>
      <c r="L1512" s="40">
        <f>Long!L1510</f>
        <v>0</v>
      </c>
      <c r="M1512" s="40">
        <f>Long!M1510</f>
        <v>0</v>
      </c>
      <c r="N1512" s="40">
        <f>Long!N1510</f>
        <v>0</v>
      </c>
      <c r="O1512" s="40">
        <f>Long!O1510</f>
        <v>0</v>
      </c>
      <c r="P1512" s="40">
        <f>Long!P1510</f>
        <v>0</v>
      </c>
      <c r="Q1512" s="40">
        <f>Long!Q1510</f>
        <v>0</v>
      </c>
      <c r="R1512" s="40">
        <f>Long!R1510</f>
        <v>0</v>
      </c>
      <c r="S1512" s="40">
        <f>Long!S1510</f>
        <v>0</v>
      </c>
      <c r="T1512" s="40">
        <f>Long!T1510</f>
        <v>0</v>
      </c>
      <c r="U1512" s="11">
        <f>Long!U1510</f>
        <v>0</v>
      </c>
      <c r="W1512" s="14">
        <f>Long!X1510</f>
        <v>0</v>
      </c>
      <c r="X1512" s="7">
        <f>Long!Y1510</f>
        <v>0</v>
      </c>
    </row>
    <row r="1513" spans="1:24" x14ac:dyDescent="0.25">
      <c r="A1513" s="3">
        <f>Long!A1511</f>
        <v>0</v>
      </c>
      <c r="B1513" s="41">
        <f>Long!B1511</f>
        <v>0</v>
      </c>
      <c r="C1513" s="40">
        <f>Long!C1511</f>
        <v>0</v>
      </c>
      <c r="D1513" s="40">
        <f>Long!D1511</f>
        <v>0</v>
      </c>
      <c r="E1513" s="40">
        <f>Long!E1511</f>
        <v>0</v>
      </c>
      <c r="F1513" s="40">
        <f>Long!F1511</f>
        <v>0</v>
      </c>
      <c r="G1513" s="40">
        <f>Long!G1511</f>
        <v>0</v>
      </c>
      <c r="H1513" s="40">
        <f>Long!H1511</f>
        <v>0</v>
      </c>
      <c r="I1513" s="40">
        <f>Long!I1511</f>
        <v>0</v>
      </c>
      <c r="J1513" s="40">
        <f>Long!J1511</f>
        <v>0</v>
      </c>
      <c r="K1513" s="40">
        <f>Long!K1511</f>
        <v>0</v>
      </c>
      <c r="L1513" s="40">
        <f>Long!L1511</f>
        <v>0</v>
      </c>
      <c r="M1513" s="40">
        <f>Long!M1511</f>
        <v>0</v>
      </c>
      <c r="N1513" s="40">
        <f>Long!N1511</f>
        <v>0</v>
      </c>
      <c r="O1513" s="40">
        <f>Long!O1511</f>
        <v>0</v>
      </c>
      <c r="P1513" s="40">
        <f>Long!P1511</f>
        <v>0</v>
      </c>
      <c r="Q1513" s="40">
        <f>Long!Q1511</f>
        <v>0</v>
      </c>
      <c r="R1513" s="40">
        <f>Long!R1511</f>
        <v>0</v>
      </c>
      <c r="S1513" s="40">
        <f>Long!S1511</f>
        <v>0</v>
      </c>
      <c r="T1513" s="40">
        <f>Long!T1511</f>
        <v>0</v>
      </c>
      <c r="U1513" s="11">
        <f>Long!U1511</f>
        <v>0</v>
      </c>
      <c r="W1513" s="14">
        <f>Long!X1511</f>
        <v>0</v>
      </c>
      <c r="X1513" s="7">
        <f>Long!Y1511</f>
        <v>0</v>
      </c>
    </row>
    <row r="1514" spans="1:24" x14ac:dyDescent="0.25">
      <c r="A1514" s="3">
        <f>Long!A1512</f>
        <v>0</v>
      </c>
      <c r="B1514" s="41">
        <f>Long!B1512</f>
        <v>0</v>
      </c>
      <c r="C1514" s="40">
        <f>Long!C1512</f>
        <v>0</v>
      </c>
      <c r="D1514" s="40">
        <f>Long!D1512</f>
        <v>0</v>
      </c>
      <c r="E1514" s="40">
        <f>Long!E1512</f>
        <v>0</v>
      </c>
      <c r="F1514" s="40">
        <f>Long!F1512</f>
        <v>0</v>
      </c>
      <c r="G1514" s="40">
        <f>Long!G1512</f>
        <v>0</v>
      </c>
      <c r="H1514" s="40">
        <f>Long!H1512</f>
        <v>0</v>
      </c>
      <c r="I1514" s="40">
        <f>Long!I1512</f>
        <v>0</v>
      </c>
      <c r="J1514" s="40">
        <f>Long!J1512</f>
        <v>0</v>
      </c>
      <c r="K1514" s="40">
        <f>Long!K1512</f>
        <v>0</v>
      </c>
      <c r="L1514" s="40">
        <f>Long!L1512</f>
        <v>0</v>
      </c>
      <c r="M1514" s="40">
        <f>Long!M1512</f>
        <v>0</v>
      </c>
      <c r="N1514" s="40">
        <f>Long!N1512</f>
        <v>0</v>
      </c>
      <c r="O1514" s="40">
        <f>Long!O1512</f>
        <v>0</v>
      </c>
      <c r="P1514" s="40">
        <f>Long!P1512</f>
        <v>0</v>
      </c>
      <c r="Q1514" s="40">
        <f>Long!Q1512</f>
        <v>0</v>
      </c>
      <c r="R1514" s="40">
        <f>Long!R1512</f>
        <v>0</v>
      </c>
      <c r="S1514" s="40">
        <f>Long!S1512</f>
        <v>0</v>
      </c>
      <c r="T1514" s="40">
        <f>Long!T1512</f>
        <v>0</v>
      </c>
      <c r="U1514" s="11">
        <f>Long!U1512</f>
        <v>0</v>
      </c>
      <c r="W1514" s="14">
        <f>Long!X1512</f>
        <v>0</v>
      </c>
      <c r="X1514" s="7">
        <f>Long!Y1512</f>
        <v>0</v>
      </c>
    </row>
    <row r="1515" spans="1:24" x14ac:dyDescent="0.25">
      <c r="A1515" s="3">
        <f>Long!A1513</f>
        <v>0</v>
      </c>
      <c r="B1515" s="41">
        <f>Long!B1513</f>
        <v>0</v>
      </c>
      <c r="C1515" s="40">
        <f>Long!C1513</f>
        <v>0</v>
      </c>
      <c r="D1515" s="40">
        <f>Long!D1513</f>
        <v>0</v>
      </c>
      <c r="E1515" s="40">
        <f>Long!E1513</f>
        <v>0</v>
      </c>
      <c r="F1515" s="40">
        <f>Long!F1513</f>
        <v>0</v>
      </c>
      <c r="G1515" s="40">
        <f>Long!G1513</f>
        <v>0</v>
      </c>
      <c r="H1515" s="40">
        <f>Long!H1513</f>
        <v>0</v>
      </c>
      <c r="I1515" s="40">
        <f>Long!I1513</f>
        <v>0</v>
      </c>
      <c r="J1515" s="40">
        <f>Long!J1513</f>
        <v>0</v>
      </c>
      <c r="K1515" s="40">
        <f>Long!K1513</f>
        <v>0</v>
      </c>
      <c r="L1515" s="40">
        <f>Long!L1513</f>
        <v>0</v>
      </c>
      <c r="M1515" s="40">
        <f>Long!M1513</f>
        <v>0</v>
      </c>
      <c r="N1515" s="40">
        <f>Long!N1513</f>
        <v>0</v>
      </c>
      <c r="O1515" s="40">
        <f>Long!O1513</f>
        <v>0</v>
      </c>
      <c r="P1515" s="40">
        <f>Long!P1513</f>
        <v>0</v>
      </c>
      <c r="Q1515" s="40">
        <f>Long!Q1513</f>
        <v>0</v>
      </c>
      <c r="R1515" s="40">
        <f>Long!R1513</f>
        <v>0</v>
      </c>
      <c r="S1515" s="40">
        <f>Long!S1513</f>
        <v>0</v>
      </c>
      <c r="T1515" s="40">
        <f>Long!T1513</f>
        <v>0</v>
      </c>
      <c r="U1515" s="11">
        <f>Long!U1513</f>
        <v>0</v>
      </c>
      <c r="W1515" s="14">
        <f>Long!X1513</f>
        <v>0</v>
      </c>
      <c r="X1515" s="7">
        <f>Long!Y1513</f>
        <v>0</v>
      </c>
    </row>
    <row r="1516" spans="1:24" x14ac:dyDescent="0.25">
      <c r="A1516" s="3">
        <f>Long!A1514</f>
        <v>0</v>
      </c>
      <c r="B1516" s="41">
        <f>Long!B1514</f>
        <v>0</v>
      </c>
      <c r="C1516" s="40">
        <f>Long!C1514</f>
        <v>0</v>
      </c>
      <c r="D1516" s="40">
        <f>Long!D1514</f>
        <v>0</v>
      </c>
      <c r="E1516" s="40">
        <f>Long!E1514</f>
        <v>0</v>
      </c>
      <c r="F1516" s="40">
        <f>Long!F1514</f>
        <v>0</v>
      </c>
      <c r="G1516" s="40">
        <f>Long!G1514</f>
        <v>0</v>
      </c>
      <c r="H1516" s="40">
        <f>Long!H1514</f>
        <v>0</v>
      </c>
      <c r="I1516" s="40">
        <f>Long!I1514</f>
        <v>0</v>
      </c>
      <c r="J1516" s="40">
        <f>Long!J1514</f>
        <v>0</v>
      </c>
      <c r="K1516" s="40">
        <f>Long!K1514</f>
        <v>0</v>
      </c>
      <c r="L1516" s="40">
        <f>Long!L1514</f>
        <v>0</v>
      </c>
      <c r="M1516" s="40">
        <f>Long!M1514</f>
        <v>0</v>
      </c>
      <c r="N1516" s="40">
        <f>Long!N1514</f>
        <v>0</v>
      </c>
      <c r="O1516" s="40">
        <f>Long!O1514</f>
        <v>0</v>
      </c>
      <c r="P1516" s="40">
        <f>Long!P1514</f>
        <v>0</v>
      </c>
      <c r="Q1516" s="40">
        <f>Long!Q1514</f>
        <v>0</v>
      </c>
      <c r="R1516" s="40">
        <f>Long!R1514</f>
        <v>0</v>
      </c>
      <c r="S1516" s="40">
        <f>Long!S1514</f>
        <v>0</v>
      </c>
      <c r="T1516" s="40">
        <f>Long!T1514</f>
        <v>0</v>
      </c>
      <c r="U1516" s="11">
        <f>Long!U1514</f>
        <v>0</v>
      </c>
      <c r="W1516" s="14">
        <f>Long!X1514</f>
        <v>0</v>
      </c>
      <c r="X1516" s="7">
        <f>Long!Y1514</f>
        <v>0</v>
      </c>
    </row>
    <row r="1517" spans="1:24" x14ac:dyDescent="0.25">
      <c r="A1517" s="3">
        <f>Long!A1515</f>
        <v>0</v>
      </c>
      <c r="B1517" s="41">
        <f>Long!B1515</f>
        <v>0</v>
      </c>
      <c r="C1517" s="40">
        <f>Long!C1515</f>
        <v>0</v>
      </c>
      <c r="D1517" s="40">
        <f>Long!D1515</f>
        <v>0</v>
      </c>
      <c r="E1517" s="40">
        <f>Long!E1515</f>
        <v>0</v>
      </c>
      <c r="F1517" s="40">
        <f>Long!F1515</f>
        <v>0</v>
      </c>
      <c r="G1517" s="40">
        <f>Long!G1515</f>
        <v>0</v>
      </c>
      <c r="H1517" s="40">
        <f>Long!H1515</f>
        <v>0</v>
      </c>
      <c r="I1517" s="40">
        <f>Long!I1515</f>
        <v>0</v>
      </c>
      <c r="J1517" s="40">
        <f>Long!J1515</f>
        <v>0</v>
      </c>
      <c r="K1517" s="40">
        <f>Long!K1515</f>
        <v>0</v>
      </c>
      <c r="L1517" s="40">
        <f>Long!L1515</f>
        <v>0</v>
      </c>
      <c r="M1517" s="40">
        <f>Long!M1515</f>
        <v>0</v>
      </c>
      <c r="N1517" s="40">
        <f>Long!N1515</f>
        <v>0</v>
      </c>
      <c r="O1517" s="40">
        <f>Long!O1515</f>
        <v>0</v>
      </c>
      <c r="P1517" s="40">
        <f>Long!P1515</f>
        <v>0</v>
      </c>
      <c r="Q1517" s="40">
        <f>Long!Q1515</f>
        <v>0</v>
      </c>
      <c r="R1517" s="40">
        <f>Long!R1515</f>
        <v>0</v>
      </c>
      <c r="S1517" s="40">
        <f>Long!S1515</f>
        <v>0</v>
      </c>
      <c r="T1517" s="40">
        <f>Long!T1515</f>
        <v>0</v>
      </c>
      <c r="U1517" s="11">
        <f>Long!U1515</f>
        <v>0</v>
      </c>
      <c r="W1517" s="14">
        <f>Long!X1515</f>
        <v>0</v>
      </c>
      <c r="X1517" s="7">
        <f>Long!Y1515</f>
        <v>0</v>
      </c>
    </row>
    <row r="1518" spans="1:24" x14ac:dyDescent="0.25">
      <c r="A1518" s="3">
        <f>Long!A1516</f>
        <v>0</v>
      </c>
      <c r="B1518" s="41">
        <f>Long!B1516</f>
        <v>0</v>
      </c>
      <c r="C1518" s="40">
        <f>Long!C1516</f>
        <v>0</v>
      </c>
      <c r="D1518" s="40">
        <f>Long!D1516</f>
        <v>0</v>
      </c>
      <c r="E1518" s="40">
        <f>Long!E1516</f>
        <v>0</v>
      </c>
      <c r="F1518" s="40">
        <f>Long!F1516</f>
        <v>0</v>
      </c>
      <c r="G1518" s="40">
        <f>Long!G1516</f>
        <v>0</v>
      </c>
      <c r="H1518" s="40">
        <f>Long!H1516</f>
        <v>0</v>
      </c>
      <c r="I1518" s="40">
        <f>Long!I1516</f>
        <v>0</v>
      </c>
      <c r="J1518" s="40">
        <f>Long!J1516</f>
        <v>0</v>
      </c>
      <c r="K1518" s="40">
        <f>Long!K1516</f>
        <v>0</v>
      </c>
      <c r="L1518" s="40">
        <f>Long!L1516</f>
        <v>0</v>
      </c>
      <c r="M1518" s="40">
        <f>Long!M1516</f>
        <v>0</v>
      </c>
      <c r="N1518" s="40">
        <f>Long!N1516</f>
        <v>0</v>
      </c>
      <c r="O1518" s="40">
        <f>Long!O1516</f>
        <v>0</v>
      </c>
      <c r="P1518" s="40">
        <f>Long!P1516</f>
        <v>0</v>
      </c>
      <c r="Q1518" s="40">
        <f>Long!Q1516</f>
        <v>0</v>
      </c>
      <c r="R1518" s="40">
        <f>Long!R1516</f>
        <v>0</v>
      </c>
      <c r="S1518" s="40">
        <f>Long!S1516</f>
        <v>0</v>
      </c>
      <c r="T1518" s="40">
        <f>Long!T1516</f>
        <v>0</v>
      </c>
      <c r="U1518" s="11">
        <f>Long!U1516</f>
        <v>0</v>
      </c>
      <c r="W1518" s="14">
        <f>Long!X1516</f>
        <v>0</v>
      </c>
      <c r="X1518" s="7">
        <f>Long!Y1516</f>
        <v>0</v>
      </c>
    </row>
    <row r="1519" spans="1:24" x14ac:dyDescent="0.25">
      <c r="A1519" s="3">
        <f>Long!A1517</f>
        <v>0</v>
      </c>
      <c r="B1519" s="41">
        <f>Long!B1517</f>
        <v>0</v>
      </c>
      <c r="C1519" s="40">
        <f>Long!C1517</f>
        <v>0</v>
      </c>
      <c r="D1519" s="40">
        <f>Long!D1517</f>
        <v>0</v>
      </c>
      <c r="E1519" s="40">
        <f>Long!E1517</f>
        <v>0</v>
      </c>
      <c r="F1519" s="40">
        <f>Long!F1517</f>
        <v>0</v>
      </c>
      <c r="G1519" s="40">
        <f>Long!G1517</f>
        <v>0</v>
      </c>
      <c r="H1519" s="40">
        <f>Long!H1517</f>
        <v>0</v>
      </c>
      <c r="I1519" s="40">
        <f>Long!I1517</f>
        <v>0</v>
      </c>
      <c r="J1519" s="40">
        <f>Long!J1517</f>
        <v>0</v>
      </c>
      <c r="K1519" s="40">
        <f>Long!K1517</f>
        <v>0</v>
      </c>
      <c r="L1519" s="40">
        <f>Long!L1517</f>
        <v>0</v>
      </c>
      <c r="M1519" s="40">
        <f>Long!M1517</f>
        <v>0</v>
      </c>
      <c r="N1519" s="40">
        <f>Long!N1517</f>
        <v>0</v>
      </c>
      <c r="O1519" s="40">
        <f>Long!O1517</f>
        <v>0</v>
      </c>
      <c r="P1519" s="40">
        <f>Long!P1517</f>
        <v>0</v>
      </c>
      <c r="Q1519" s="40">
        <f>Long!Q1517</f>
        <v>0</v>
      </c>
      <c r="R1519" s="40">
        <f>Long!R1517</f>
        <v>0</v>
      </c>
      <c r="S1519" s="40">
        <f>Long!S1517</f>
        <v>0</v>
      </c>
      <c r="T1519" s="40">
        <f>Long!T1517</f>
        <v>0</v>
      </c>
      <c r="U1519" s="11">
        <f>Long!U1517</f>
        <v>0</v>
      </c>
      <c r="W1519" s="14">
        <f>Long!X1517</f>
        <v>0</v>
      </c>
      <c r="X1519" s="7">
        <f>Long!Y1517</f>
        <v>0</v>
      </c>
    </row>
    <row r="1520" spans="1:24" x14ac:dyDescent="0.25">
      <c r="A1520" s="3">
        <f>Long!A1518</f>
        <v>0</v>
      </c>
      <c r="B1520" s="41">
        <f>Long!B1518</f>
        <v>0</v>
      </c>
      <c r="C1520" s="40">
        <f>Long!C1518</f>
        <v>0</v>
      </c>
      <c r="D1520" s="40">
        <f>Long!D1518</f>
        <v>0</v>
      </c>
      <c r="E1520" s="40">
        <f>Long!E1518</f>
        <v>0</v>
      </c>
      <c r="F1520" s="40">
        <f>Long!F1518</f>
        <v>0</v>
      </c>
      <c r="G1520" s="40">
        <f>Long!G1518</f>
        <v>0</v>
      </c>
      <c r="H1520" s="40">
        <f>Long!H1518</f>
        <v>0</v>
      </c>
      <c r="I1520" s="40">
        <f>Long!I1518</f>
        <v>0</v>
      </c>
      <c r="J1520" s="40">
        <f>Long!J1518</f>
        <v>0</v>
      </c>
      <c r="K1520" s="40">
        <f>Long!K1518</f>
        <v>0</v>
      </c>
      <c r="L1520" s="40">
        <f>Long!L1518</f>
        <v>0</v>
      </c>
      <c r="M1520" s="40">
        <f>Long!M1518</f>
        <v>0</v>
      </c>
      <c r="N1520" s="40">
        <f>Long!N1518</f>
        <v>0</v>
      </c>
      <c r="O1520" s="40">
        <f>Long!O1518</f>
        <v>0</v>
      </c>
      <c r="P1520" s="40">
        <f>Long!P1518</f>
        <v>0</v>
      </c>
      <c r="Q1520" s="40">
        <f>Long!Q1518</f>
        <v>0</v>
      </c>
      <c r="R1520" s="40">
        <f>Long!R1518</f>
        <v>0</v>
      </c>
      <c r="S1520" s="40">
        <f>Long!S1518</f>
        <v>0</v>
      </c>
      <c r="T1520" s="40">
        <f>Long!T1518</f>
        <v>0</v>
      </c>
      <c r="U1520" s="11">
        <f>Long!U1518</f>
        <v>0</v>
      </c>
      <c r="W1520" s="14">
        <f>Long!X1518</f>
        <v>0</v>
      </c>
      <c r="X1520" s="7">
        <f>Long!Y1518</f>
        <v>0</v>
      </c>
    </row>
    <row r="1521" spans="1:24" x14ac:dyDescent="0.25">
      <c r="A1521" s="3">
        <f>Long!A1519</f>
        <v>0</v>
      </c>
      <c r="B1521" s="41">
        <f>Long!B1519</f>
        <v>0</v>
      </c>
      <c r="C1521" s="40">
        <f>Long!C1519</f>
        <v>0</v>
      </c>
      <c r="D1521" s="40">
        <f>Long!D1519</f>
        <v>0</v>
      </c>
      <c r="E1521" s="40">
        <f>Long!E1519</f>
        <v>0</v>
      </c>
      <c r="F1521" s="40">
        <f>Long!F1519</f>
        <v>0</v>
      </c>
      <c r="G1521" s="40">
        <f>Long!G1519</f>
        <v>0</v>
      </c>
      <c r="H1521" s="40">
        <f>Long!H1519</f>
        <v>0</v>
      </c>
      <c r="I1521" s="40">
        <f>Long!I1519</f>
        <v>0</v>
      </c>
      <c r="J1521" s="40">
        <f>Long!J1519</f>
        <v>0</v>
      </c>
      <c r="K1521" s="40">
        <f>Long!K1519</f>
        <v>0</v>
      </c>
      <c r="L1521" s="40">
        <f>Long!L1519</f>
        <v>0</v>
      </c>
      <c r="M1521" s="40">
        <f>Long!M1519</f>
        <v>0</v>
      </c>
      <c r="N1521" s="40">
        <f>Long!N1519</f>
        <v>0</v>
      </c>
      <c r="O1521" s="40">
        <f>Long!O1519</f>
        <v>0</v>
      </c>
      <c r="P1521" s="40">
        <f>Long!P1519</f>
        <v>0</v>
      </c>
      <c r="Q1521" s="40">
        <f>Long!Q1519</f>
        <v>0</v>
      </c>
      <c r="R1521" s="40">
        <f>Long!R1519</f>
        <v>0</v>
      </c>
      <c r="S1521" s="40">
        <f>Long!S1519</f>
        <v>0</v>
      </c>
      <c r="T1521" s="40">
        <f>Long!T1519</f>
        <v>0</v>
      </c>
      <c r="U1521" s="11">
        <f>Long!U1519</f>
        <v>0</v>
      </c>
      <c r="W1521" s="14">
        <f>Long!X1519</f>
        <v>0</v>
      </c>
      <c r="X1521" s="7">
        <f>Long!Y1519</f>
        <v>0</v>
      </c>
    </row>
    <row r="1522" spans="1:24" x14ac:dyDescent="0.25">
      <c r="A1522" s="3">
        <f>Long!A1520</f>
        <v>0</v>
      </c>
      <c r="B1522" s="41">
        <f>Long!B1520</f>
        <v>0</v>
      </c>
      <c r="C1522" s="40">
        <f>Long!C1520</f>
        <v>0</v>
      </c>
      <c r="D1522" s="40">
        <f>Long!D1520</f>
        <v>0</v>
      </c>
      <c r="E1522" s="40">
        <f>Long!E1520</f>
        <v>0</v>
      </c>
      <c r="F1522" s="40">
        <f>Long!F1520</f>
        <v>0</v>
      </c>
      <c r="G1522" s="40">
        <f>Long!G1520</f>
        <v>0</v>
      </c>
      <c r="H1522" s="40">
        <f>Long!H1520</f>
        <v>0</v>
      </c>
      <c r="I1522" s="40">
        <f>Long!I1520</f>
        <v>0</v>
      </c>
      <c r="J1522" s="40">
        <f>Long!J1520</f>
        <v>0</v>
      </c>
      <c r="K1522" s="40">
        <f>Long!K1520</f>
        <v>0</v>
      </c>
      <c r="L1522" s="40">
        <f>Long!L1520</f>
        <v>0</v>
      </c>
      <c r="M1522" s="40">
        <f>Long!M1520</f>
        <v>0</v>
      </c>
      <c r="N1522" s="40">
        <f>Long!N1520</f>
        <v>0</v>
      </c>
      <c r="O1522" s="40">
        <f>Long!O1520</f>
        <v>0</v>
      </c>
      <c r="P1522" s="40">
        <f>Long!P1520</f>
        <v>0</v>
      </c>
      <c r="Q1522" s="40">
        <f>Long!Q1520</f>
        <v>0</v>
      </c>
      <c r="R1522" s="40">
        <f>Long!R1520</f>
        <v>0</v>
      </c>
      <c r="S1522" s="40">
        <f>Long!S1520</f>
        <v>0</v>
      </c>
      <c r="T1522" s="40">
        <f>Long!T1520</f>
        <v>0</v>
      </c>
      <c r="U1522" s="11">
        <f>Long!U1520</f>
        <v>0</v>
      </c>
      <c r="W1522" s="14">
        <f>Long!X1520</f>
        <v>0</v>
      </c>
      <c r="X1522" s="7">
        <f>Long!Y1520</f>
        <v>0</v>
      </c>
    </row>
    <row r="1523" spans="1:24" x14ac:dyDescent="0.25">
      <c r="A1523" s="3">
        <f>Long!A1521</f>
        <v>0</v>
      </c>
      <c r="B1523" s="41">
        <f>Long!B1521</f>
        <v>0</v>
      </c>
      <c r="C1523" s="40">
        <f>Long!C1521</f>
        <v>0</v>
      </c>
      <c r="D1523" s="40">
        <f>Long!D1521</f>
        <v>0</v>
      </c>
      <c r="E1523" s="40">
        <f>Long!E1521</f>
        <v>0</v>
      </c>
      <c r="F1523" s="40">
        <f>Long!F1521</f>
        <v>0</v>
      </c>
      <c r="G1523" s="40">
        <f>Long!G1521</f>
        <v>0</v>
      </c>
      <c r="H1523" s="40">
        <f>Long!H1521</f>
        <v>0</v>
      </c>
      <c r="I1523" s="40">
        <f>Long!I1521</f>
        <v>0</v>
      </c>
      <c r="J1523" s="40">
        <f>Long!J1521</f>
        <v>0</v>
      </c>
      <c r="K1523" s="40">
        <f>Long!K1521</f>
        <v>0</v>
      </c>
      <c r="L1523" s="40">
        <f>Long!L1521</f>
        <v>0</v>
      </c>
      <c r="M1523" s="40">
        <f>Long!M1521</f>
        <v>0</v>
      </c>
      <c r="N1523" s="40">
        <f>Long!N1521</f>
        <v>0</v>
      </c>
      <c r="O1523" s="40">
        <f>Long!O1521</f>
        <v>0</v>
      </c>
      <c r="P1523" s="40">
        <f>Long!P1521</f>
        <v>0</v>
      </c>
      <c r="Q1523" s="40">
        <f>Long!Q1521</f>
        <v>0</v>
      </c>
      <c r="R1523" s="40">
        <f>Long!R1521</f>
        <v>0</v>
      </c>
      <c r="S1523" s="40">
        <f>Long!S1521</f>
        <v>0</v>
      </c>
      <c r="T1523" s="40">
        <f>Long!T1521</f>
        <v>0</v>
      </c>
      <c r="U1523" s="11">
        <f>Long!U1521</f>
        <v>0</v>
      </c>
      <c r="W1523" s="14">
        <f>Long!X1521</f>
        <v>0</v>
      </c>
      <c r="X1523" s="7">
        <f>Long!Y1521</f>
        <v>0</v>
      </c>
    </row>
    <row r="1524" spans="1:24" x14ac:dyDescent="0.25">
      <c r="A1524" s="3">
        <f>Long!A1522</f>
        <v>0</v>
      </c>
      <c r="B1524" s="41">
        <f>Long!B1522</f>
        <v>0</v>
      </c>
      <c r="C1524" s="40">
        <f>Long!C1522</f>
        <v>0</v>
      </c>
      <c r="D1524" s="40">
        <f>Long!D1522</f>
        <v>0</v>
      </c>
      <c r="E1524" s="40">
        <f>Long!E1522</f>
        <v>0</v>
      </c>
      <c r="F1524" s="40">
        <f>Long!F1522</f>
        <v>0</v>
      </c>
      <c r="G1524" s="40">
        <f>Long!G1522</f>
        <v>0</v>
      </c>
      <c r="H1524" s="40">
        <f>Long!H1522</f>
        <v>0</v>
      </c>
      <c r="I1524" s="40">
        <f>Long!I1522</f>
        <v>0</v>
      </c>
      <c r="J1524" s="40">
        <f>Long!J1522</f>
        <v>0</v>
      </c>
      <c r="K1524" s="40">
        <f>Long!K1522</f>
        <v>0</v>
      </c>
      <c r="L1524" s="40">
        <f>Long!L1522</f>
        <v>0</v>
      </c>
      <c r="M1524" s="40">
        <f>Long!M1522</f>
        <v>0</v>
      </c>
      <c r="N1524" s="40">
        <f>Long!N1522</f>
        <v>0</v>
      </c>
      <c r="O1524" s="40">
        <f>Long!O1522</f>
        <v>0</v>
      </c>
      <c r="P1524" s="40">
        <f>Long!P1522</f>
        <v>0</v>
      </c>
      <c r="Q1524" s="40">
        <f>Long!Q1522</f>
        <v>0</v>
      </c>
      <c r="R1524" s="40">
        <f>Long!R1522</f>
        <v>0</v>
      </c>
      <c r="S1524" s="40">
        <f>Long!S1522</f>
        <v>0</v>
      </c>
      <c r="T1524" s="40">
        <f>Long!T1522</f>
        <v>0</v>
      </c>
      <c r="U1524" s="11">
        <f>Long!U1522</f>
        <v>0</v>
      </c>
      <c r="W1524" s="14">
        <f>Long!X1522</f>
        <v>0</v>
      </c>
      <c r="X1524" s="7">
        <f>Long!Y1522</f>
        <v>0</v>
      </c>
    </row>
    <row r="1525" spans="1:24" x14ac:dyDescent="0.25">
      <c r="A1525" s="3">
        <f>Long!A1523</f>
        <v>0</v>
      </c>
      <c r="B1525" s="41">
        <f>Long!B1523</f>
        <v>0</v>
      </c>
      <c r="C1525" s="40">
        <f>Long!C1523</f>
        <v>0</v>
      </c>
      <c r="D1525" s="40">
        <f>Long!D1523</f>
        <v>0</v>
      </c>
      <c r="E1525" s="40">
        <f>Long!E1523</f>
        <v>0</v>
      </c>
      <c r="F1525" s="40">
        <f>Long!F1523</f>
        <v>0</v>
      </c>
      <c r="G1525" s="40">
        <f>Long!G1523</f>
        <v>0</v>
      </c>
      <c r="H1525" s="40">
        <f>Long!H1523</f>
        <v>0</v>
      </c>
      <c r="I1525" s="40">
        <f>Long!I1523</f>
        <v>0</v>
      </c>
      <c r="J1525" s="40">
        <f>Long!J1523</f>
        <v>0</v>
      </c>
      <c r="K1525" s="40">
        <f>Long!K1523</f>
        <v>0</v>
      </c>
      <c r="L1525" s="40">
        <f>Long!L1523</f>
        <v>0</v>
      </c>
      <c r="M1525" s="40">
        <f>Long!M1523</f>
        <v>0</v>
      </c>
      <c r="N1525" s="40">
        <f>Long!N1523</f>
        <v>0</v>
      </c>
      <c r="O1525" s="40">
        <f>Long!O1523</f>
        <v>0</v>
      </c>
      <c r="P1525" s="40">
        <f>Long!P1523</f>
        <v>0</v>
      </c>
      <c r="Q1525" s="40">
        <f>Long!Q1523</f>
        <v>0</v>
      </c>
      <c r="R1525" s="40">
        <f>Long!R1523</f>
        <v>0</v>
      </c>
      <c r="S1525" s="40">
        <f>Long!S1523</f>
        <v>0</v>
      </c>
      <c r="T1525" s="40">
        <f>Long!T1523</f>
        <v>0</v>
      </c>
      <c r="U1525" s="11">
        <f>Long!U1523</f>
        <v>0</v>
      </c>
      <c r="W1525" s="14">
        <f>Long!X1523</f>
        <v>0</v>
      </c>
      <c r="X1525" s="7">
        <f>Long!Y1523</f>
        <v>0</v>
      </c>
    </row>
    <row r="1526" spans="1:24" x14ac:dyDescent="0.25">
      <c r="A1526" s="3">
        <f>Long!A1524</f>
        <v>0</v>
      </c>
      <c r="B1526" s="41">
        <f>Long!B1524</f>
        <v>0</v>
      </c>
      <c r="C1526" s="40">
        <f>Long!C1524</f>
        <v>0</v>
      </c>
      <c r="D1526" s="40">
        <f>Long!D1524</f>
        <v>0</v>
      </c>
      <c r="E1526" s="40">
        <f>Long!E1524</f>
        <v>0</v>
      </c>
      <c r="F1526" s="40">
        <f>Long!F1524</f>
        <v>0</v>
      </c>
      <c r="G1526" s="40">
        <f>Long!G1524</f>
        <v>0</v>
      </c>
      <c r="H1526" s="40">
        <f>Long!H1524</f>
        <v>0</v>
      </c>
      <c r="I1526" s="40">
        <f>Long!I1524</f>
        <v>0</v>
      </c>
      <c r="J1526" s="40">
        <f>Long!J1524</f>
        <v>0</v>
      </c>
      <c r="K1526" s="40">
        <f>Long!K1524</f>
        <v>0</v>
      </c>
      <c r="L1526" s="40">
        <f>Long!L1524</f>
        <v>0</v>
      </c>
      <c r="M1526" s="40">
        <f>Long!M1524</f>
        <v>0</v>
      </c>
      <c r="N1526" s="40">
        <f>Long!N1524</f>
        <v>0</v>
      </c>
      <c r="O1526" s="40">
        <f>Long!O1524</f>
        <v>0</v>
      </c>
      <c r="P1526" s="40">
        <f>Long!P1524</f>
        <v>0</v>
      </c>
      <c r="Q1526" s="40">
        <f>Long!Q1524</f>
        <v>0</v>
      </c>
      <c r="R1526" s="40">
        <f>Long!R1524</f>
        <v>0</v>
      </c>
      <c r="S1526" s="40">
        <f>Long!S1524</f>
        <v>0</v>
      </c>
      <c r="T1526" s="40">
        <f>Long!T1524</f>
        <v>0</v>
      </c>
      <c r="U1526" s="11">
        <f>Long!U1524</f>
        <v>0</v>
      </c>
      <c r="W1526" s="14">
        <f>Long!X1524</f>
        <v>0</v>
      </c>
      <c r="X1526" s="7">
        <f>Long!Y1524</f>
        <v>0</v>
      </c>
    </row>
    <row r="1527" spans="1:24" x14ac:dyDescent="0.25">
      <c r="A1527" s="3">
        <f>Long!A1525</f>
        <v>0</v>
      </c>
      <c r="B1527" s="41">
        <f>Long!B1525</f>
        <v>0</v>
      </c>
      <c r="C1527" s="40">
        <f>Long!C1525</f>
        <v>0</v>
      </c>
      <c r="D1527" s="40">
        <f>Long!D1525</f>
        <v>0</v>
      </c>
      <c r="E1527" s="40">
        <f>Long!E1525</f>
        <v>0</v>
      </c>
      <c r="F1527" s="40">
        <f>Long!F1525</f>
        <v>0</v>
      </c>
      <c r="G1527" s="40">
        <f>Long!G1525</f>
        <v>0</v>
      </c>
      <c r="H1527" s="40">
        <f>Long!H1525</f>
        <v>0</v>
      </c>
      <c r="I1527" s="40">
        <f>Long!I1525</f>
        <v>0</v>
      </c>
      <c r="J1527" s="40">
        <f>Long!J1525</f>
        <v>0</v>
      </c>
      <c r="K1527" s="40">
        <f>Long!K1525</f>
        <v>0</v>
      </c>
      <c r="L1527" s="40">
        <f>Long!L1525</f>
        <v>0</v>
      </c>
      <c r="M1527" s="40">
        <f>Long!M1525</f>
        <v>0</v>
      </c>
      <c r="N1527" s="40">
        <f>Long!N1525</f>
        <v>0</v>
      </c>
      <c r="O1527" s="40">
        <f>Long!O1525</f>
        <v>0</v>
      </c>
      <c r="P1527" s="40">
        <f>Long!P1525</f>
        <v>0</v>
      </c>
      <c r="Q1527" s="40">
        <f>Long!Q1525</f>
        <v>0</v>
      </c>
      <c r="R1527" s="40">
        <f>Long!R1525</f>
        <v>0</v>
      </c>
      <c r="S1527" s="40">
        <f>Long!S1525</f>
        <v>0</v>
      </c>
      <c r="T1527" s="40">
        <f>Long!T1525</f>
        <v>0</v>
      </c>
      <c r="U1527" s="11">
        <f>Long!U1525</f>
        <v>0</v>
      </c>
      <c r="W1527" s="14">
        <f>Long!X1525</f>
        <v>0</v>
      </c>
      <c r="X1527" s="7">
        <f>Long!Y1525</f>
        <v>0</v>
      </c>
    </row>
    <row r="1528" spans="1:24" x14ac:dyDescent="0.25">
      <c r="A1528" s="3">
        <f>Long!A1526</f>
        <v>0</v>
      </c>
      <c r="B1528" s="41">
        <f>Long!B1526</f>
        <v>0</v>
      </c>
      <c r="C1528" s="40">
        <f>Long!C1526</f>
        <v>0</v>
      </c>
      <c r="D1528" s="40">
        <f>Long!D1526</f>
        <v>0</v>
      </c>
      <c r="E1528" s="40">
        <f>Long!E1526</f>
        <v>0</v>
      </c>
      <c r="F1528" s="40">
        <f>Long!F1526</f>
        <v>0</v>
      </c>
      <c r="G1528" s="40">
        <f>Long!G1526</f>
        <v>0</v>
      </c>
      <c r="H1528" s="40">
        <f>Long!H1526</f>
        <v>0</v>
      </c>
      <c r="I1528" s="40">
        <f>Long!I1526</f>
        <v>0</v>
      </c>
      <c r="J1528" s="40">
        <f>Long!J1526</f>
        <v>0</v>
      </c>
      <c r="K1528" s="40">
        <f>Long!K1526</f>
        <v>0</v>
      </c>
      <c r="L1528" s="40">
        <f>Long!L1526</f>
        <v>0</v>
      </c>
      <c r="M1528" s="40">
        <f>Long!M1526</f>
        <v>0</v>
      </c>
      <c r="N1528" s="40">
        <f>Long!N1526</f>
        <v>0</v>
      </c>
      <c r="O1528" s="40">
        <f>Long!O1526</f>
        <v>0</v>
      </c>
      <c r="P1528" s="40">
        <f>Long!P1526</f>
        <v>0</v>
      </c>
      <c r="Q1528" s="40">
        <f>Long!Q1526</f>
        <v>0</v>
      </c>
      <c r="R1528" s="40">
        <f>Long!R1526</f>
        <v>0</v>
      </c>
      <c r="S1528" s="40">
        <f>Long!S1526</f>
        <v>0</v>
      </c>
      <c r="T1528" s="40">
        <f>Long!T1526</f>
        <v>0</v>
      </c>
      <c r="U1528" s="11">
        <f>Long!U1526</f>
        <v>0</v>
      </c>
      <c r="W1528" s="14">
        <f>Long!X1526</f>
        <v>0</v>
      </c>
      <c r="X1528" s="7">
        <f>Long!Y1526</f>
        <v>0</v>
      </c>
    </row>
    <row r="1529" spans="1:24" x14ac:dyDescent="0.25">
      <c r="A1529" s="3">
        <f>Long!A1527</f>
        <v>0</v>
      </c>
      <c r="B1529" s="41">
        <f>Long!B1527</f>
        <v>0</v>
      </c>
      <c r="C1529" s="40">
        <f>Long!C1527</f>
        <v>0</v>
      </c>
      <c r="D1529" s="40">
        <f>Long!D1527</f>
        <v>0</v>
      </c>
      <c r="E1529" s="40">
        <f>Long!E1527</f>
        <v>0</v>
      </c>
      <c r="F1529" s="40">
        <f>Long!F1527</f>
        <v>0</v>
      </c>
      <c r="G1529" s="40">
        <f>Long!G1527</f>
        <v>0</v>
      </c>
      <c r="H1529" s="40">
        <f>Long!H1527</f>
        <v>0</v>
      </c>
      <c r="I1529" s="40">
        <f>Long!I1527</f>
        <v>0</v>
      </c>
      <c r="J1529" s="40">
        <f>Long!J1527</f>
        <v>0</v>
      </c>
      <c r="K1529" s="40">
        <f>Long!K1527</f>
        <v>0</v>
      </c>
      <c r="L1529" s="40">
        <f>Long!L1527</f>
        <v>0</v>
      </c>
      <c r="M1529" s="40">
        <f>Long!M1527</f>
        <v>0</v>
      </c>
      <c r="N1529" s="40">
        <f>Long!N1527</f>
        <v>0</v>
      </c>
      <c r="O1529" s="40">
        <f>Long!O1527</f>
        <v>0</v>
      </c>
      <c r="P1529" s="40">
        <f>Long!P1527</f>
        <v>0</v>
      </c>
      <c r="Q1529" s="40">
        <f>Long!Q1527</f>
        <v>0</v>
      </c>
      <c r="R1529" s="40">
        <f>Long!R1527</f>
        <v>0</v>
      </c>
      <c r="S1529" s="40">
        <f>Long!S1527</f>
        <v>0</v>
      </c>
      <c r="T1529" s="40">
        <f>Long!T1527</f>
        <v>0</v>
      </c>
      <c r="U1529" s="11">
        <f>Long!U1527</f>
        <v>0</v>
      </c>
      <c r="W1529" s="14">
        <f>Long!X1527</f>
        <v>0</v>
      </c>
      <c r="X1529" s="7">
        <f>Long!Y1527</f>
        <v>0</v>
      </c>
    </row>
    <row r="1530" spans="1:24" x14ac:dyDescent="0.25">
      <c r="A1530" s="3">
        <f>Long!A1528</f>
        <v>0</v>
      </c>
      <c r="B1530" s="41">
        <f>Long!B1528</f>
        <v>0</v>
      </c>
      <c r="C1530" s="40">
        <f>Long!C1528</f>
        <v>0</v>
      </c>
      <c r="D1530" s="40">
        <f>Long!D1528</f>
        <v>0</v>
      </c>
      <c r="E1530" s="40">
        <f>Long!E1528</f>
        <v>0</v>
      </c>
      <c r="F1530" s="40">
        <f>Long!F1528</f>
        <v>0</v>
      </c>
      <c r="G1530" s="40">
        <f>Long!G1528</f>
        <v>0</v>
      </c>
      <c r="H1530" s="40">
        <f>Long!H1528</f>
        <v>0</v>
      </c>
      <c r="I1530" s="40">
        <f>Long!I1528</f>
        <v>0</v>
      </c>
      <c r="J1530" s="40">
        <f>Long!J1528</f>
        <v>0</v>
      </c>
      <c r="K1530" s="40">
        <f>Long!K1528</f>
        <v>0</v>
      </c>
      <c r="L1530" s="40">
        <f>Long!L1528</f>
        <v>0</v>
      </c>
      <c r="M1530" s="40">
        <f>Long!M1528</f>
        <v>0</v>
      </c>
      <c r="N1530" s="40">
        <f>Long!N1528</f>
        <v>0</v>
      </c>
      <c r="O1530" s="40">
        <f>Long!O1528</f>
        <v>0</v>
      </c>
      <c r="P1530" s="40">
        <f>Long!P1528</f>
        <v>0</v>
      </c>
      <c r="Q1530" s="40">
        <f>Long!Q1528</f>
        <v>0</v>
      </c>
      <c r="R1530" s="40">
        <f>Long!R1528</f>
        <v>0</v>
      </c>
      <c r="S1530" s="40">
        <f>Long!S1528</f>
        <v>0</v>
      </c>
      <c r="T1530" s="40">
        <f>Long!T1528</f>
        <v>0</v>
      </c>
      <c r="U1530" s="11">
        <f>Long!U1528</f>
        <v>0</v>
      </c>
      <c r="W1530" s="14">
        <f>Long!X1528</f>
        <v>0</v>
      </c>
      <c r="X1530" s="7">
        <f>Long!Y1528</f>
        <v>0</v>
      </c>
    </row>
    <row r="1531" spans="1:24" x14ac:dyDescent="0.25">
      <c r="A1531" s="3">
        <f>Long!A1529</f>
        <v>0</v>
      </c>
      <c r="B1531" s="41">
        <f>Long!B1529</f>
        <v>0</v>
      </c>
      <c r="C1531" s="40">
        <f>Long!C1529</f>
        <v>0</v>
      </c>
      <c r="D1531" s="40">
        <f>Long!D1529</f>
        <v>0</v>
      </c>
      <c r="E1531" s="40">
        <f>Long!E1529</f>
        <v>0</v>
      </c>
      <c r="F1531" s="40">
        <f>Long!F1529</f>
        <v>0</v>
      </c>
      <c r="G1531" s="40">
        <f>Long!G1529</f>
        <v>0</v>
      </c>
      <c r="H1531" s="40">
        <f>Long!H1529</f>
        <v>0</v>
      </c>
      <c r="I1531" s="40">
        <f>Long!I1529</f>
        <v>0</v>
      </c>
      <c r="J1531" s="40">
        <f>Long!J1529</f>
        <v>0</v>
      </c>
      <c r="K1531" s="40">
        <f>Long!K1529</f>
        <v>0</v>
      </c>
      <c r="L1531" s="40">
        <f>Long!L1529</f>
        <v>0</v>
      </c>
      <c r="M1531" s="40">
        <f>Long!M1529</f>
        <v>0</v>
      </c>
      <c r="N1531" s="40">
        <f>Long!N1529</f>
        <v>0</v>
      </c>
      <c r="O1531" s="40">
        <f>Long!O1529</f>
        <v>0</v>
      </c>
      <c r="P1531" s="40">
        <f>Long!P1529</f>
        <v>0</v>
      </c>
      <c r="Q1531" s="40">
        <f>Long!Q1529</f>
        <v>0</v>
      </c>
      <c r="R1531" s="40">
        <f>Long!R1529</f>
        <v>0</v>
      </c>
      <c r="S1531" s="40">
        <f>Long!S1529</f>
        <v>0</v>
      </c>
      <c r="T1531" s="40">
        <f>Long!T1529</f>
        <v>0</v>
      </c>
      <c r="U1531" s="11">
        <f>Long!U1529</f>
        <v>0</v>
      </c>
      <c r="W1531" s="14">
        <f>Long!X1529</f>
        <v>0</v>
      </c>
      <c r="X1531" s="7">
        <f>Long!Y1529</f>
        <v>0</v>
      </c>
    </row>
    <row r="1532" spans="1:24" x14ac:dyDescent="0.25">
      <c r="A1532" s="3">
        <f>Long!A1530</f>
        <v>0</v>
      </c>
      <c r="B1532" s="41">
        <f>Long!B1530</f>
        <v>0</v>
      </c>
      <c r="C1532" s="40">
        <f>Long!C1530</f>
        <v>0</v>
      </c>
      <c r="D1532" s="40">
        <f>Long!D1530</f>
        <v>0</v>
      </c>
      <c r="E1532" s="40">
        <f>Long!E1530</f>
        <v>0</v>
      </c>
      <c r="F1532" s="40">
        <f>Long!F1530</f>
        <v>0</v>
      </c>
      <c r="G1532" s="40">
        <f>Long!G1530</f>
        <v>0</v>
      </c>
      <c r="H1532" s="40">
        <f>Long!H1530</f>
        <v>0</v>
      </c>
      <c r="I1532" s="40">
        <f>Long!I1530</f>
        <v>0</v>
      </c>
      <c r="J1532" s="40">
        <f>Long!J1530</f>
        <v>0</v>
      </c>
      <c r="K1532" s="40">
        <f>Long!K1530</f>
        <v>0</v>
      </c>
      <c r="L1532" s="40">
        <f>Long!L1530</f>
        <v>0</v>
      </c>
      <c r="M1532" s="40">
        <f>Long!M1530</f>
        <v>0</v>
      </c>
      <c r="N1532" s="40">
        <f>Long!N1530</f>
        <v>0</v>
      </c>
      <c r="O1532" s="40">
        <f>Long!O1530</f>
        <v>0</v>
      </c>
      <c r="P1532" s="40">
        <f>Long!P1530</f>
        <v>0</v>
      </c>
      <c r="Q1532" s="40">
        <f>Long!Q1530</f>
        <v>0</v>
      </c>
      <c r="R1532" s="40">
        <f>Long!R1530</f>
        <v>0</v>
      </c>
      <c r="S1532" s="40">
        <f>Long!S1530</f>
        <v>0</v>
      </c>
      <c r="T1532" s="40">
        <f>Long!T1530</f>
        <v>0</v>
      </c>
      <c r="U1532" s="11">
        <f>Long!U1530</f>
        <v>0</v>
      </c>
      <c r="W1532" s="14">
        <f>Long!X1530</f>
        <v>0</v>
      </c>
      <c r="X1532" s="7">
        <f>Long!Y1530</f>
        <v>0</v>
      </c>
    </row>
    <row r="1533" spans="1:24" x14ac:dyDescent="0.25">
      <c r="A1533" s="3">
        <f>Long!A1531</f>
        <v>0</v>
      </c>
      <c r="B1533" s="41">
        <f>Long!B1531</f>
        <v>0</v>
      </c>
      <c r="C1533" s="40">
        <f>Long!C1531</f>
        <v>0</v>
      </c>
      <c r="D1533" s="40">
        <f>Long!D1531</f>
        <v>0</v>
      </c>
      <c r="E1533" s="40">
        <f>Long!E1531</f>
        <v>0</v>
      </c>
      <c r="F1533" s="40">
        <f>Long!F1531</f>
        <v>0</v>
      </c>
      <c r="G1533" s="40">
        <f>Long!G1531</f>
        <v>0</v>
      </c>
      <c r="H1533" s="40">
        <f>Long!H1531</f>
        <v>0</v>
      </c>
      <c r="I1533" s="40">
        <f>Long!I1531</f>
        <v>0</v>
      </c>
      <c r="J1533" s="40">
        <f>Long!J1531</f>
        <v>0</v>
      </c>
      <c r="K1533" s="40">
        <f>Long!K1531</f>
        <v>0</v>
      </c>
      <c r="L1533" s="40">
        <f>Long!L1531</f>
        <v>0</v>
      </c>
      <c r="M1533" s="40">
        <f>Long!M1531</f>
        <v>0</v>
      </c>
      <c r="N1533" s="40">
        <f>Long!N1531</f>
        <v>0</v>
      </c>
      <c r="O1533" s="40">
        <f>Long!O1531</f>
        <v>0</v>
      </c>
      <c r="P1533" s="40">
        <f>Long!P1531</f>
        <v>0</v>
      </c>
      <c r="Q1533" s="40">
        <f>Long!Q1531</f>
        <v>0</v>
      </c>
      <c r="R1533" s="40">
        <f>Long!R1531</f>
        <v>0</v>
      </c>
      <c r="S1533" s="40">
        <f>Long!S1531</f>
        <v>0</v>
      </c>
      <c r="T1533" s="40">
        <f>Long!T1531</f>
        <v>0</v>
      </c>
      <c r="U1533" s="11">
        <f>Long!U1531</f>
        <v>0</v>
      </c>
      <c r="W1533" s="14">
        <f>Long!X1531</f>
        <v>0</v>
      </c>
      <c r="X1533" s="7">
        <f>Long!Y1531</f>
        <v>0</v>
      </c>
    </row>
    <row r="1534" spans="1:24" x14ac:dyDescent="0.25">
      <c r="A1534" s="3">
        <f>Long!A1532</f>
        <v>0</v>
      </c>
      <c r="B1534" s="41">
        <f>Long!B1532</f>
        <v>0</v>
      </c>
      <c r="C1534" s="40">
        <f>Long!C1532</f>
        <v>0</v>
      </c>
      <c r="D1534" s="40">
        <f>Long!D1532</f>
        <v>0</v>
      </c>
      <c r="E1534" s="40">
        <f>Long!E1532</f>
        <v>0</v>
      </c>
      <c r="F1534" s="40">
        <f>Long!F1532</f>
        <v>0</v>
      </c>
      <c r="G1534" s="40">
        <f>Long!G1532</f>
        <v>0</v>
      </c>
      <c r="H1534" s="40">
        <f>Long!H1532</f>
        <v>0</v>
      </c>
      <c r="I1534" s="40">
        <f>Long!I1532</f>
        <v>0</v>
      </c>
      <c r="J1534" s="40">
        <f>Long!J1532</f>
        <v>0</v>
      </c>
      <c r="K1534" s="40">
        <f>Long!K1532</f>
        <v>0</v>
      </c>
      <c r="L1534" s="40">
        <f>Long!L1532</f>
        <v>0</v>
      </c>
      <c r="M1534" s="40">
        <f>Long!M1532</f>
        <v>0</v>
      </c>
      <c r="N1534" s="40">
        <f>Long!N1532</f>
        <v>0</v>
      </c>
      <c r="O1534" s="40">
        <f>Long!O1532</f>
        <v>0</v>
      </c>
      <c r="P1534" s="40">
        <f>Long!P1532</f>
        <v>0</v>
      </c>
      <c r="Q1534" s="40">
        <f>Long!Q1532</f>
        <v>0</v>
      </c>
      <c r="R1534" s="40">
        <f>Long!R1532</f>
        <v>0</v>
      </c>
      <c r="S1534" s="40">
        <f>Long!S1532</f>
        <v>0</v>
      </c>
      <c r="T1534" s="40">
        <f>Long!T1532</f>
        <v>0</v>
      </c>
      <c r="U1534" s="11">
        <f>Long!U1532</f>
        <v>0</v>
      </c>
      <c r="W1534" s="14">
        <f>Long!X1532</f>
        <v>0</v>
      </c>
      <c r="X1534" s="7">
        <f>Long!Y1532</f>
        <v>0</v>
      </c>
    </row>
    <row r="1535" spans="1:24" x14ac:dyDescent="0.25">
      <c r="A1535" s="3">
        <f>Long!A1533</f>
        <v>0</v>
      </c>
      <c r="B1535" s="41">
        <f>Long!B1533</f>
        <v>0</v>
      </c>
      <c r="C1535" s="40">
        <f>Long!C1533</f>
        <v>0</v>
      </c>
      <c r="D1535" s="40">
        <f>Long!D1533</f>
        <v>0</v>
      </c>
      <c r="E1535" s="40">
        <f>Long!E1533</f>
        <v>0</v>
      </c>
      <c r="F1535" s="40">
        <f>Long!F1533</f>
        <v>0</v>
      </c>
      <c r="G1535" s="40">
        <f>Long!G1533</f>
        <v>0</v>
      </c>
      <c r="H1535" s="40">
        <f>Long!H1533</f>
        <v>0</v>
      </c>
      <c r="I1535" s="40">
        <f>Long!I1533</f>
        <v>0</v>
      </c>
      <c r="J1535" s="40">
        <f>Long!J1533</f>
        <v>0</v>
      </c>
      <c r="K1535" s="40">
        <f>Long!K1533</f>
        <v>0</v>
      </c>
      <c r="L1535" s="40">
        <f>Long!L1533</f>
        <v>0</v>
      </c>
      <c r="M1535" s="40">
        <f>Long!M1533</f>
        <v>0</v>
      </c>
      <c r="N1535" s="40">
        <f>Long!N1533</f>
        <v>0</v>
      </c>
      <c r="O1535" s="40">
        <f>Long!O1533</f>
        <v>0</v>
      </c>
      <c r="P1535" s="40">
        <f>Long!P1533</f>
        <v>0</v>
      </c>
      <c r="Q1535" s="40">
        <f>Long!Q1533</f>
        <v>0</v>
      </c>
      <c r="R1535" s="40">
        <f>Long!R1533</f>
        <v>0</v>
      </c>
      <c r="S1535" s="40">
        <f>Long!S1533</f>
        <v>0</v>
      </c>
      <c r="T1535" s="40">
        <f>Long!T1533</f>
        <v>0</v>
      </c>
      <c r="U1535" s="11">
        <f>Long!U1533</f>
        <v>0</v>
      </c>
      <c r="W1535" s="14">
        <f>Long!X1533</f>
        <v>0</v>
      </c>
      <c r="X1535" s="7">
        <f>Long!Y1533</f>
        <v>0</v>
      </c>
    </row>
    <row r="1536" spans="1:24" x14ac:dyDescent="0.25">
      <c r="A1536" s="3">
        <f>Long!A1534</f>
        <v>0</v>
      </c>
      <c r="B1536" s="41">
        <f>Long!B1534</f>
        <v>0</v>
      </c>
      <c r="C1536" s="40">
        <f>Long!C1534</f>
        <v>0</v>
      </c>
      <c r="D1536" s="40">
        <f>Long!D1534</f>
        <v>0</v>
      </c>
      <c r="E1536" s="40">
        <f>Long!E1534</f>
        <v>0</v>
      </c>
      <c r="F1536" s="40">
        <f>Long!F1534</f>
        <v>0</v>
      </c>
      <c r="G1536" s="40">
        <f>Long!G1534</f>
        <v>0</v>
      </c>
      <c r="H1536" s="40">
        <f>Long!H1534</f>
        <v>0</v>
      </c>
      <c r="I1536" s="40">
        <f>Long!I1534</f>
        <v>0</v>
      </c>
      <c r="J1536" s="40">
        <f>Long!J1534</f>
        <v>0</v>
      </c>
      <c r="K1536" s="40">
        <f>Long!K1534</f>
        <v>0</v>
      </c>
      <c r="L1536" s="40">
        <f>Long!L1534</f>
        <v>0</v>
      </c>
      <c r="M1536" s="40">
        <f>Long!M1534</f>
        <v>0</v>
      </c>
      <c r="N1536" s="40">
        <f>Long!N1534</f>
        <v>0</v>
      </c>
      <c r="O1536" s="40">
        <f>Long!O1534</f>
        <v>0</v>
      </c>
      <c r="P1536" s="40">
        <f>Long!P1534</f>
        <v>0</v>
      </c>
      <c r="Q1536" s="40">
        <f>Long!Q1534</f>
        <v>0</v>
      </c>
      <c r="R1536" s="40">
        <f>Long!R1534</f>
        <v>0</v>
      </c>
      <c r="S1536" s="40">
        <f>Long!S1534</f>
        <v>0</v>
      </c>
      <c r="T1536" s="40">
        <f>Long!T1534</f>
        <v>0</v>
      </c>
      <c r="U1536" s="11">
        <f>Long!U1534</f>
        <v>0</v>
      </c>
      <c r="W1536" s="14">
        <f>Long!X1534</f>
        <v>0</v>
      </c>
      <c r="X1536" s="7">
        <f>Long!Y1534</f>
        <v>0</v>
      </c>
    </row>
    <row r="1537" spans="1:24" x14ac:dyDescent="0.25">
      <c r="A1537" s="3">
        <f>Long!A1535</f>
        <v>0</v>
      </c>
      <c r="B1537" s="41">
        <f>Long!B1535</f>
        <v>0</v>
      </c>
      <c r="C1537" s="40">
        <f>Long!C1535</f>
        <v>0</v>
      </c>
      <c r="D1537" s="40">
        <f>Long!D1535</f>
        <v>0</v>
      </c>
      <c r="E1537" s="40">
        <f>Long!E1535</f>
        <v>0</v>
      </c>
      <c r="F1537" s="40">
        <f>Long!F1535</f>
        <v>0</v>
      </c>
      <c r="G1537" s="40">
        <f>Long!G1535</f>
        <v>0</v>
      </c>
      <c r="H1537" s="40">
        <f>Long!H1535</f>
        <v>0</v>
      </c>
      <c r="I1537" s="40">
        <f>Long!I1535</f>
        <v>0</v>
      </c>
      <c r="J1537" s="40">
        <f>Long!J1535</f>
        <v>0</v>
      </c>
      <c r="K1537" s="40">
        <f>Long!K1535</f>
        <v>0</v>
      </c>
      <c r="L1537" s="40">
        <f>Long!L1535</f>
        <v>0</v>
      </c>
      <c r="M1537" s="40">
        <f>Long!M1535</f>
        <v>0</v>
      </c>
      <c r="N1537" s="40">
        <f>Long!N1535</f>
        <v>0</v>
      </c>
      <c r="O1537" s="40">
        <f>Long!O1535</f>
        <v>0</v>
      </c>
      <c r="P1537" s="40">
        <f>Long!P1535</f>
        <v>0</v>
      </c>
      <c r="Q1537" s="40">
        <f>Long!Q1535</f>
        <v>0</v>
      </c>
      <c r="R1537" s="40">
        <f>Long!R1535</f>
        <v>0</v>
      </c>
      <c r="S1537" s="40">
        <f>Long!S1535</f>
        <v>0</v>
      </c>
      <c r="T1537" s="40">
        <f>Long!T1535</f>
        <v>0</v>
      </c>
      <c r="U1537" s="11">
        <f>Long!U1535</f>
        <v>0</v>
      </c>
      <c r="W1537" s="14">
        <f>Long!X1535</f>
        <v>0</v>
      </c>
      <c r="X1537" s="7">
        <f>Long!Y1535</f>
        <v>0</v>
      </c>
    </row>
    <row r="1538" spans="1:24" x14ac:dyDescent="0.25">
      <c r="A1538" s="3">
        <f>Long!A1536</f>
        <v>0</v>
      </c>
      <c r="B1538" s="41">
        <f>Long!B1536</f>
        <v>0</v>
      </c>
      <c r="C1538" s="40">
        <f>Long!C1536</f>
        <v>0</v>
      </c>
      <c r="D1538" s="40">
        <f>Long!D1536</f>
        <v>0</v>
      </c>
      <c r="E1538" s="40">
        <f>Long!E1536</f>
        <v>0</v>
      </c>
      <c r="F1538" s="40">
        <f>Long!F1536</f>
        <v>0</v>
      </c>
      <c r="G1538" s="40">
        <f>Long!G1536</f>
        <v>0</v>
      </c>
      <c r="H1538" s="40">
        <f>Long!H1536</f>
        <v>0</v>
      </c>
      <c r="I1538" s="40">
        <f>Long!I1536</f>
        <v>0</v>
      </c>
      <c r="J1538" s="40">
        <f>Long!J1536</f>
        <v>0</v>
      </c>
      <c r="K1538" s="40">
        <f>Long!K1536</f>
        <v>0</v>
      </c>
      <c r="L1538" s="40">
        <f>Long!L1536</f>
        <v>0</v>
      </c>
      <c r="M1538" s="40">
        <f>Long!M1536</f>
        <v>0</v>
      </c>
      <c r="N1538" s="40">
        <f>Long!N1536</f>
        <v>0</v>
      </c>
      <c r="O1538" s="40">
        <f>Long!O1536</f>
        <v>0</v>
      </c>
      <c r="P1538" s="40">
        <f>Long!P1536</f>
        <v>0</v>
      </c>
      <c r="Q1538" s="40">
        <f>Long!Q1536</f>
        <v>0</v>
      </c>
      <c r="R1538" s="40">
        <f>Long!R1536</f>
        <v>0</v>
      </c>
      <c r="S1538" s="40">
        <f>Long!S1536</f>
        <v>0</v>
      </c>
      <c r="T1538" s="40">
        <f>Long!T1536</f>
        <v>0</v>
      </c>
      <c r="U1538" s="11">
        <f>Long!U1536</f>
        <v>0</v>
      </c>
      <c r="W1538" s="14">
        <f>Long!X1536</f>
        <v>0</v>
      </c>
      <c r="X1538" s="7">
        <f>Long!Y1536</f>
        <v>0</v>
      </c>
    </row>
    <row r="1539" spans="1:24" x14ac:dyDescent="0.25">
      <c r="A1539" s="3">
        <f>Long!A1537</f>
        <v>0</v>
      </c>
      <c r="B1539" s="41">
        <f>Long!B1537</f>
        <v>0</v>
      </c>
      <c r="C1539" s="40">
        <f>Long!C1537</f>
        <v>0</v>
      </c>
      <c r="D1539" s="40">
        <f>Long!D1537</f>
        <v>0</v>
      </c>
      <c r="E1539" s="40">
        <f>Long!E1537</f>
        <v>0</v>
      </c>
      <c r="F1539" s="40">
        <f>Long!F1537</f>
        <v>0</v>
      </c>
      <c r="G1539" s="40">
        <f>Long!G1537</f>
        <v>0</v>
      </c>
      <c r="H1539" s="40">
        <f>Long!H1537</f>
        <v>0</v>
      </c>
      <c r="I1539" s="40">
        <f>Long!I1537</f>
        <v>0</v>
      </c>
      <c r="J1539" s="40">
        <f>Long!J1537</f>
        <v>0</v>
      </c>
      <c r="K1539" s="40">
        <f>Long!K1537</f>
        <v>0</v>
      </c>
      <c r="L1539" s="40">
        <f>Long!L1537</f>
        <v>0</v>
      </c>
      <c r="M1539" s="40">
        <f>Long!M1537</f>
        <v>0</v>
      </c>
      <c r="N1539" s="40">
        <f>Long!N1537</f>
        <v>0</v>
      </c>
      <c r="O1539" s="40">
        <f>Long!O1537</f>
        <v>0</v>
      </c>
      <c r="P1539" s="40">
        <f>Long!P1537</f>
        <v>0</v>
      </c>
      <c r="Q1539" s="40">
        <f>Long!Q1537</f>
        <v>0</v>
      </c>
      <c r="R1539" s="40">
        <f>Long!R1537</f>
        <v>0</v>
      </c>
      <c r="S1539" s="40">
        <f>Long!S1537</f>
        <v>0</v>
      </c>
      <c r="T1539" s="40">
        <f>Long!T1537</f>
        <v>0</v>
      </c>
      <c r="U1539" s="11">
        <f>Long!U1537</f>
        <v>0</v>
      </c>
      <c r="W1539" s="14">
        <f>Long!X1537</f>
        <v>0</v>
      </c>
      <c r="X1539" s="7">
        <f>Long!Y1537</f>
        <v>0</v>
      </c>
    </row>
    <row r="1540" spans="1:24" x14ac:dyDescent="0.25">
      <c r="A1540" s="3">
        <f>Long!A1538</f>
        <v>0</v>
      </c>
      <c r="B1540" s="41">
        <f>Long!B1538</f>
        <v>0</v>
      </c>
      <c r="C1540" s="40">
        <f>Long!C1538</f>
        <v>0</v>
      </c>
      <c r="D1540" s="40">
        <f>Long!D1538</f>
        <v>0</v>
      </c>
      <c r="E1540" s="40">
        <f>Long!E1538</f>
        <v>0</v>
      </c>
      <c r="F1540" s="40">
        <f>Long!F1538</f>
        <v>0</v>
      </c>
      <c r="G1540" s="40">
        <f>Long!G1538</f>
        <v>0</v>
      </c>
      <c r="H1540" s="40">
        <f>Long!H1538</f>
        <v>0</v>
      </c>
      <c r="I1540" s="40">
        <f>Long!I1538</f>
        <v>0</v>
      </c>
      <c r="J1540" s="40">
        <f>Long!J1538</f>
        <v>0</v>
      </c>
      <c r="K1540" s="40">
        <f>Long!K1538</f>
        <v>0</v>
      </c>
      <c r="L1540" s="40">
        <f>Long!L1538</f>
        <v>0</v>
      </c>
      <c r="M1540" s="40">
        <f>Long!M1538</f>
        <v>0</v>
      </c>
      <c r="N1540" s="40">
        <f>Long!N1538</f>
        <v>0</v>
      </c>
      <c r="O1540" s="40">
        <f>Long!O1538</f>
        <v>0</v>
      </c>
      <c r="P1540" s="40">
        <f>Long!P1538</f>
        <v>0</v>
      </c>
      <c r="Q1540" s="40">
        <f>Long!Q1538</f>
        <v>0</v>
      </c>
      <c r="R1540" s="40">
        <f>Long!R1538</f>
        <v>0</v>
      </c>
      <c r="S1540" s="40">
        <f>Long!S1538</f>
        <v>0</v>
      </c>
      <c r="T1540" s="40">
        <f>Long!T1538</f>
        <v>0</v>
      </c>
      <c r="U1540" s="11">
        <f>Long!U1538</f>
        <v>0</v>
      </c>
      <c r="W1540" s="14">
        <f>Long!X1538</f>
        <v>0</v>
      </c>
      <c r="X1540" s="7">
        <f>Long!Y1538</f>
        <v>0</v>
      </c>
    </row>
    <row r="1541" spans="1:24" x14ac:dyDescent="0.25">
      <c r="A1541" s="3">
        <f>Long!A1539</f>
        <v>0</v>
      </c>
      <c r="B1541" s="41">
        <f>Long!B1539</f>
        <v>0</v>
      </c>
      <c r="C1541" s="40">
        <f>Long!C1539</f>
        <v>0</v>
      </c>
      <c r="D1541" s="40">
        <f>Long!D1539</f>
        <v>0</v>
      </c>
      <c r="E1541" s="40">
        <f>Long!E1539</f>
        <v>0</v>
      </c>
      <c r="F1541" s="40">
        <f>Long!F1539</f>
        <v>0</v>
      </c>
      <c r="G1541" s="40">
        <f>Long!G1539</f>
        <v>0</v>
      </c>
      <c r="H1541" s="40">
        <f>Long!H1539</f>
        <v>0</v>
      </c>
      <c r="I1541" s="40">
        <f>Long!I1539</f>
        <v>0</v>
      </c>
      <c r="J1541" s="40">
        <f>Long!J1539</f>
        <v>0</v>
      </c>
      <c r="K1541" s="40">
        <f>Long!K1539</f>
        <v>0</v>
      </c>
      <c r="L1541" s="40">
        <f>Long!L1539</f>
        <v>0</v>
      </c>
      <c r="M1541" s="40">
        <f>Long!M1539</f>
        <v>0</v>
      </c>
      <c r="N1541" s="40">
        <f>Long!N1539</f>
        <v>0</v>
      </c>
      <c r="O1541" s="40">
        <f>Long!O1539</f>
        <v>0</v>
      </c>
      <c r="P1541" s="40">
        <f>Long!P1539</f>
        <v>0</v>
      </c>
      <c r="Q1541" s="40">
        <f>Long!Q1539</f>
        <v>0</v>
      </c>
      <c r="R1541" s="40">
        <f>Long!R1539</f>
        <v>0</v>
      </c>
      <c r="S1541" s="40">
        <f>Long!S1539</f>
        <v>0</v>
      </c>
      <c r="T1541" s="40">
        <f>Long!T1539</f>
        <v>0</v>
      </c>
      <c r="U1541" s="11">
        <f>Long!U1539</f>
        <v>0</v>
      </c>
      <c r="W1541" s="14">
        <f>Long!X1539</f>
        <v>0</v>
      </c>
      <c r="X1541" s="7">
        <f>Long!Y1539</f>
        <v>0</v>
      </c>
    </row>
    <row r="1542" spans="1:24" x14ac:dyDescent="0.25">
      <c r="A1542" s="3">
        <f>Long!A1540</f>
        <v>0</v>
      </c>
      <c r="B1542" s="41">
        <f>Long!B1540</f>
        <v>0</v>
      </c>
      <c r="C1542" s="40">
        <f>Long!C1540</f>
        <v>0</v>
      </c>
      <c r="D1542" s="40">
        <f>Long!D1540</f>
        <v>0</v>
      </c>
      <c r="E1542" s="40">
        <f>Long!E1540</f>
        <v>0</v>
      </c>
      <c r="F1542" s="40">
        <f>Long!F1540</f>
        <v>0</v>
      </c>
      <c r="G1542" s="40">
        <f>Long!G1540</f>
        <v>0</v>
      </c>
      <c r="H1542" s="40">
        <f>Long!H1540</f>
        <v>0</v>
      </c>
      <c r="I1542" s="40">
        <f>Long!I1540</f>
        <v>0</v>
      </c>
      <c r="J1542" s="40">
        <f>Long!J1540</f>
        <v>0</v>
      </c>
      <c r="K1542" s="40">
        <f>Long!K1540</f>
        <v>0</v>
      </c>
      <c r="L1542" s="40">
        <f>Long!L1540</f>
        <v>0</v>
      </c>
      <c r="M1542" s="40">
        <f>Long!M1540</f>
        <v>0</v>
      </c>
      <c r="N1542" s="40">
        <f>Long!N1540</f>
        <v>0</v>
      </c>
      <c r="O1542" s="40">
        <f>Long!O1540</f>
        <v>0</v>
      </c>
      <c r="P1542" s="40">
        <f>Long!P1540</f>
        <v>0</v>
      </c>
      <c r="Q1542" s="40">
        <f>Long!Q1540</f>
        <v>0</v>
      </c>
      <c r="R1542" s="40">
        <f>Long!R1540</f>
        <v>0</v>
      </c>
      <c r="S1542" s="40">
        <f>Long!S1540</f>
        <v>0</v>
      </c>
      <c r="T1542" s="40">
        <f>Long!T1540</f>
        <v>0</v>
      </c>
      <c r="U1542" s="11">
        <f>Long!U1540</f>
        <v>0</v>
      </c>
      <c r="W1542" s="14">
        <f>Long!X1540</f>
        <v>0</v>
      </c>
      <c r="X1542" s="7">
        <f>Long!Y1540</f>
        <v>0</v>
      </c>
    </row>
    <row r="1543" spans="1:24" x14ac:dyDescent="0.25">
      <c r="A1543" s="3">
        <f>Long!A1541</f>
        <v>0</v>
      </c>
      <c r="B1543" s="41">
        <f>Long!B1541</f>
        <v>0</v>
      </c>
      <c r="C1543" s="40">
        <f>Long!C1541</f>
        <v>0</v>
      </c>
      <c r="D1543" s="40">
        <f>Long!D1541</f>
        <v>0</v>
      </c>
      <c r="E1543" s="40">
        <f>Long!E1541</f>
        <v>0</v>
      </c>
      <c r="F1543" s="40">
        <f>Long!F1541</f>
        <v>0</v>
      </c>
      <c r="G1543" s="40">
        <f>Long!G1541</f>
        <v>0</v>
      </c>
      <c r="H1543" s="40">
        <f>Long!H1541</f>
        <v>0</v>
      </c>
      <c r="I1543" s="40">
        <f>Long!I1541</f>
        <v>0</v>
      </c>
      <c r="J1543" s="40">
        <f>Long!J1541</f>
        <v>0</v>
      </c>
      <c r="K1543" s="40">
        <f>Long!K1541</f>
        <v>0</v>
      </c>
      <c r="L1543" s="40">
        <f>Long!L1541</f>
        <v>0</v>
      </c>
      <c r="M1543" s="40">
        <f>Long!M1541</f>
        <v>0</v>
      </c>
      <c r="N1543" s="40">
        <f>Long!N1541</f>
        <v>0</v>
      </c>
      <c r="O1543" s="40">
        <f>Long!O1541</f>
        <v>0</v>
      </c>
      <c r="P1543" s="40">
        <f>Long!P1541</f>
        <v>0</v>
      </c>
      <c r="Q1543" s="40">
        <f>Long!Q1541</f>
        <v>0</v>
      </c>
      <c r="R1543" s="40">
        <f>Long!R1541</f>
        <v>0</v>
      </c>
      <c r="S1543" s="40">
        <f>Long!S1541</f>
        <v>0</v>
      </c>
      <c r="T1543" s="40">
        <f>Long!T1541</f>
        <v>0</v>
      </c>
      <c r="U1543" s="11">
        <f>Long!U1541</f>
        <v>0</v>
      </c>
      <c r="W1543" s="14">
        <f>Long!X1541</f>
        <v>0</v>
      </c>
      <c r="X1543" s="7">
        <f>Long!Y1541</f>
        <v>0</v>
      </c>
    </row>
    <row r="1544" spans="1:24" x14ac:dyDescent="0.25">
      <c r="A1544" s="3">
        <f>Long!A1542</f>
        <v>0</v>
      </c>
      <c r="B1544" s="41">
        <f>Long!B1542</f>
        <v>0</v>
      </c>
      <c r="C1544" s="40">
        <f>Long!C1542</f>
        <v>0</v>
      </c>
      <c r="D1544" s="40">
        <f>Long!D1542</f>
        <v>0</v>
      </c>
      <c r="E1544" s="40">
        <f>Long!E1542</f>
        <v>0</v>
      </c>
      <c r="F1544" s="40">
        <f>Long!F1542</f>
        <v>0</v>
      </c>
      <c r="G1544" s="40">
        <f>Long!G1542</f>
        <v>0</v>
      </c>
      <c r="H1544" s="40">
        <f>Long!H1542</f>
        <v>0</v>
      </c>
      <c r="I1544" s="40">
        <f>Long!I1542</f>
        <v>0</v>
      </c>
      <c r="J1544" s="40">
        <f>Long!J1542</f>
        <v>0</v>
      </c>
      <c r="K1544" s="40">
        <f>Long!K1542</f>
        <v>0</v>
      </c>
      <c r="L1544" s="40">
        <f>Long!L1542</f>
        <v>0</v>
      </c>
      <c r="M1544" s="40">
        <f>Long!M1542</f>
        <v>0</v>
      </c>
      <c r="N1544" s="40">
        <f>Long!N1542</f>
        <v>0</v>
      </c>
      <c r="O1544" s="40">
        <f>Long!O1542</f>
        <v>0</v>
      </c>
      <c r="P1544" s="40">
        <f>Long!P1542</f>
        <v>0</v>
      </c>
      <c r="Q1544" s="40">
        <f>Long!Q1542</f>
        <v>0</v>
      </c>
      <c r="R1544" s="40">
        <f>Long!R1542</f>
        <v>0</v>
      </c>
      <c r="S1544" s="40">
        <f>Long!S1542</f>
        <v>0</v>
      </c>
      <c r="T1544" s="40">
        <f>Long!T1542</f>
        <v>0</v>
      </c>
      <c r="U1544" s="11">
        <f>Long!U1542</f>
        <v>0</v>
      </c>
      <c r="W1544" s="14">
        <f>Long!X1542</f>
        <v>0</v>
      </c>
      <c r="X1544" s="7">
        <f>Long!Y1542</f>
        <v>0</v>
      </c>
    </row>
    <row r="1545" spans="1:24" x14ac:dyDescent="0.25">
      <c r="A1545" s="3">
        <f>Long!A1543</f>
        <v>0</v>
      </c>
      <c r="B1545" s="41">
        <f>Long!B1543</f>
        <v>0</v>
      </c>
      <c r="C1545" s="40">
        <f>Long!C1543</f>
        <v>0</v>
      </c>
      <c r="D1545" s="40">
        <f>Long!D1543</f>
        <v>0</v>
      </c>
      <c r="E1545" s="40">
        <f>Long!E1543</f>
        <v>0</v>
      </c>
      <c r="F1545" s="40">
        <f>Long!F1543</f>
        <v>0</v>
      </c>
      <c r="G1545" s="40">
        <f>Long!G1543</f>
        <v>0</v>
      </c>
      <c r="H1545" s="40">
        <f>Long!H1543</f>
        <v>0</v>
      </c>
      <c r="I1545" s="40">
        <f>Long!I1543</f>
        <v>0</v>
      </c>
      <c r="J1545" s="40">
        <f>Long!J1543</f>
        <v>0</v>
      </c>
      <c r="K1545" s="40">
        <f>Long!K1543</f>
        <v>0</v>
      </c>
      <c r="L1545" s="40">
        <f>Long!L1543</f>
        <v>0</v>
      </c>
      <c r="M1545" s="40">
        <f>Long!M1543</f>
        <v>0</v>
      </c>
      <c r="N1545" s="40">
        <f>Long!N1543</f>
        <v>0</v>
      </c>
      <c r="O1545" s="40">
        <f>Long!O1543</f>
        <v>0</v>
      </c>
      <c r="P1545" s="40">
        <f>Long!P1543</f>
        <v>0</v>
      </c>
      <c r="Q1545" s="40">
        <f>Long!Q1543</f>
        <v>0</v>
      </c>
      <c r="R1545" s="40">
        <f>Long!R1543</f>
        <v>0</v>
      </c>
      <c r="S1545" s="40">
        <f>Long!S1543</f>
        <v>0</v>
      </c>
      <c r="T1545" s="40">
        <f>Long!T1543</f>
        <v>0</v>
      </c>
      <c r="U1545" s="11">
        <f>Long!U1543</f>
        <v>0</v>
      </c>
      <c r="W1545" s="14">
        <f>Long!X1543</f>
        <v>0</v>
      </c>
      <c r="X1545" s="7">
        <f>Long!Y1543</f>
        <v>0</v>
      </c>
    </row>
    <row r="1546" spans="1:24" x14ac:dyDescent="0.25">
      <c r="A1546" s="3">
        <f>Long!A1544</f>
        <v>0</v>
      </c>
      <c r="B1546" s="41">
        <f>Long!B1544</f>
        <v>0</v>
      </c>
      <c r="C1546" s="40">
        <f>Long!C1544</f>
        <v>0</v>
      </c>
      <c r="D1546" s="40">
        <f>Long!D1544</f>
        <v>0</v>
      </c>
      <c r="E1546" s="40">
        <f>Long!E1544</f>
        <v>0</v>
      </c>
      <c r="F1546" s="40">
        <f>Long!F1544</f>
        <v>0</v>
      </c>
      <c r="G1546" s="40">
        <f>Long!G1544</f>
        <v>0</v>
      </c>
      <c r="H1546" s="40">
        <f>Long!H1544</f>
        <v>0</v>
      </c>
      <c r="I1546" s="40">
        <f>Long!I1544</f>
        <v>0</v>
      </c>
      <c r="J1546" s="40">
        <f>Long!J1544</f>
        <v>0</v>
      </c>
      <c r="K1546" s="40">
        <f>Long!K1544</f>
        <v>0</v>
      </c>
      <c r="L1546" s="40">
        <f>Long!L1544</f>
        <v>0</v>
      </c>
      <c r="M1546" s="40">
        <f>Long!M1544</f>
        <v>0</v>
      </c>
      <c r="N1546" s="40">
        <f>Long!N1544</f>
        <v>0</v>
      </c>
      <c r="O1546" s="40">
        <f>Long!O1544</f>
        <v>0</v>
      </c>
      <c r="P1546" s="40">
        <f>Long!P1544</f>
        <v>0</v>
      </c>
      <c r="Q1546" s="40">
        <f>Long!Q1544</f>
        <v>0</v>
      </c>
      <c r="R1546" s="40">
        <f>Long!R1544</f>
        <v>0</v>
      </c>
      <c r="S1546" s="40">
        <f>Long!S1544</f>
        <v>0</v>
      </c>
      <c r="T1546" s="40">
        <f>Long!T1544</f>
        <v>0</v>
      </c>
      <c r="U1546" s="11">
        <f>Long!U1544</f>
        <v>0</v>
      </c>
      <c r="W1546" s="14">
        <f>Long!X1544</f>
        <v>0</v>
      </c>
      <c r="X1546" s="7">
        <f>Long!Y1544</f>
        <v>0</v>
      </c>
    </row>
    <row r="1547" spans="1:24" x14ac:dyDescent="0.25">
      <c r="A1547" s="3">
        <f>Long!A1545</f>
        <v>0</v>
      </c>
      <c r="B1547" s="41">
        <f>Long!B1545</f>
        <v>0</v>
      </c>
      <c r="C1547" s="40">
        <f>Long!C1545</f>
        <v>0</v>
      </c>
      <c r="D1547" s="40">
        <f>Long!D1545</f>
        <v>0</v>
      </c>
      <c r="E1547" s="40">
        <f>Long!E1545</f>
        <v>0</v>
      </c>
      <c r="F1547" s="40">
        <f>Long!F1545</f>
        <v>0</v>
      </c>
      <c r="G1547" s="40">
        <f>Long!G1545</f>
        <v>0</v>
      </c>
      <c r="H1547" s="40">
        <f>Long!H1545</f>
        <v>0</v>
      </c>
      <c r="I1547" s="40">
        <f>Long!I1545</f>
        <v>0</v>
      </c>
      <c r="J1547" s="40">
        <f>Long!J1545</f>
        <v>0</v>
      </c>
      <c r="K1547" s="40">
        <f>Long!K1545</f>
        <v>0</v>
      </c>
      <c r="L1547" s="40">
        <f>Long!L1545</f>
        <v>0</v>
      </c>
      <c r="M1547" s="40">
        <f>Long!M1545</f>
        <v>0</v>
      </c>
      <c r="N1547" s="40">
        <f>Long!N1545</f>
        <v>0</v>
      </c>
      <c r="O1547" s="40">
        <f>Long!O1545</f>
        <v>0</v>
      </c>
      <c r="P1547" s="40">
        <f>Long!P1545</f>
        <v>0</v>
      </c>
      <c r="Q1547" s="40">
        <f>Long!Q1545</f>
        <v>0</v>
      </c>
      <c r="R1547" s="40">
        <f>Long!R1545</f>
        <v>0</v>
      </c>
      <c r="S1547" s="40">
        <f>Long!S1545</f>
        <v>0</v>
      </c>
      <c r="T1547" s="40">
        <f>Long!T1545</f>
        <v>0</v>
      </c>
      <c r="U1547" s="11">
        <f>Long!U1545</f>
        <v>0</v>
      </c>
      <c r="W1547" s="14">
        <f>Long!X1545</f>
        <v>0</v>
      </c>
      <c r="X1547" s="7">
        <f>Long!Y1545</f>
        <v>0</v>
      </c>
    </row>
    <row r="1548" spans="1:24" x14ac:dyDescent="0.25">
      <c r="A1548" s="3">
        <f>Long!A1546</f>
        <v>0</v>
      </c>
      <c r="B1548" s="41">
        <f>Long!B1546</f>
        <v>0</v>
      </c>
      <c r="C1548" s="40">
        <f>Long!C1546</f>
        <v>0</v>
      </c>
      <c r="D1548" s="40">
        <f>Long!D1546</f>
        <v>0</v>
      </c>
      <c r="E1548" s="40">
        <f>Long!E1546</f>
        <v>0</v>
      </c>
      <c r="F1548" s="40">
        <f>Long!F1546</f>
        <v>0</v>
      </c>
      <c r="G1548" s="40">
        <f>Long!G1546</f>
        <v>0</v>
      </c>
      <c r="H1548" s="40">
        <f>Long!H1546</f>
        <v>0</v>
      </c>
      <c r="I1548" s="40">
        <f>Long!I1546</f>
        <v>0</v>
      </c>
      <c r="J1548" s="40">
        <f>Long!J1546</f>
        <v>0</v>
      </c>
      <c r="K1548" s="40">
        <f>Long!K1546</f>
        <v>0</v>
      </c>
      <c r="L1548" s="40">
        <f>Long!L1546</f>
        <v>0</v>
      </c>
      <c r="M1548" s="40">
        <f>Long!M1546</f>
        <v>0</v>
      </c>
      <c r="N1548" s="40">
        <f>Long!N1546</f>
        <v>0</v>
      </c>
      <c r="O1548" s="40">
        <f>Long!O1546</f>
        <v>0</v>
      </c>
      <c r="P1548" s="40">
        <f>Long!P1546</f>
        <v>0</v>
      </c>
      <c r="Q1548" s="40">
        <f>Long!Q1546</f>
        <v>0</v>
      </c>
      <c r="R1548" s="40">
        <f>Long!R1546</f>
        <v>0</v>
      </c>
      <c r="S1548" s="40">
        <f>Long!S1546</f>
        <v>0</v>
      </c>
      <c r="T1548" s="40">
        <f>Long!T1546</f>
        <v>0</v>
      </c>
      <c r="U1548" s="11">
        <f>Long!U1546</f>
        <v>0</v>
      </c>
      <c r="W1548" s="14">
        <f>Long!X1546</f>
        <v>0</v>
      </c>
      <c r="X1548" s="7">
        <f>Long!Y1546</f>
        <v>0</v>
      </c>
    </row>
    <row r="1549" spans="1:24" x14ac:dyDescent="0.25">
      <c r="A1549" s="3">
        <f>Long!A1547</f>
        <v>0</v>
      </c>
      <c r="B1549" s="41">
        <f>Long!B1547</f>
        <v>0</v>
      </c>
      <c r="C1549" s="40">
        <f>Long!C1547</f>
        <v>0</v>
      </c>
      <c r="D1549" s="40">
        <f>Long!D1547</f>
        <v>0</v>
      </c>
      <c r="E1549" s="40">
        <f>Long!E1547</f>
        <v>0</v>
      </c>
      <c r="F1549" s="40">
        <f>Long!F1547</f>
        <v>0</v>
      </c>
      <c r="G1549" s="40">
        <f>Long!G1547</f>
        <v>0</v>
      </c>
      <c r="H1549" s="40">
        <f>Long!H1547</f>
        <v>0</v>
      </c>
      <c r="I1549" s="40">
        <f>Long!I1547</f>
        <v>0</v>
      </c>
      <c r="J1549" s="40">
        <f>Long!J1547</f>
        <v>0</v>
      </c>
      <c r="K1549" s="40">
        <f>Long!K1547</f>
        <v>0</v>
      </c>
      <c r="L1549" s="40">
        <f>Long!L1547</f>
        <v>0</v>
      </c>
      <c r="M1549" s="40">
        <f>Long!M1547</f>
        <v>0</v>
      </c>
      <c r="N1549" s="40">
        <f>Long!N1547</f>
        <v>0</v>
      </c>
      <c r="O1549" s="40">
        <f>Long!O1547</f>
        <v>0</v>
      </c>
      <c r="P1549" s="40">
        <f>Long!P1547</f>
        <v>0</v>
      </c>
      <c r="Q1549" s="40">
        <f>Long!Q1547</f>
        <v>0</v>
      </c>
      <c r="R1549" s="40">
        <f>Long!R1547</f>
        <v>0</v>
      </c>
      <c r="S1549" s="40">
        <f>Long!S1547</f>
        <v>0</v>
      </c>
      <c r="T1549" s="40">
        <f>Long!T1547</f>
        <v>0</v>
      </c>
      <c r="U1549" s="11">
        <f>Long!U1547</f>
        <v>0</v>
      </c>
      <c r="W1549" s="14">
        <f>Long!X1547</f>
        <v>0</v>
      </c>
      <c r="X1549" s="7">
        <f>Long!Y1547</f>
        <v>0</v>
      </c>
    </row>
    <row r="1550" spans="1:24" x14ac:dyDescent="0.25">
      <c r="A1550" s="3">
        <f>Long!A1548</f>
        <v>0</v>
      </c>
      <c r="B1550" s="41">
        <f>Long!B1548</f>
        <v>0</v>
      </c>
      <c r="C1550" s="40">
        <f>Long!C1548</f>
        <v>0</v>
      </c>
      <c r="D1550" s="40">
        <f>Long!D1548</f>
        <v>0</v>
      </c>
      <c r="E1550" s="40">
        <f>Long!E1548</f>
        <v>0</v>
      </c>
      <c r="F1550" s="40">
        <f>Long!F1548</f>
        <v>0</v>
      </c>
      <c r="G1550" s="40">
        <f>Long!G1548</f>
        <v>0</v>
      </c>
      <c r="H1550" s="40">
        <f>Long!H1548</f>
        <v>0</v>
      </c>
      <c r="I1550" s="40">
        <f>Long!I1548</f>
        <v>0</v>
      </c>
      <c r="J1550" s="40">
        <f>Long!J1548</f>
        <v>0</v>
      </c>
      <c r="K1550" s="40">
        <f>Long!K1548</f>
        <v>0</v>
      </c>
      <c r="L1550" s="40">
        <f>Long!L1548</f>
        <v>0</v>
      </c>
      <c r="M1550" s="40">
        <f>Long!M1548</f>
        <v>0</v>
      </c>
      <c r="N1550" s="40">
        <f>Long!N1548</f>
        <v>0</v>
      </c>
      <c r="O1550" s="40">
        <f>Long!O1548</f>
        <v>0</v>
      </c>
      <c r="P1550" s="40">
        <f>Long!P1548</f>
        <v>0</v>
      </c>
      <c r="Q1550" s="40">
        <f>Long!Q1548</f>
        <v>0</v>
      </c>
      <c r="R1550" s="40">
        <f>Long!R1548</f>
        <v>0</v>
      </c>
      <c r="S1550" s="40">
        <f>Long!S1548</f>
        <v>0</v>
      </c>
      <c r="T1550" s="40">
        <f>Long!T1548</f>
        <v>0</v>
      </c>
      <c r="U1550" s="11">
        <f>Long!U1548</f>
        <v>0</v>
      </c>
      <c r="W1550" s="14">
        <f>Long!X1548</f>
        <v>0</v>
      </c>
      <c r="X1550" s="7">
        <f>Long!Y1548</f>
        <v>0</v>
      </c>
    </row>
    <row r="1551" spans="1:24" x14ac:dyDescent="0.25">
      <c r="A1551" s="3">
        <f>Long!A1549</f>
        <v>0</v>
      </c>
      <c r="B1551" s="41">
        <f>Long!B1549</f>
        <v>0</v>
      </c>
      <c r="C1551" s="40">
        <f>Long!C1549</f>
        <v>0</v>
      </c>
      <c r="D1551" s="40">
        <f>Long!D1549</f>
        <v>0</v>
      </c>
      <c r="E1551" s="40">
        <f>Long!E1549</f>
        <v>0</v>
      </c>
      <c r="F1551" s="40">
        <f>Long!F1549</f>
        <v>0</v>
      </c>
      <c r="G1551" s="40">
        <f>Long!G1549</f>
        <v>0</v>
      </c>
      <c r="H1551" s="40">
        <f>Long!H1549</f>
        <v>0</v>
      </c>
      <c r="I1551" s="40">
        <f>Long!I1549</f>
        <v>0</v>
      </c>
      <c r="J1551" s="40">
        <f>Long!J1549</f>
        <v>0</v>
      </c>
      <c r="K1551" s="40">
        <f>Long!K1549</f>
        <v>0</v>
      </c>
      <c r="L1551" s="40">
        <f>Long!L1549</f>
        <v>0</v>
      </c>
      <c r="M1551" s="40">
        <f>Long!M1549</f>
        <v>0</v>
      </c>
      <c r="N1551" s="40">
        <f>Long!N1549</f>
        <v>0</v>
      </c>
      <c r="O1551" s="40">
        <f>Long!O1549</f>
        <v>0</v>
      </c>
      <c r="P1551" s="40">
        <f>Long!P1549</f>
        <v>0</v>
      </c>
      <c r="Q1551" s="40">
        <f>Long!Q1549</f>
        <v>0</v>
      </c>
      <c r="R1551" s="40">
        <f>Long!R1549</f>
        <v>0</v>
      </c>
      <c r="S1551" s="40">
        <f>Long!S1549</f>
        <v>0</v>
      </c>
      <c r="T1551" s="40">
        <f>Long!T1549</f>
        <v>0</v>
      </c>
      <c r="U1551" s="11">
        <f>Long!U1549</f>
        <v>0</v>
      </c>
      <c r="W1551" s="14">
        <f>Long!X1549</f>
        <v>0</v>
      </c>
      <c r="X1551" s="7">
        <f>Long!Y1549</f>
        <v>0</v>
      </c>
    </row>
    <row r="1552" spans="1:24" x14ac:dyDescent="0.25">
      <c r="A1552" s="3">
        <f>Long!A1550</f>
        <v>0</v>
      </c>
      <c r="B1552" s="41">
        <f>Long!B1550</f>
        <v>0</v>
      </c>
      <c r="C1552" s="40">
        <f>Long!C1550</f>
        <v>0</v>
      </c>
      <c r="D1552" s="40">
        <f>Long!D1550</f>
        <v>0</v>
      </c>
      <c r="E1552" s="40">
        <f>Long!E1550</f>
        <v>0</v>
      </c>
      <c r="F1552" s="40">
        <f>Long!F1550</f>
        <v>0</v>
      </c>
      <c r="G1552" s="40">
        <f>Long!G1550</f>
        <v>0</v>
      </c>
      <c r="H1552" s="40">
        <f>Long!H1550</f>
        <v>0</v>
      </c>
      <c r="I1552" s="40">
        <f>Long!I1550</f>
        <v>0</v>
      </c>
      <c r="J1552" s="40">
        <f>Long!J1550</f>
        <v>0</v>
      </c>
      <c r="K1552" s="40">
        <f>Long!K1550</f>
        <v>0</v>
      </c>
      <c r="L1552" s="40">
        <f>Long!L1550</f>
        <v>0</v>
      </c>
      <c r="M1552" s="40">
        <f>Long!M1550</f>
        <v>0</v>
      </c>
      <c r="N1552" s="40">
        <f>Long!N1550</f>
        <v>0</v>
      </c>
      <c r="O1552" s="40">
        <f>Long!O1550</f>
        <v>0</v>
      </c>
      <c r="P1552" s="40">
        <f>Long!P1550</f>
        <v>0</v>
      </c>
      <c r="Q1552" s="40">
        <f>Long!Q1550</f>
        <v>0</v>
      </c>
      <c r="R1552" s="40">
        <f>Long!R1550</f>
        <v>0</v>
      </c>
      <c r="S1552" s="40">
        <f>Long!S1550</f>
        <v>0</v>
      </c>
      <c r="T1552" s="40">
        <f>Long!T1550</f>
        <v>0</v>
      </c>
      <c r="U1552" s="11">
        <f>Long!U1550</f>
        <v>0</v>
      </c>
      <c r="W1552" s="14">
        <f>Long!X1550</f>
        <v>0</v>
      </c>
      <c r="X1552" s="7">
        <f>Long!Y1550</f>
        <v>0</v>
      </c>
    </row>
    <row r="1553" spans="1:24" x14ac:dyDescent="0.25">
      <c r="A1553" s="3">
        <f>Long!A1551</f>
        <v>0</v>
      </c>
      <c r="B1553" s="41">
        <f>Long!B1551</f>
        <v>0</v>
      </c>
      <c r="C1553" s="40">
        <f>Long!C1551</f>
        <v>0</v>
      </c>
      <c r="D1553" s="40">
        <f>Long!D1551</f>
        <v>0</v>
      </c>
      <c r="E1553" s="40">
        <f>Long!E1551</f>
        <v>0</v>
      </c>
      <c r="F1553" s="40">
        <f>Long!F1551</f>
        <v>0</v>
      </c>
      <c r="G1553" s="40">
        <f>Long!G1551</f>
        <v>0</v>
      </c>
      <c r="H1553" s="40">
        <f>Long!H1551</f>
        <v>0</v>
      </c>
      <c r="I1553" s="40">
        <f>Long!I1551</f>
        <v>0</v>
      </c>
      <c r="J1553" s="40">
        <f>Long!J1551</f>
        <v>0</v>
      </c>
      <c r="K1553" s="40">
        <f>Long!K1551</f>
        <v>0</v>
      </c>
      <c r="L1553" s="40">
        <f>Long!L1551</f>
        <v>0</v>
      </c>
      <c r="M1553" s="40">
        <f>Long!M1551</f>
        <v>0</v>
      </c>
      <c r="N1553" s="40">
        <f>Long!N1551</f>
        <v>0</v>
      </c>
      <c r="O1553" s="40">
        <f>Long!O1551</f>
        <v>0</v>
      </c>
      <c r="P1553" s="40">
        <f>Long!P1551</f>
        <v>0</v>
      </c>
      <c r="Q1553" s="40">
        <f>Long!Q1551</f>
        <v>0</v>
      </c>
      <c r="R1553" s="40">
        <f>Long!R1551</f>
        <v>0</v>
      </c>
      <c r="S1553" s="40">
        <f>Long!S1551</f>
        <v>0</v>
      </c>
      <c r="T1553" s="40">
        <f>Long!T1551</f>
        <v>0</v>
      </c>
      <c r="U1553" s="11">
        <f>Long!U1551</f>
        <v>0</v>
      </c>
      <c r="W1553" s="14">
        <f>Long!X1551</f>
        <v>0</v>
      </c>
      <c r="X1553" s="7">
        <f>Long!Y1551</f>
        <v>0</v>
      </c>
    </row>
    <row r="1554" spans="1:24" x14ac:dyDescent="0.25">
      <c r="A1554" s="3">
        <f>Long!A1552</f>
        <v>0</v>
      </c>
      <c r="B1554" s="41">
        <f>Long!B1552</f>
        <v>0</v>
      </c>
      <c r="C1554" s="40">
        <f>Long!C1552</f>
        <v>0</v>
      </c>
      <c r="D1554" s="40">
        <f>Long!D1552</f>
        <v>0</v>
      </c>
      <c r="E1554" s="40">
        <f>Long!E1552</f>
        <v>0</v>
      </c>
      <c r="F1554" s="40">
        <f>Long!F1552</f>
        <v>0</v>
      </c>
      <c r="G1554" s="40">
        <f>Long!G1552</f>
        <v>0</v>
      </c>
      <c r="H1554" s="40">
        <f>Long!H1552</f>
        <v>0</v>
      </c>
      <c r="I1554" s="40">
        <f>Long!I1552</f>
        <v>0</v>
      </c>
      <c r="J1554" s="40">
        <f>Long!J1552</f>
        <v>0</v>
      </c>
      <c r="K1554" s="40">
        <f>Long!K1552</f>
        <v>0</v>
      </c>
      <c r="L1554" s="40">
        <f>Long!L1552</f>
        <v>0</v>
      </c>
      <c r="M1554" s="40">
        <f>Long!M1552</f>
        <v>0</v>
      </c>
      <c r="N1554" s="40">
        <f>Long!N1552</f>
        <v>0</v>
      </c>
      <c r="O1554" s="40">
        <f>Long!O1552</f>
        <v>0</v>
      </c>
      <c r="P1554" s="40">
        <f>Long!P1552</f>
        <v>0</v>
      </c>
      <c r="Q1554" s="40">
        <f>Long!Q1552</f>
        <v>0</v>
      </c>
      <c r="R1554" s="40">
        <f>Long!R1552</f>
        <v>0</v>
      </c>
      <c r="S1554" s="40">
        <f>Long!S1552</f>
        <v>0</v>
      </c>
      <c r="T1554" s="40">
        <f>Long!T1552</f>
        <v>0</v>
      </c>
      <c r="U1554" s="11">
        <f>Long!U1552</f>
        <v>0</v>
      </c>
      <c r="W1554" s="14">
        <f>Long!X1552</f>
        <v>0</v>
      </c>
      <c r="X1554" s="7">
        <f>Long!Y1552</f>
        <v>0</v>
      </c>
    </row>
    <row r="1555" spans="1:24" x14ac:dyDescent="0.25">
      <c r="A1555" s="3">
        <f>Long!A1553</f>
        <v>0</v>
      </c>
      <c r="B1555" s="41">
        <f>Long!B1553</f>
        <v>0</v>
      </c>
      <c r="C1555" s="40">
        <f>Long!C1553</f>
        <v>0</v>
      </c>
      <c r="D1555" s="40">
        <f>Long!D1553</f>
        <v>0</v>
      </c>
      <c r="E1555" s="40">
        <f>Long!E1553</f>
        <v>0</v>
      </c>
      <c r="F1555" s="40">
        <f>Long!F1553</f>
        <v>0</v>
      </c>
      <c r="G1555" s="40">
        <f>Long!G1553</f>
        <v>0</v>
      </c>
      <c r="H1555" s="40">
        <f>Long!H1553</f>
        <v>0</v>
      </c>
      <c r="I1555" s="40">
        <f>Long!I1553</f>
        <v>0</v>
      </c>
      <c r="J1555" s="40">
        <f>Long!J1553</f>
        <v>0</v>
      </c>
      <c r="K1555" s="40">
        <f>Long!K1553</f>
        <v>0</v>
      </c>
      <c r="L1555" s="40">
        <f>Long!L1553</f>
        <v>0</v>
      </c>
      <c r="M1555" s="40">
        <f>Long!M1553</f>
        <v>0</v>
      </c>
      <c r="N1555" s="40">
        <f>Long!N1553</f>
        <v>0</v>
      </c>
      <c r="O1555" s="40">
        <f>Long!O1553</f>
        <v>0</v>
      </c>
      <c r="P1555" s="40">
        <f>Long!P1553</f>
        <v>0</v>
      </c>
      <c r="Q1555" s="40">
        <f>Long!Q1553</f>
        <v>0</v>
      </c>
      <c r="R1555" s="40">
        <f>Long!R1553</f>
        <v>0</v>
      </c>
      <c r="S1555" s="40">
        <f>Long!S1553</f>
        <v>0</v>
      </c>
      <c r="T1555" s="40">
        <f>Long!T1553</f>
        <v>0</v>
      </c>
      <c r="U1555" s="11">
        <f>Long!U1553</f>
        <v>0</v>
      </c>
      <c r="W1555" s="14">
        <f>Long!X1553</f>
        <v>0</v>
      </c>
      <c r="X1555" s="7">
        <f>Long!Y1553</f>
        <v>0</v>
      </c>
    </row>
    <row r="1556" spans="1:24" x14ac:dyDescent="0.25">
      <c r="A1556" s="3">
        <f>Long!A1554</f>
        <v>0</v>
      </c>
      <c r="B1556" s="41">
        <f>Long!B1554</f>
        <v>0</v>
      </c>
      <c r="C1556" s="40">
        <f>Long!C1554</f>
        <v>0</v>
      </c>
      <c r="D1556" s="40">
        <f>Long!D1554</f>
        <v>0</v>
      </c>
      <c r="E1556" s="40">
        <f>Long!E1554</f>
        <v>0</v>
      </c>
      <c r="F1556" s="40">
        <f>Long!F1554</f>
        <v>0</v>
      </c>
      <c r="G1556" s="40">
        <f>Long!G1554</f>
        <v>0</v>
      </c>
      <c r="H1556" s="40">
        <f>Long!H1554</f>
        <v>0</v>
      </c>
      <c r="I1556" s="40">
        <f>Long!I1554</f>
        <v>0</v>
      </c>
      <c r="J1556" s="40">
        <f>Long!J1554</f>
        <v>0</v>
      </c>
      <c r="K1556" s="40">
        <f>Long!K1554</f>
        <v>0</v>
      </c>
      <c r="L1556" s="40">
        <f>Long!L1554</f>
        <v>0</v>
      </c>
      <c r="M1556" s="40">
        <f>Long!M1554</f>
        <v>0</v>
      </c>
      <c r="N1556" s="40">
        <f>Long!N1554</f>
        <v>0</v>
      </c>
      <c r="O1556" s="40">
        <f>Long!O1554</f>
        <v>0</v>
      </c>
      <c r="P1556" s="40">
        <f>Long!P1554</f>
        <v>0</v>
      </c>
      <c r="Q1556" s="40">
        <f>Long!Q1554</f>
        <v>0</v>
      </c>
      <c r="R1556" s="40">
        <f>Long!R1554</f>
        <v>0</v>
      </c>
      <c r="S1556" s="40">
        <f>Long!S1554</f>
        <v>0</v>
      </c>
      <c r="T1556" s="40">
        <f>Long!T1554</f>
        <v>0</v>
      </c>
      <c r="U1556" s="11">
        <f>Long!U1554</f>
        <v>0</v>
      </c>
      <c r="W1556" s="14">
        <f>Long!X1554</f>
        <v>0</v>
      </c>
      <c r="X1556" s="7">
        <f>Long!Y1554</f>
        <v>0</v>
      </c>
    </row>
    <row r="1557" spans="1:24" x14ac:dyDescent="0.25">
      <c r="A1557" s="3">
        <f>Long!A1555</f>
        <v>0</v>
      </c>
      <c r="B1557" s="41">
        <f>Long!B1555</f>
        <v>0</v>
      </c>
      <c r="C1557" s="40">
        <f>Long!C1555</f>
        <v>0</v>
      </c>
      <c r="D1557" s="40">
        <f>Long!D1555</f>
        <v>0</v>
      </c>
      <c r="E1557" s="40">
        <f>Long!E1555</f>
        <v>0</v>
      </c>
      <c r="F1557" s="40">
        <f>Long!F1555</f>
        <v>0</v>
      </c>
      <c r="G1557" s="40">
        <f>Long!G1555</f>
        <v>0</v>
      </c>
      <c r="H1557" s="40">
        <f>Long!H1555</f>
        <v>0</v>
      </c>
      <c r="I1557" s="40">
        <f>Long!I1555</f>
        <v>0</v>
      </c>
      <c r="J1557" s="40">
        <f>Long!J1555</f>
        <v>0</v>
      </c>
      <c r="K1557" s="40">
        <f>Long!K1555</f>
        <v>0</v>
      </c>
      <c r="L1557" s="40">
        <f>Long!L1555</f>
        <v>0</v>
      </c>
      <c r="M1557" s="40">
        <f>Long!M1555</f>
        <v>0</v>
      </c>
      <c r="N1557" s="40">
        <f>Long!N1555</f>
        <v>0</v>
      </c>
      <c r="O1557" s="40">
        <f>Long!O1555</f>
        <v>0</v>
      </c>
      <c r="P1557" s="40">
        <f>Long!P1555</f>
        <v>0</v>
      </c>
      <c r="Q1557" s="40">
        <f>Long!Q1555</f>
        <v>0</v>
      </c>
      <c r="R1557" s="40">
        <f>Long!R1555</f>
        <v>0</v>
      </c>
      <c r="S1557" s="40">
        <f>Long!S1555</f>
        <v>0</v>
      </c>
      <c r="T1557" s="40">
        <f>Long!T1555</f>
        <v>0</v>
      </c>
      <c r="U1557" s="11">
        <f>Long!U1555</f>
        <v>0</v>
      </c>
      <c r="W1557" s="14">
        <f>Long!X1555</f>
        <v>0</v>
      </c>
      <c r="X1557" s="7">
        <f>Long!Y1555</f>
        <v>0</v>
      </c>
    </row>
    <row r="1558" spans="1:24" x14ac:dyDescent="0.25">
      <c r="A1558" s="3">
        <f>Long!A1556</f>
        <v>0</v>
      </c>
      <c r="B1558" s="41">
        <f>Long!B1556</f>
        <v>0</v>
      </c>
      <c r="C1558" s="40">
        <f>Long!C1556</f>
        <v>0</v>
      </c>
      <c r="D1558" s="40">
        <f>Long!D1556</f>
        <v>0</v>
      </c>
      <c r="E1558" s="40">
        <f>Long!E1556</f>
        <v>0</v>
      </c>
      <c r="F1558" s="40">
        <f>Long!F1556</f>
        <v>0</v>
      </c>
      <c r="G1558" s="40">
        <f>Long!G1556</f>
        <v>0</v>
      </c>
      <c r="H1558" s="40">
        <f>Long!H1556</f>
        <v>0</v>
      </c>
      <c r="I1558" s="40">
        <f>Long!I1556</f>
        <v>0</v>
      </c>
      <c r="J1558" s="40">
        <f>Long!J1556</f>
        <v>0</v>
      </c>
      <c r="K1558" s="40">
        <f>Long!K1556</f>
        <v>0</v>
      </c>
      <c r="L1558" s="40">
        <f>Long!L1556</f>
        <v>0</v>
      </c>
      <c r="M1558" s="40">
        <f>Long!M1556</f>
        <v>0</v>
      </c>
      <c r="N1558" s="40">
        <f>Long!N1556</f>
        <v>0</v>
      </c>
      <c r="O1558" s="40">
        <f>Long!O1556</f>
        <v>0</v>
      </c>
      <c r="P1558" s="40">
        <f>Long!P1556</f>
        <v>0</v>
      </c>
      <c r="Q1558" s="40">
        <f>Long!Q1556</f>
        <v>0</v>
      </c>
      <c r="R1558" s="40">
        <f>Long!R1556</f>
        <v>0</v>
      </c>
      <c r="S1558" s="40">
        <f>Long!S1556</f>
        <v>0</v>
      </c>
      <c r="T1558" s="40">
        <f>Long!T1556</f>
        <v>0</v>
      </c>
      <c r="U1558" s="11">
        <f>Long!U1556</f>
        <v>0</v>
      </c>
      <c r="W1558" s="14">
        <f>Long!X1556</f>
        <v>0</v>
      </c>
      <c r="X1558" s="7">
        <f>Long!Y1556</f>
        <v>0</v>
      </c>
    </row>
    <row r="1559" spans="1:24" x14ac:dyDescent="0.25">
      <c r="A1559" s="3">
        <f>Long!A1557</f>
        <v>0</v>
      </c>
      <c r="B1559" s="41">
        <f>Long!B1557</f>
        <v>0</v>
      </c>
      <c r="C1559" s="40">
        <f>Long!C1557</f>
        <v>0</v>
      </c>
      <c r="D1559" s="40">
        <f>Long!D1557</f>
        <v>0</v>
      </c>
      <c r="E1559" s="40">
        <f>Long!E1557</f>
        <v>0</v>
      </c>
      <c r="F1559" s="40">
        <f>Long!F1557</f>
        <v>0</v>
      </c>
      <c r="G1559" s="40">
        <f>Long!G1557</f>
        <v>0</v>
      </c>
      <c r="H1559" s="40">
        <f>Long!H1557</f>
        <v>0</v>
      </c>
      <c r="I1559" s="40">
        <f>Long!I1557</f>
        <v>0</v>
      </c>
      <c r="J1559" s="40">
        <f>Long!J1557</f>
        <v>0</v>
      </c>
      <c r="K1559" s="40">
        <f>Long!K1557</f>
        <v>0</v>
      </c>
      <c r="L1559" s="40">
        <f>Long!L1557</f>
        <v>0</v>
      </c>
      <c r="M1559" s="40">
        <f>Long!M1557</f>
        <v>0</v>
      </c>
      <c r="N1559" s="40">
        <f>Long!N1557</f>
        <v>0</v>
      </c>
      <c r="O1559" s="40">
        <f>Long!O1557</f>
        <v>0</v>
      </c>
      <c r="P1559" s="40">
        <f>Long!P1557</f>
        <v>0</v>
      </c>
      <c r="Q1559" s="40">
        <f>Long!Q1557</f>
        <v>0</v>
      </c>
      <c r="R1559" s="40">
        <f>Long!R1557</f>
        <v>0</v>
      </c>
      <c r="S1559" s="40">
        <f>Long!S1557</f>
        <v>0</v>
      </c>
      <c r="T1559" s="40">
        <f>Long!T1557</f>
        <v>0</v>
      </c>
      <c r="U1559" s="11">
        <f>Long!U1557</f>
        <v>0</v>
      </c>
      <c r="W1559" s="14">
        <f>Long!X1557</f>
        <v>0</v>
      </c>
      <c r="X1559" s="7">
        <f>Long!Y1557</f>
        <v>0</v>
      </c>
    </row>
    <row r="1560" spans="1:24" x14ac:dyDescent="0.25">
      <c r="A1560" s="3">
        <f>Long!A1558</f>
        <v>0</v>
      </c>
      <c r="B1560" s="41">
        <f>Long!B1558</f>
        <v>0</v>
      </c>
      <c r="C1560" s="40">
        <f>Long!C1558</f>
        <v>0</v>
      </c>
      <c r="D1560" s="40">
        <f>Long!D1558</f>
        <v>0</v>
      </c>
      <c r="E1560" s="40">
        <f>Long!E1558</f>
        <v>0</v>
      </c>
      <c r="F1560" s="40">
        <f>Long!F1558</f>
        <v>0</v>
      </c>
      <c r="G1560" s="40">
        <f>Long!G1558</f>
        <v>0</v>
      </c>
      <c r="H1560" s="40">
        <f>Long!H1558</f>
        <v>0</v>
      </c>
      <c r="I1560" s="40">
        <f>Long!I1558</f>
        <v>0</v>
      </c>
      <c r="J1560" s="40">
        <f>Long!J1558</f>
        <v>0</v>
      </c>
      <c r="K1560" s="40">
        <f>Long!K1558</f>
        <v>0</v>
      </c>
      <c r="L1560" s="40">
        <f>Long!L1558</f>
        <v>0</v>
      </c>
      <c r="M1560" s="40">
        <f>Long!M1558</f>
        <v>0</v>
      </c>
      <c r="N1560" s="40">
        <f>Long!N1558</f>
        <v>0</v>
      </c>
      <c r="O1560" s="40">
        <f>Long!O1558</f>
        <v>0</v>
      </c>
      <c r="P1560" s="40">
        <f>Long!P1558</f>
        <v>0</v>
      </c>
      <c r="Q1560" s="40">
        <f>Long!Q1558</f>
        <v>0</v>
      </c>
      <c r="R1560" s="40">
        <f>Long!R1558</f>
        <v>0</v>
      </c>
      <c r="S1560" s="40">
        <f>Long!S1558</f>
        <v>0</v>
      </c>
      <c r="T1560" s="40">
        <f>Long!T1558</f>
        <v>0</v>
      </c>
      <c r="U1560" s="11">
        <f>Long!U1558</f>
        <v>0</v>
      </c>
      <c r="W1560" s="14">
        <f>Long!X1558</f>
        <v>0</v>
      </c>
      <c r="X1560" s="7">
        <f>Long!Y1558</f>
        <v>0</v>
      </c>
    </row>
    <row r="1561" spans="1:24" x14ac:dyDescent="0.25">
      <c r="A1561" s="3">
        <f>Long!A1559</f>
        <v>0</v>
      </c>
      <c r="B1561" s="41">
        <f>Long!B1559</f>
        <v>0</v>
      </c>
      <c r="C1561" s="40">
        <f>Long!C1559</f>
        <v>0</v>
      </c>
      <c r="D1561" s="40">
        <f>Long!D1559</f>
        <v>0</v>
      </c>
      <c r="E1561" s="40">
        <f>Long!E1559</f>
        <v>0</v>
      </c>
      <c r="F1561" s="40">
        <f>Long!F1559</f>
        <v>0</v>
      </c>
      <c r="G1561" s="40">
        <f>Long!G1559</f>
        <v>0</v>
      </c>
      <c r="H1561" s="40">
        <f>Long!H1559</f>
        <v>0</v>
      </c>
      <c r="I1561" s="40">
        <f>Long!I1559</f>
        <v>0</v>
      </c>
      <c r="J1561" s="40">
        <f>Long!J1559</f>
        <v>0</v>
      </c>
      <c r="K1561" s="40">
        <f>Long!K1559</f>
        <v>0</v>
      </c>
      <c r="L1561" s="40">
        <f>Long!L1559</f>
        <v>0</v>
      </c>
      <c r="M1561" s="40">
        <f>Long!M1559</f>
        <v>0</v>
      </c>
      <c r="N1561" s="40">
        <f>Long!N1559</f>
        <v>0</v>
      </c>
      <c r="O1561" s="40">
        <f>Long!O1559</f>
        <v>0</v>
      </c>
      <c r="P1561" s="40">
        <f>Long!P1559</f>
        <v>0</v>
      </c>
      <c r="Q1561" s="40">
        <f>Long!Q1559</f>
        <v>0</v>
      </c>
      <c r="R1561" s="40">
        <f>Long!R1559</f>
        <v>0</v>
      </c>
      <c r="S1561" s="40">
        <f>Long!S1559</f>
        <v>0</v>
      </c>
      <c r="T1561" s="40">
        <f>Long!T1559</f>
        <v>0</v>
      </c>
      <c r="U1561" s="11">
        <f>Long!U1559</f>
        <v>0</v>
      </c>
      <c r="W1561" s="14">
        <f>Long!X1559</f>
        <v>0</v>
      </c>
      <c r="X1561" s="7">
        <f>Long!Y1559</f>
        <v>0</v>
      </c>
    </row>
    <row r="1562" spans="1:24" x14ac:dyDescent="0.25">
      <c r="A1562" s="3">
        <f>Long!A1560</f>
        <v>0</v>
      </c>
      <c r="B1562" s="41">
        <f>Long!B1560</f>
        <v>0</v>
      </c>
      <c r="C1562" s="40">
        <f>Long!C1560</f>
        <v>0</v>
      </c>
      <c r="D1562" s="40">
        <f>Long!D1560</f>
        <v>0</v>
      </c>
      <c r="E1562" s="40">
        <f>Long!E1560</f>
        <v>0</v>
      </c>
      <c r="F1562" s="40">
        <f>Long!F1560</f>
        <v>0</v>
      </c>
      <c r="G1562" s="40">
        <f>Long!G1560</f>
        <v>0</v>
      </c>
      <c r="H1562" s="40">
        <f>Long!H1560</f>
        <v>0</v>
      </c>
      <c r="I1562" s="40">
        <f>Long!I1560</f>
        <v>0</v>
      </c>
      <c r="J1562" s="40">
        <f>Long!J1560</f>
        <v>0</v>
      </c>
      <c r="K1562" s="40">
        <f>Long!K1560</f>
        <v>0</v>
      </c>
      <c r="L1562" s="40">
        <f>Long!L1560</f>
        <v>0</v>
      </c>
      <c r="M1562" s="40">
        <f>Long!M1560</f>
        <v>0</v>
      </c>
      <c r="N1562" s="40">
        <f>Long!N1560</f>
        <v>0</v>
      </c>
      <c r="O1562" s="40">
        <f>Long!O1560</f>
        <v>0</v>
      </c>
      <c r="P1562" s="40">
        <f>Long!P1560</f>
        <v>0</v>
      </c>
      <c r="Q1562" s="40">
        <f>Long!Q1560</f>
        <v>0</v>
      </c>
      <c r="R1562" s="40">
        <f>Long!R1560</f>
        <v>0</v>
      </c>
      <c r="S1562" s="40">
        <f>Long!S1560</f>
        <v>0</v>
      </c>
      <c r="T1562" s="40">
        <f>Long!T1560</f>
        <v>0</v>
      </c>
      <c r="U1562" s="11">
        <f>Long!U1560</f>
        <v>0</v>
      </c>
      <c r="W1562" s="14">
        <f>Long!X1560</f>
        <v>0</v>
      </c>
      <c r="X1562" s="7">
        <f>Long!Y1560</f>
        <v>0</v>
      </c>
    </row>
    <row r="1563" spans="1:24" x14ac:dyDescent="0.25">
      <c r="A1563" s="3">
        <f>Long!A1561</f>
        <v>0</v>
      </c>
      <c r="B1563" s="41">
        <f>Long!B1561</f>
        <v>0</v>
      </c>
      <c r="C1563" s="40">
        <f>Long!C1561</f>
        <v>0</v>
      </c>
      <c r="D1563" s="40">
        <f>Long!D1561</f>
        <v>0</v>
      </c>
      <c r="E1563" s="40">
        <f>Long!E1561</f>
        <v>0</v>
      </c>
      <c r="F1563" s="40">
        <f>Long!F1561</f>
        <v>0</v>
      </c>
      <c r="G1563" s="40">
        <f>Long!G1561</f>
        <v>0</v>
      </c>
      <c r="H1563" s="40">
        <f>Long!H1561</f>
        <v>0</v>
      </c>
      <c r="I1563" s="40">
        <f>Long!I1561</f>
        <v>0</v>
      </c>
      <c r="J1563" s="40">
        <f>Long!J1561</f>
        <v>0</v>
      </c>
      <c r="K1563" s="40">
        <f>Long!K1561</f>
        <v>0</v>
      </c>
      <c r="L1563" s="40">
        <f>Long!L1561</f>
        <v>0</v>
      </c>
      <c r="M1563" s="40">
        <f>Long!M1561</f>
        <v>0</v>
      </c>
      <c r="N1563" s="40">
        <f>Long!N1561</f>
        <v>0</v>
      </c>
      <c r="O1563" s="40">
        <f>Long!O1561</f>
        <v>0</v>
      </c>
      <c r="P1563" s="40">
        <f>Long!P1561</f>
        <v>0</v>
      </c>
      <c r="Q1563" s="40">
        <f>Long!Q1561</f>
        <v>0</v>
      </c>
      <c r="R1563" s="40">
        <f>Long!R1561</f>
        <v>0</v>
      </c>
      <c r="S1563" s="40">
        <f>Long!S1561</f>
        <v>0</v>
      </c>
      <c r="T1563" s="40">
        <f>Long!T1561</f>
        <v>0</v>
      </c>
      <c r="U1563" s="11">
        <f>Long!U1561</f>
        <v>0</v>
      </c>
      <c r="W1563" s="14">
        <f>Long!X1561</f>
        <v>0</v>
      </c>
      <c r="X1563" s="7">
        <f>Long!Y1561</f>
        <v>0</v>
      </c>
    </row>
    <row r="1564" spans="1:24" x14ac:dyDescent="0.25">
      <c r="A1564" s="3">
        <f>Long!A1562</f>
        <v>0</v>
      </c>
      <c r="B1564" s="41">
        <f>Long!B1562</f>
        <v>0</v>
      </c>
      <c r="C1564" s="40">
        <f>Long!C1562</f>
        <v>0</v>
      </c>
      <c r="D1564" s="40">
        <f>Long!D1562</f>
        <v>0</v>
      </c>
      <c r="E1564" s="40">
        <f>Long!E1562</f>
        <v>0</v>
      </c>
      <c r="F1564" s="40">
        <f>Long!F1562</f>
        <v>0</v>
      </c>
      <c r="G1564" s="40">
        <f>Long!G1562</f>
        <v>0</v>
      </c>
      <c r="H1564" s="40">
        <f>Long!H1562</f>
        <v>0</v>
      </c>
      <c r="I1564" s="40">
        <f>Long!I1562</f>
        <v>0</v>
      </c>
      <c r="J1564" s="40">
        <f>Long!J1562</f>
        <v>0</v>
      </c>
      <c r="K1564" s="40">
        <f>Long!K1562</f>
        <v>0</v>
      </c>
      <c r="L1564" s="40">
        <f>Long!L1562</f>
        <v>0</v>
      </c>
      <c r="M1564" s="40">
        <f>Long!M1562</f>
        <v>0</v>
      </c>
      <c r="N1564" s="40">
        <f>Long!N1562</f>
        <v>0</v>
      </c>
      <c r="O1564" s="40">
        <f>Long!O1562</f>
        <v>0</v>
      </c>
      <c r="P1564" s="40">
        <f>Long!P1562</f>
        <v>0</v>
      </c>
      <c r="Q1564" s="40">
        <f>Long!Q1562</f>
        <v>0</v>
      </c>
      <c r="R1564" s="40">
        <f>Long!R1562</f>
        <v>0</v>
      </c>
      <c r="S1564" s="40">
        <f>Long!S1562</f>
        <v>0</v>
      </c>
      <c r="T1564" s="40">
        <f>Long!T1562</f>
        <v>0</v>
      </c>
      <c r="U1564" s="11">
        <f>Long!U1562</f>
        <v>0</v>
      </c>
      <c r="W1564" s="14">
        <f>Long!X1562</f>
        <v>0</v>
      </c>
      <c r="X1564" s="7">
        <f>Long!Y1562</f>
        <v>0</v>
      </c>
    </row>
    <row r="1565" spans="1:24" x14ac:dyDescent="0.25">
      <c r="A1565" s="3">
        <f>Long!A1563</f>
        <v>0</v>
      </c>
      <c r="B1565" s="41">
        <f>Long!B1563</f>
        <v>0</v>
      </c>
      <c r="C1565" s="40">
        <f>Long!C1563</f>
        <v>0</v>
      </c>
      <c r="D1565" s="40">
        <f>Long!D1563</f>
        <v>0</v>
      </c>
      <c r="E1565" s="40">
        <f>Long!E1563</f>
        <v>0</v>
      </c>
      <c r="F1565" s="40">
        <f>Long!F1563</f>
        <v>0</v>
      </c>
      <c r="G1565" s="40">
        <f>Long!G1563</f>
        <v>0</v>
      </c>
      <c r="H1565" s="40">
        <f>Long!H1563</f>
        <v>0</v>
      </c>
      <c r="I1565" s="40">
        <f>Long!I1563</f>
        <v>0</v>
      </c>
      <c r="J1565" s="40">
        <f>Long!J1563</f>
        <v>0</v>
      </c>
      <c r="K1565" s="40">
        <f>Long!K1563</f>
        <v>0</v>
      </c>
      <c r="L1565" s="40">
        <f>Long!L1563</f>
        <v>0</v>
      </c>
      <c r="M1565" s="40">
        <f>Long!M1563</f>
        <v>0</v>
      </c>
      <c r="N1565" s="40">
        <f>Long!N1563</f>
        <v>0</v>
      </c>
      <c r="O1565" s="40">
        <f>Long!O1563</f>
        <v>0</v>
      </c>
      <c r="P1565" s="40">
        <f>Long!P1563</f>
        <v>0</v>
      </c>
      <c r="Q1565" s="40">
        <f>Long!Q1563</f>
        <v>0</v>
      </c>
      <c r="R1565" s="40">
        <f>Long!R1563</f>
        <v>0</v>
      </c>
      <c r="S1565" s="40">
        <f>Long!S1563</f>
        <v>0</v>
      </c>
      <c r="T1565" s="40">
        <f>Long!T1563</f>
        <v>0</v>
      </c>
      <c r="U1565" s="11">
        <f>Long!U1563</f>
        <v>0</v>
      </c>
      <c r="W1565" s="14">
        <f>Long!X1563</f>
        <v>0</v>
      </c>
      <c r="X1565" s="7">
        <f>Long!Y1563</f>
        <v>0</v>
      </c>
    </row>
    <row r="1566" spans="1:24" x14ac:dyDescent="0.25">
      <c r="A1566" s="3">
        <f>Long!A1564</f>
        <v>0</v>
      </c>
      <c r="B1566" s="41">
        <f>Long!B1564</f>
        <v>0</v>
      </c>
      <c r="C1566" s="40">
        <f>Long!C1564</f>
        <v>0</v>
      </c>
      <c r="D1566" s="40">
        <f>Long!D1564</f>
        <v>0</v>
      </c>
      <c r="E1566" s="40">
        <f>Long!E1564</f>
        <v>0</v>
      </c>
      <c r="F1566" s="40">
        <f>Long!F1564</f>
        <v>0</v>
      </c>
      <c r="G1566" s="40">
        <f>Long!G1564</f>
        <v>0</v>
      </c>
      <c r="H1566" s="40">
        <f>Long!H1564</f>
        <v>0</v>
      </c>
      <c r="I1566" s="40">
        <f>Long!I1564</f>
        <v>0</v>
      </c>
      <c r="J1566" s="40">
        <f>Long!J1564</f>
        <v>0</v>
      </c>
      <c r="K1566" s="40">
        <f>Long!K1564</f>
        <v>0</v>
      </c>
      <c r="L1566" s="40">
        <f>Long!L1564</f>
        <v>0</v>
      </c>
      <c r="M1566" s="40">
        <f>Long!M1564</f>
        <v>0</v>
      </c>
      <c r="N1566" s="40">
        <f>Long!N1564</f>
        <v>0</v>
      </c>
      <c r="O1566" s="40">
        <f>Long!O1564</f>
        <v>0</v>
      </c>
      <c r="P1566" s="40">
        <f>Long!P1564</f>
        <v>0</v>
      </c>
      <c r="Q1566" s="40">
        <f>Long!Q1564</f>
        <v>0</v>
      </c>
      <c r="R1566" s="40">
        <f>Long!R1564</f>
        <v>0</v>
      </c>
      <c r="S1566" s="40">
        <f>Long!S1564</f>
        <v>0</v>
      </c>
      <c r="T1566" s="40">
        <f>Long!T1564</f>
        <v>0</v>
      </c>
      <c r="U1566" s="11">
        <f>Long!U1564</f>
        <v>0</v>
      </c>
      <c r="W1566" s="14">
        <f>Long!X1564</f>
        <v>0</v>
      </c>
      <c r="X1566" s="7">
        <f>Long!Y1564</f>
        <v>0</v>
      </c>
    </row>
    <row r="1567" spans="1:24" x14ac:dyDescent="0.25">
      <c r="A1567" s="3">
        <f>Long!A1565</f>
        <v>0</v>
      </c>
      <c r="B1567" s="41">
        <f>Long!B1565</f>
        <v>0</v>
      </c>
      <c r="C1567" s="40">
        <f>Long!C1565</f>
        <v>0</v>
      </c>
      <c r="D1567" s="40">
        <f>Long!D1565</f>
        <v>0</v>
      </c>
      <c r="E1567" s="40">
        <f>Long!E1565</f>
        <v>0</v>
      </c>
      <c r="F1567" s="40">
        <f>Long!F1565</f>
        <v>0</v>
      </c>
      <c r="G1567" s="40">
        <f>Long!G1565</f>
        <v>0</v>
      </c>
      <c r="H1567" s="40">
        <f>Long!H1565</f>
        <v>0</v>
      </c>
      <c r="I1567" s="40">
        <f>Long!I1565</f>
        <v>0</v>
      </c>
      <c r="J1567" s="40">
        <f>Long!J1565</f>
        <v>0</v>
      </c>
      <c r="K1567" s="40">
        <f>Long!K1565</f>
        <v>0</v>
      </c>
      <c r="L1567" s="40">
        <f>Long!L1565</f>
        <v>0</v>
      </c>
      <c r="M1567" s="40">
        <f>Long!M1565</f>
        <v>0</v>
      </c>
      <c r="N1567" s="40">
        <f>Long!N1565</f>
        <v>0</v>
      </c>
      <c r="O1567" s="40">
        <f>Long!O1565</f>
        <v>0</v>
      </c>
      <c r="P1567" s="40">
        <f>Long!P1565</f>
        <v>0</v>
      </c>
      <c r="Q1567" s="40">
        <f>Long!Q1565</f>
        <v>0</v>
      </c>
      <c r="R1567" s="40">
        <f>Long!R1565</f>
        <v>0</v>
      </c>
      <c r="S1567" s="40">
        <f>Long!S1565</f>
        <v>0</v>
      </c>
      <c r="T1567" s="40">
        <f>Long!T1565</f>
        <v>0</v>
      </c>
      <c r="U1567" s="11">
        <f>Long!U1565</f>
        <v>0</v>
      </c>
      <c r="W1567" s="14">
        <f>Long!X1565</f>
        <v>0</v>
      </c>
      <c r="X1567" s="7">
        <f>Long!Y1565</f>
        <v>0</v>
      </c>
    </row>
    <row r="1568" spans="1:24" x14ac:dyDescent="0.25">
      <c r="A1568" s="3">
        <f>Long!A1566</f>
        <v>0</v>
      </c>
      <c r="B1568" s="41">
        <f>Long!B1566</f>
        <v>0</v>
      </c>
      <c r="C1568" s="40">
        <f>Long!C1566</f>
        <v>0</v>
      </c>
      <c r="D1568" s="40">
        <f>Long!D1566</f>
        <v>0</v>
      </c>
      <c r="E1568" s="40">
        <f>Long!E1566</f>
        <v>0</v>
      </c>
      <c r="F1568" s="40">
        <f>Long!F1566</f>
        <v>0</v>
      </c>
      <c r="G1568" s="40">
        <f>Long!G1566</f>
        <v>0</v>
      </c>
      <c r="H1568" s="40">
        <f>Long!H1566</f>
        <v>0</v>
      </c>
      <c r="I1568" s="40">
        <f>Long!I1566</f>
        <v>0</v>
      </c>
      <c r="J1568" s="40">
        <f>Long!J1566</f>
        <v>0</v>
      </c>
      <c r="K1568" s="40">
        <f>Long!K1566</f>
        <v>0</v>
      </c>
      <c r="L1568" s="40">
        <f>Long!L1566</f>
        <v>0</v>
      </c>
      <c r="M1568" s="40">
        <f>Long!M1566</f>
        <v>0</v>
      </c>
      <c r="N1568" s="40">
        <f>Long!N1566</f>
        <v>0</v>
      </c>
      <c r="O1568" s="40">
        <f>Long!O1566</f>
        <v>0</v>
      </c>
      <c r="P1568" s="40">
        <f>Long!P1566</f>
        <v>0</v>
      </c>
      <c r="Q1568" s="40">
        <f>Long!Q1566</f>
        <v>0</v>
      </c>
      <c r="R1568" s="40">
        <f>Long!R1566</f>
        <v>0</v>
      </c>
      <c r="S1568" s="40">
        <f>Long!S1566</f>
        <v>0</v>
      </c>
      <c r="T1568" s="40">
        <f>Long!T1566</f>
        <v>0</v>
      </c>
      <c r="U1568" s="11">
        <f>Long!U1566</f>
        <v>0</v>
      </c>
      <c r="W1568" s="14">
        <f>Long!X1566</f>
        <v>0</v>
      </c>
      <c r="X1568" s="7">
        <f>Long!Y1566</f>
        <v>0</v>
      </c>
    </row>
    <row r="1569" spans="1:24" x14ac:dyDescent="0.25">
      <c r="A1569" s="3">
        <f>Long!A1567</f>
        <v>0</v>
      </c>
      <c r="B1569" s="41">
        <f>Long!B1567</f>
        <v>0</v>
      </c>
      <c r="C1569" s="40">
        <f>Long!C1567</f>
        <v>0</v>
      </c>
      <c r="D1569" s="40">
        <f>Long!D1567</f>
        <v>0</v>
      </c>
      <c r="E1569" s="40">
        <f>Long!E1567</f>
        <v>0</v>
      </c>
      <c r="F1569" s="40">
        <f>Long!F1567</f>
        <v>0</v>
      </c>
      <c r="G1569" s="40">
        <f>Long!G1567</f>
        <v>0</v>
      </c>
      <c r="H1569" s="40">
        <f>Long!H1567</f>
        <v>0</v>
      </c>
      <c r="I1569" s="40">
        <f>Long!I1567</f>
        <v>0</v>
      </c>
      <c r="J1569" s="40">
        <f>Long!J1567</f>
        <v>0</v>
      </c>
      <c r="K1569" s="40">
        <f>Long!K1567</f>
        <v>0</v>
      </c>
      <c r="L1569" s="40">
        <f>Long!L1567</f>
        <v>0</v>
      </c>
      <c r="M1569" s="40">
        <f>Long!M1567</f>
        <v>0</v>
      </c>
      <c r="N1569" s="40">
        <f>Long!N1567</f>
        <v>0</v>
      </c>
      <c r="O1569" s="40">
        <f>Long!O1567</f>
        <v>0</v>
      </c>
      <c r="P1569" s="40">
        <f>Long!P1567</f>
        <v>0</v>
      </c>
      <c r="Q1569" s="40">
        <f>Long!Q1567</f>
        <v>0</v>
      </c>
      <c r="R1569" s="40">
        <f>Long!R1567</f>
        <v>0</v>
      </c>
      <c r="S1569" s="40">
        <f>Long!S1567</f>
        <v>0</v>
      </c>
      <c r="T1569" s="40">
        <f>Long!T1567</f>
        <v>0</v>
      </c>
      <c r="U1569" s="11">
        <f>Long!U1567</f>
        <v>0</v>
      </c>
      <c r="W1569" s="14">
        <f>Long!X1567</f>
        <v>0</v>
      </c>
      <c r="X1569" s="7">
        <f>Long!Y1567</f>
        <v>0</v>
      </c>
    </row>
    <row r="1570" spans="1:24" x14ac:dyDescent="0.25">
      <c r="A1570" s="3">
        <f>Long!A1568</f>
        <v>0</v>
      </c>
      <c r="B1570" s="41">
        <f>Long!B1568</f>
        <v>0</v>
      </c>
      <c r="C1570" s="40">
        <f>Long!C1568</f>
        <v>0</v>
      </c>
      <c r="D1570" s="40">
        <f>Long!D1568</f>
        <v>0</v>
      </c>
      <c r="E1570" s="40">
        <f>Long!E1568</f>
        <v>0</v>
      </c>
      <c r="F1570" s="40">
        <f>Long!F1568</f>
        <v>0</v>
      </c>
      <c r="G1570" s="40">
        <f>Long!G1568</f>
        <v>0</v>
      </c>
      <c r="H1570" s="40">
        <f>Long!H1568</f>
        <v>0</v>
      </c>
      <c r="I1570" s="40">
        <f>Long!I1568</f>
        <v>0</v>
      </c>
      <c r="J1570" s="40">
        <f>Long!J1568</f>
        <v>0</v>
      </c>
      <c r="K1570" s="40">
        <f>Long!K1568</f>
        <v>0</v>
      </c>
      <c r="L1570" s="40">
        <f>Long!L1568</f>
        <v>0</v>
      </c>
      <c r="M1570" s="40">
        <f>Long!M1568</f>
        <v>0</v>
      </c>
      <c r="N1570" s="40">
        <f>Long!N1568</f>
        <v>0</v>
      </c>
      <c r="O1570" s="40">
        <f>Long!O1568</f>
        <v>0</v>
      </c>
      <c r="P1570" s="40">
        <f>Long!P1568</f>
        <v>0</v>
      </c>
      <c r="Q1570" s="40">
        <f>Long!Q1568</f>
        <v>0</v>
      </c>
      <c r="R1570" s="40">
        <f>Long!R1568</f>
        <v>0</v>
      </c>
      <c r="S1570" s="40">
        <f>Long!S1568</f>
        <v>0</v>
      </c>
      <c r="T1570" s="40">
        <f>Long!T1568</f>
        <v>0</v>
      </c>
      <c r="U1570" s="11">
        <f>Long!U1568</f>
        <v>0</v>
      </c>
      <c r="W1570" s="14">
        <f>Long!X1568</f>
        <v>0</v>
      </c>
      <c r="X1570" s="7">
        <f>Long!Y1568</f>
        <v>0</v>
      </c>
    </row>
    <row r="1571" spans="1:24" x14ac:dyDescent="0.25">
      <c r="A1571" s="3">
        <f>Long!A1569</f>
        <v>0</v>
      </c>
      <c r="B1571" s="41">
        <f>Long!B1569</f>
        <v>0</v>
      </c>
      <c r="C1571" s="40">
        <f>Long!C1569</f>
        <v>0</v>
      </c>
      <c r="D1571" s="40">
        <f>Long!D1569</f>
        <v>0</v>
      </c>
      <c r="E1571" s="40">
        <f>Long!E1569</f>
        <v>0</v>
      </c>
      <c r="F1571" s="40">
        <f>Long!F1569</f>
        <v>0</v>
      </c>
      <c r="G1571" s="40">
        <f>Long!G1569</f>
        <v>0</v>
      </c>
      <c r="H1571" s="40">
        <f>Long!H1569</f>
        <v>0</v>
      </c>
      <c r="I1571" s="40">
        <f>Long!I1569</f>
        <v>0</v>
      </c>
      <c r="J1571" s="40">
        <f>Long!J1569</f>
        <v>0</v>
      </c>
      <c r="K1571" s="40">
        <f>Long!K1569</f>
        <v>0</v>
      </c>
      <c r="L1571" s="40">
        <f>Long!L1569</f>
        <v>0</v>
      </c>
      <c r="M1571" s="40">
        <f>Long!M1569</f>
        <v>0</v>
      </c>
      <c r="N1571" s="40">
        <f>Long!N1569</f>
        <v>0</v>
      </c>
      <c r="O1571" s="40">
        <f>Long!O1569</f>
        <v>0</v>
      </c>
      <c r="P1571" s="40">
        <f>Long!P1569</f>
        <v>0</v>
      </c>
      <c r="Q1571" s="40">
        <f>Long!Q1569</f>
        <v>0</v>
      </c>
      <c r="R1571" s="40">
        <f>Long!R1569</f>
        <v>0</v>
      </c>
      <c r="S1571" s="40">
        <f>Long!S1569</f>
        <v>0</v>
      </c>
      <c r="T1571" s="40">
        <f>Long!T1569</f>
        <v>0</v>
      </c>
      <c r="U1571" s="11">
        <f>Long!U1569</f>
        <v>0</v>
      </c>
      <c r="W1571" s="14">
        <f>Long!X1569</f>
        <v>0</v>
      </c>
      <c r="X1571" s="7">
        <f>Long!Y1569</f>
        <v>0</v>
      </c>
    </row>
    <row r="1572" spans="1:24" x14ac:dyDescent="0.25">
      <c r="A1572" s="3">
        <f>Long!A1570</f>
        <v>0</v>
      </c>
      <c r="B1572" s="41">
        <f>Long!B1570</f>
        <v>0</v>
      </c>
      <c r="C1572" s="40">
        <f>Long!C1570</f>
        <v>0</v>
      </c>
      <c r="D1572" s="40">
        <f>Long!D1570</f>
        <v>0</v>
      </c>
      <c r="E1572" s="40">
        <f>Long!E1570</f>
        <v>0</v>
      </c>
      <c r="F1572" s="40">
        <f>Long!F1570</f>
        <v>0</v>
      </c>
      <c r="G1572" s="40">
        <f>Long!G1570</f>
        <v>0</v>
      </c>
      <c r="H1572" s="40">
        <f>Long!H1570</f>
        <v>0</v>
      </c>
      <c r="I1572" s="40">
        <f>Long!I1570</f>
        <v>0</v>
      </c>
      <c r="J1572" s="40">
        <f>Long!J1570</f>
        <v>0</v>
      </c>
      <c r="K1572" s="40">
        <f>Long!K1570</f>
        <v>0</v>
      </c>
      <c r="L1572" s="40">
        <f>Long!L1570</f>
        <v>0</v>
      </c>
      <c r="M1572" s="40">
        <f>Long!M1570</f>
        <v>0</v>
      </c>
      <c r="N1572" s="40">
        <f>Long!N1570</f>
        <v>0</v>
      </c>
      <c r="O1572" s="40">
        <f>Long!O1570</f>
        <v>0</v>
      </c>
      <c r="P1572" s="40">
        <f>Long!P1570</f>
        <v>0</v>
      </c>
      <c r="Q1572" s="40">
        <f>Long!Q1570</f>
        <v>0</v>
      </c>
      <c r="R1572" s="40">
        <f>Long!R1570</f>
        <v>0</v>
      </c>
      <c r="S1572" s="40">
        <f>Long!S1570</f>
        <v>0</v>
      </c>
      <c r="T1572" s="40">
        <f>Long!T1570</f>
        <v>0</v>
      </c>
      <c r="U1572" s="11">
        <f>Long!U1570</f>
        <v>0</v>
      </c>
      <c r="W1572" s="14">
        <f>Long!X1570</f>
        <v>0</v>
      </c>
      <c r="X1572" s="7">
        <f>Long!Y1570</f>
        <v>0</v>
      </c>
    </row>
    <row r="1573" spans="1:24" x14ac:dyDescent="0.25">
      <c r="A1573" s="3">
        <f>Long!A1571</f>
        <v>0</v>
      </c>
      <c r="B1573" s="41">
        <f>Long!B1571</f>
        <v>0</v>
      </c>
      <c r="C1573" s="40">
        <f>Long!C1571</f>
        <v>0</v>
      </c>
      <c r="D1573" s="40">
        <f>Long!D1571</f>
        <v>0</v>
      </c>
      <c r="E1573" s="40">
        <f>Long!E1571</f>
        <v>0</v>
      </c>
      <c r="F1573" s="40">
        <f>Long!F1571</f>
        <v>0</v>
      </c>
      <c r="G1573" s="40">
        <f>Long!G1571</f>
        <v>0</v>
      </c>
      <c r="H1573" s="40">
        <f>Long!H1571</f>
        <v>0</v>
      </c>
      <c r="I1573" s="40">
        <f>Long!I1571</f>
        <v>0</v>
      </c>
      <c r="J1573" s="40">
        <f>Long!J1571</f>
        <v>0</v>
      </c>
      <c r="K1573" s="40">
        <f>Long!K1571</f>
        <v>0</v>
      </c>
      <c r="L1573" s="40">
        <f>Long!L1571</f>
        <v>0</v>
      </c>
      <c r="M1573" s="40">
        <f>Long!M1571</f>
        <v>0</v>
      </c>
      <c r="N1573" s="40">
        <f>Long!N1571</f>
        <v>0</v>
      </c>
      <c r="O1573" s="40">
        <f>Long!O1571</f>
        <v>0</v>
      </c>
      <c r="P1573" s="40">
        <f>Long!P1571</f>
        <v>0</v>
      </c>
      <c r="Q1573" s="40">
        <f>Long!Q1571</f>
        <v>0</v>
      </c>
      <c r="R1573" s="40">
        <f>Long!R1571</f>
        <v>0</v>
      </c>
      <c r="S1573" s="40">
        <f>Long!S1571</f>
        <v>0</v>
      </c>
      <c r="T1573" s="40">
        <f>Long!T1571</f>
        <v>0</v>
      </c>
      <c r="U1573" s="11">
        <f>Long!U1571</f>
        <v>0</v>
      </c>
      <c r="W1573" s="14">
        <f>Long!X1571</f>
        <v>0</v>
      </c>
      <c r="X1573" s="7">
        <f>Long!Y1571</f>
        <v>0</v>
      </c>
    </row>
    <row r="1574" spans="1:24" x14ac:dyDescent="0.25">
      <c r="A1574" s="3">
        <f>Long!A1572</f>
        <v>0</v>
      </c>
      <c r="B1574" s="41">
        <f>Long!B1572</f>
        <v>0</v>
      </c>
      <c r="C1574" s="40">
        <f>Long!C1572</f>
        <v>0</v>
      </c>
      <c r="D1574" s="40">
        <f>Long!D1572</f>
        <v>0</v>
      </c>
      <c r="E1574" s="40">
        <f>Long!E1572</f>
        <v>0</v>
      </c>
      <c r="F1574" s="40">
        <f>Long!F1572</f>
        <v>0</v>
      </c>
      <c r="G1574" s="40">
        <f>Long!G1572</f>
        <v>0</v>
      </c>
      <c r="H1574" s="40">
        <f>Long!H1572</f>
        <v>0</v>
      </c>
      <c r="I1574" s="40">
        <f>Long!I1572</f>
        <v>0</v>
      </c>
      <c r="J1574" s="40">
        <f>Long!J1572</f>
        <v>0</v>
      </c>
      <c r="K1574" s="40">
        <f>Long!K1572</f>
        <v>0</v>
      </c>
      <c r="L1574" s="40">
        <f>Long!L1572</f>
        <v>0</v>
      </c>
      <c r="M1574" s="40">
        <f>Long!M1572</f>
        <v>0</v>
      </c>
      <c r="N1574" s="40">
        <f>Long!N1572</f>
        <v>0</v>
      </c>
      <c r="O1574" s="40">
        <f>Long!O1572</f>
        <v>0</v>
      </c>
      <c r="P1574" s="40">
        <f>Long!P1572</f>
        <v>0</v>
      </c>
      <c r="Q1574" s="40">
        <f>Long!Q1572</f>
        <v>0</v>
      </c>
      <c r="R1574" s="40">
        <f>Long!R1572</f>
        <v>0</v>
      </c>
      <c r="S1574" s="40">
        <f>Long!S1572</f>
        <v>0</v>
      </c>
      <c r="T1574" s="40">
        <f>Long!T1572</f>
        <v>0</v>
      </c>
      <c r="U1574" s="11">
        <f>Long!U1572</f>
        <v>0</v>
      </c>
      <c r="W1574" s="14">
        <f>Long!X1572</f>
        <v>0</v>
      </c>
      <c r="X1574" s="7">
        <f>Long!Y1572</f>
        <v>0</v>
      </c>
    </row>
    <row r="1575" spans="1:24" x14ac:dyDescent="0.25">
      <c r="A1575" s="3">
        <f>Long!A1573</f>
        <v>0</v>
      </c>
      <c r="B1575" s="41">
        <f>Long!B1573</f>
        <v>0</v>
      </c>
      <c r="C1575" s="40">
        <f>Long!C1573</f>
        <v>0</v>
      </c>
      <c r="D1575" s="40">
        <f>Long!D1573</f>
        <v>0</v>
      </c>
      <c r="E1575" s="40">
        <f>Long!E1573</f>
        <v>0</v>
      </c>
      <c r="F1575" s="40">
        <f>Long!F1573</f>
        <v>0</v>
      </c>
      <c r="G1575" s="40">
        <f>Long!G1573</f>
        <v>0</v>
      </c>
      <c r="H1575" s="40">
        <f>Long!H1573</f>
        <v>0</v>
      </c>
      <c r="I1575" s="40">
        <f>Long!I1573</f>
        <v>0</v>
      </c>
      <c r="J1575" s="40">
        <f>Long!J1573</f>
        <v>0</v>
      </c>
      <c r="K1575" s="40">
        <f>Long!K1573</f>
        <v>0</v>
      </c>
      <c r="L1575" s="40">
        <f>Long!L1573</f>
        <v>0</v>
      </c>
      <c r="M1575" s="40">
        <f>Long!M1573</f>
        <v>0</v>
      </c>
      <c r="N1575" s="40">
        <f>Long!N1573</f>
        <v>0</v>
      </c>
      <c r="O1575" s="40">
        <f>Long!O1573</f>
        <v>0</v>
      </c>
      <c r="P1575" s="40">
        <f>Long!P1573</f>
        <v>0</v>
      </c>
      <c r="Q1575" s="40">
        <f>Long!Q1573</f>
        <v>0</v>
      </c>
      <c r="R1575" s="40">
        <f>Long!R1573</f>
        <v>0</v>
      </c>
      <c r="S1575" s="40">
        <f>Long!S1573</f>
        <v>0</v>
      </c>
      <c r="T1575" s="40">
        <f>Long!T1573</f>
        <v>0</v>
      </c>
      <c r="U1575" s="11">
        <f>Long!U1573</f>
        <v>0</v>
      </c>
      <c r="W1575" s="14">
        <f>Long!X1573</f>
        <v>0</v>
      </c>
      <c r="X1575" s="7">
        <f>Long!Y1573</f>
        <v>0</v>
      </c>
    </row>
    <row r="1576" spans="1:24" x14ac:dyDescent="0.25">
      <c r="A1576" s="3">
        <f>Long!A1574</f>
        <v>0</v>
      </c>
      <c r="B1576" s="41">
        <f>Long!B1574</f>
        <v>0</v>
      </c>
      <c r="C1576" s="40">
        <f>Long!C1574</f>
        <v>0</v>
      </c>
      <c r="D1576" s="40">
        <f>Long!D1574</f>
        <v>0</v>
      </c>
      <c r="E1576" s="40">
        <f>Long!E1574</f>
        <v>0</v>
      </c>
      <c r="F1576" s="40">
        <f>Long!F1574</f>
        <v>0</v>
      </c>
      <c r="G1576" s="40">
        <f>Long!G1574</f>
        <v>0</v>
      </c>
      <c r="H1576" s="40">
        <f>Long!H1574</f>
        <v>0</v>
      </c>
      <c r="I1576" s="40">
        <f>Long!I1574</f>
        <v>0</v>
      </c>
      <c r="J1576" s="40">
        <f>Long!J1574</f>
        <v>0</v>
      </c>
      <c r="K1576" s="40">
        <f>Long!K1574</f>
        <v>0</v>
      </c>
      <c r="L1576" s="40">
        <f>Long!L1574</f>
        <v>0</v>
      </c>
      <c r="M1576" s="40">
        <f>Long!M1574</f>
        <v>0</v>
      </c>
      <c r="N1576" s="40">
        <f>Long!N1574</f>
        <v>0</v>
      </c>
      <c r="O1576" s="40">
        <f>Long!O1574</f>
        <v>0</v>
      </c>
      <c r="P1576" s="40">
        <f>Long!P1574</f>
        <v>0</v>
      </c>
      <c r="Q1576" s="40">
        <f>Long!Q1574</f>
        <v>0</v>
      </c>
      <c r="R1576" s="40">
        <f>Long!R1574</f>
        <v>0</v>
      </c>
      <c r="S1576" s="40">
        <f>Long!S1574</f>
        <v>0</v>
      </c>
      <c r="T1576" s="40">
        <f>Long!T1574</f>
        <v>0</v>
      </c>
      <c r="U1576" s="11">
        <f>Long!U1574</f>
        <v>0</v>
      </c>
      <c r="W1576" s="14">
        <f>Long!X1574</f>
        <v>0</v>
      </c>
      <c r="X1576" s="7">
        <f>Long!Y1574</f>
        <v>0</v>
      </c>
    </row>
    <row r="1577" spans="1:24" x14ac:dyDescent="0.25">
      <c r="A1577" s="3">
        <f>Long!A1575</f>
        <v>0</v>
      </c>
      <c r="B1577" s="41">
        <f>Long!B1575</f>
        <v>0</v>
      </c>
      <c r="C1577" s="40">
        <f>Long!C1575</f>
        <v>0</v>
      </c>
      <c r="D1577" s="40">
        <f>Long!D1575</f>
        <v>0</v>
      </c>
      <c r="E1577" s="40">
        <f>Long!E1575</f>
        <v>0</v>
      </c>
      <c r="F1577" s="40">
        <f>Long!F1575</f>
        <v>0</v>
      </c>
      <c r="G1577" s="40">
        <f>Long!G1575</f>
        <v>0</v>
      </c>
      <c r="H1577" s="40">
        <f>Long!H1575</f>
        <v>0</v>
      </c>
      <c r="I1577" s="40">
        <f>Long!I1575</f>
        <v>0</v>
      </c>
      <c r="J1577" s="40">
        <f>Long!J1575</f>
        <v>0</v>
      </c>
      <c r="K1577" s="40">
        <f>Long!K1575</f>
        <v>0</v>
      </c>
      <c r="L1577" s="40">
        <f>Long!L1575</f>
        <v>0</v>
      </c>
      <c r="M1577" s="40">
        <f>Long!M1575</f>
        <v>0</v>
      </c>
      <c r="N1577" s="40">
        <f>Long!N1575</f>
        <v>0</v>
      </c>
      <c r="O1577" s="40">
        <f>Long!O1575</f>
        <v>0</v>
      </c>
      <c r="P1577" s="40">
        <f>Long!P1575</f>
        <v>0</v>
      </c>
      <c r="Q1577" s="40">
        <f>Long!Q1575</f>
        <v>0</v>
      </c>
      <c r="R1577" s="40">
        <f>Long!R1575</f>
        <v>0</v>
      </c>
      <c r="S1577" s="40">
        <f>Long!S1575</f>
        <v>0</v>
      </c>
      <c r="T1577" s="40">
        <f>Long!T1575</f>
        <v>0</v>
      </c>
      <c r="U1577" s="11">
        <f>Long!U1575</f>
        <v>0</v>
      </c>
      <c r="W1577" s="14">
        <f>Long!X1575</f>
        <v>0</v>
      </c>
      <c r="X1577" s="7">
        <f>Long!Y1575</f>
        <v>0</v>
      </c>
    </row>
    <row r="1578" spans="1:24" x14ac:dyDescent="0.25">
      <c r="A1578" s="3">
        <f>Long!A1576</f>
        <v>0</v>
      </c>
      <c r="B1578" s="41">
        <f>Long!B1576</f>
        <v>0</v>
      </c>
      <c r="C1578" s="40">
        <f>Long!C1576</f>
        <v>0</v>
      </c>
      <c r="D1578" s="40">
        <f>Long!D1576</f>
        <v>0</v>
      </c>
      <c r="E1578" s="40">
        <f>Long!E1576</f>
        <v>0</v>
      </c>
      <c r="F1578" s="40">
        <f>Long!F1576</f>
        <v>0</v>
      </c>
      <c r="G1578" s="40">
        <f>Long!G1576</f>
        <v>0</v>
      </c>
      <c r="H1578" s="40">
        <f>Long!H1576</f>
        <v>0</v>
      </c>
      <c r="I1578" s="40">
        <f>Long!I1576</f>
        <v>0</v>
      </c>
      <c r="J1578" s="40">
        <f>Long!J1576</f>
        <v>0</v>
      </c>
      <c r="K1578" s="40">
        <f>Long!K1576</f>
        <v>0</v>
      </c>
      <c r="L1578" s="40">
        <f>Long!L1576</f>
        <v>0</v>
      </c>
      <c r="M1578" s="40">
        <f>Long!M1576</f>
        <v>0</v>
      </c>
      <c r="N1578" s="40">
        <f>Long!N1576</f>
        <v>0</v>
      </c>
      <c r="O1578" s="40">
        <f>Long!O1576</f>
        <v>0</v>
      </c>
      <c r="P1578" s="40">
        <f>Long!P1576</f>
        <v>0</v>
      </c>
      <c r="Q1578" s="40">
        <f>Long!Q1576</f>
        <v>0</v>
      </c>
      <c r="R1578" s="40">
        <f>Long!R1576</f>
        <v>0</v>
      </c>
      <c r="S1578" s="40">
        <f>Long!S1576</f>
        <v>0</v>
      </c>
      <c r="T1578" s="40">
        <f>Long!T1576</f>
        <v>0</v>
      </c>
      <c r="U1578" s="11">
        <f>Long!U1576</f>
        <v>0</v>
      </c>
      <c r="W1578" s="14">
        <f>Long!X1576</f>
        <v>0</v>
      </c>
      <c r="X1578" s="7">
        <f>Long!Y1576</f>
        <v>0</v>
      </c>
    </row>
    <row r="1579" spans="1:24" x14ac:dyDescent="0.25">
      <c r="A1579" s="3">
        <f>Long!A1577</f>
        <v>0</v>
      </c>
      <c r="B1579" s="41">
        <f>Long!B1577</f>
        <v>0</v>
      </c>
      <c r="C1579" s="40">
        <f>Long!C1577</f>
        <v>0</v>
      </c>
      <c r="D1579" s="40">
        <f>Long!D1577</f>
        <v>0</v>
      </c>
      <c r="E1579" s="40">
        <f>Long!E1577</f>
        <v>0</v>
      </c>
      <c r="F1579" s="40">
        <f>Long!F1577</f>
        <v>0</v>
      </c>
      <c r="G1579" s="40">
        <f>Long!G1577</f>
        <v>0</v>
      </c>
      <c r="H1579" s="40">
        <f>Long!H1577</f>
        <v>0</v>
      </c>
      <c r="I1579" s="40">
        <f>Long!I1577</f>
        <v>0</v>
      </c>
      <c r="J1579" s="40">
        <f>Long!J1577</f>
        <v>0</v>
      </c>
      <c r="K1579" s="40">
        <f>Long!K1577</f>
        <v>0</v>
      </c>
      <c r="L1579" s="40">
        <f>Long!L1577</f>
        <v>0</v>
      </c>
      <c r="M1579" s="40">
        <f>Long!M1577</f>
        <v>0</v>
      </c>
      <c r="N1579" s="40">
        <f>Long!N1577</f>
        <v>0</v>
      </c>
      <c r="O1579" s="40">
        <f>Long!O1577</f>
        <v>0</v>
      </c>
      <c r="P1579" s="40">
        <f>Long!P1577</f>
        <v>0</v>
      </c>
      <c r="Q1579" s="40">
        <f>Long!Q1577</f>
        <v>0</v>
      </c>
      <c r="R1579" s="40">
        <f>Long!R1577</f>
        <v>0</v>
      </c>
      <c r="S1579" s="40">
        <f>Long!S1577</f>
        <v>0</v>
      </c>
      <c r="T1579" s="40">
        <f>Long!T1577</f>
        <v>0</v>
      </c>
      <c r="U1579" s="11">
        <f>Long!U1577</f>
        <v>0</v>
      </c>
      <c r="W1579" s="14">
        <f>Long!X1577</f>
        <v>0</v>
      </c>
      <c r="X1579" s="7">
        <f>Long!Y1577</f>
        <v>0</v>
      </c>
    </row>
    <row r="1580" spans="1:24" x14ac:dyDescent="0.25">
      <c r="A1580" s="3">
        <f>Long!A1578</f>
        <v>0</v>
      </c>
      <c r="B1580" s="41">
        <f>Long!B1578</f>
        <v>0</v>
      </c>
      <c r="C1580" s="40">
        <f>Long!C1578</f>
        <v>0</v>
      </c>
      <c r="D1580" s="40">
        <f>Long!D1578</f>
        <v>0</v>
      </c>
      <c r="E1580" s="40">
        <f>Long!E1578</f>
        <v>0</v>
      </c>
      <c r="F1580" s="40">
        <f>Long!F1578</f>
        <v>0</v>
      </c>
      <c r="G1580" s="40">
        <f>Long!G1578</f>
        <v>0</v>
      </c>
      <c r="H1580" s="40">
        <f>Long!H1578</f>
        <v>0</v>
      </c>
      <c r="I1580" s="40">
        <f>Long!I1578</f>
        <v>0</v>
      </c>
      <c r="J1580" s="40">
        <f>Long!J1578</f>
        <v>0</v>
      </c>
      <c r="K1580" s="40">
        <f>Long!K1578</f>
        <v>0</v>
      </c>
      <c r="L1580" s="40">
        <f>Long!L1578</f>
        <v>0</v>
      </c>
      <c r="M1580" s="40">
        <f>Long!M1578</f>
        <v>0</v>
      </c>
      <c r="N1580" s="40">
        <f>Long!N1578</f>
        <v>0</v>
      </c>
      <c r="O1580" s="40">
        <f>Long!O1578</f>
        <v>0</v>
      </c>
      <c r="P1580" s="40">
        <f>Long!P1578</f>
        <v>0</v>
      </c>
      <c r="Q1580" s="40">
        <f>Long!Q1578</f>
        <v>0</v>
      </c>
      <c r="R1580" s="40">
        <f>Long!R1578</f>
        <v>0</v>
      </c>
      <c r="S1580" s="40">
        <f>Long!S1578</f>
        <v>0</v>
      </c>
      <c r="T1580" s="40">
        <f>Long!T1578</f>
        <v>0</v>
      </c>
      <c r="U1580" s="11">
        <f>Long!U1578</f>
        <v>0</v>
      </c>
      <c r="W1580" s="14">
        <f>Long!X1578</f>
        <v>0</v>
      </c>
      <c r="X1580" s="7">
        <f>Long!Y1578</f>
        <v>0</v>
      </c>
    </row>
    <row r="1581" spans="1:24" x14ac:dyDescent="0.25">
      <c r="A1581" s="3">
        <f>Long!A1579</f>
        <v>0</v>
      </c>
      <c r="B1581" s="41">
        <f>Long!B1579</f>
        <v>0</v>
      </c>
      <c r="C1581" s="40">
        <f>Long!C1579</f>
        <v>0</v>
      </c>
      <c r="D1581" s="40">
        <f>Long!D1579</f>
        <v>0</v>
      </c>
      <c r="E1581" s="40">
        <f>Long!E1579</f>
        <v>0</v>
      </c>
      <c r="F1581" s="40">
        <f>Long!F1579</f>
        <v>0</v>
      </c>
      <c r="G1581" s="40">
        <f>Long!G1579</f>
        <v>0</v>
      </c>
      <c r="H1581" s="40">
        <f>Long!H1579</f>
        <v>0</v>
      </c>
      <c r="I1581" s="40">
        <f>Long!I1579</f>
        <v>0</v>
      </c>
      <c r="J1581" s="40">
        <f>Long!J1579</f>
        <v>0</v>
      </c>
      <c r="K1581" s="40">
        <f>Long!K1579</f>
        <v>0</v>
      </c>
      <c r="L1581" s="40">
        <f>Long!L1579</f>
        <v>0</v>
      </c>
      <c r="M1581" s="40">
        <f>Long!M1579</f>
        <v>0</v>
      </c>
      <c r="N1581" s="40">
        <f>Long!N1579</f>
        <v>0</v>
      </c>
      <c r="O1581" s="40">
        <f>Long!O1579</f>
        <v>0</v>
      </c>
      <c r="P1581" s="40">
        <f>Long!P1579</f>
        <v>0</v>
      </c>
      <c r="Q1581" s="40">
        <f>Long!Q1579</f>
        <v>0</v>
      </c>
      <c r="R1581" s="40">
        <f>Long!R1579</f>
        <v>0</v>
      </c>
      <c r="S1581" s="40">
        <f>Long!S1579</f>
        <v>0</v>
      </c>
      <c r="T1581" s="40">
        <f>Long!T1579</f>
        <v>0</v>
      </c>
      <c r="U1581" s="11">
        <f>Long!U1579</f>
        <v>0</v>
      </c>
      <c r="W1581" s="14">
        <f>Long!X1579</f>
        <v>0</v>
      </c>
      <c r="X1581" s="7">
        <f>Long!Y1579</f>
        <v>0</v>
      </c>
    </row>
    <row r="1582" spans="1:24" x14ac:dyDescent="0.25">
      <c r="A1582" s="3">
        <f>Long!A1580</f>
        <v>0</v>
      </c>
      <c r="B1582" s="41">
        <f>Long!B1580</f>
        <v>0</v>
      </c>
      <c r="C1582" s="40">
        <f>Long!C1580</f>
        <v>0</v>
      </c>
      <c r="D1582" s="40">
        <f>Long!D1580</f>
        <v>0</v>
      </c>
      <c r="E1582" s="40">
        <f>Long!E1580</f>
        <v>0</v>
      </c>
      <c r="F1582" s="40">
        <f>Long!F1580</f>
        <v>0</v>
      </c>
      <c r="G1582" s="40">
        <f>Long!G1580</f>
        <v>0</v>
      </c>
      <c r="H1582" s="40">
        <f>Long!H1580</f>
        <v>0</v>
      </c>
      <c r="I1582" s="40">
        <f>Long!I1580</f>
        <v>0</v>
      </c>
      <c r="J1582" s="40">
        <f>Long!J1580</f>
        <v>0</v>
      </c>
      <c r="K1582" s="40">
        <f>Long!K1580</f>
        <v>0</v>
      </c>
      <c r="L1582" s="40">
        <f>Long!L1580</f>
        <v>0</v>
      </c>
      <c r="M1582" s="40">
        <f>Long!M1580</f>
        <v>0</v>
      </c>
      <c r="N1582" s="40">
        <f>Long!N1580</f>
        <v>0</v>
      </c>
      <c r="O1582" s="40">
        <f>Long!O1580</f>
        <v>0</v>
      </c>
      <c r="P1582" s="40">
        <f>Long!P1580</f>
        <v>0</v>
      </c>
      <c r="Q1582" s="40">
        <f>Long!Q1580</f>
        <v>0</v>
      </c>
      <c r="R1582" s="40">
        <f>Long!R1580</f>
        <v>0</v>
      </c>
      <c r="S1582" s="40">
        <f>Long!S1580</f>
        <v>0</v>
      </c>
      <c r="T1582" s="40">
        <f>Long!T1580</f>
        <v>0</v>
      </c>
      <c r="U1582" s="11">
        <f>Long!U1580</f>
        <v>0</v>
      </c>
      <c r="W1582" s="14">
        <f>Long!X1580</f>
        <v>0</v>
      </c>
      <c r="X1582" s="7">
        <f>Long!Y1580</f>
        <v>0</v>
      </c>
    </row>
    <row r="1583" spans="1:24" x14ac:dyDescent="0.25">
      <c r="A1583" s="3">
        <f>Long!A1581</f>
        <v>0</v>
      </c>
      <c r="B1583" s="41">
        <f>Long!B1581</f>
        <v>0</v>
      </c>
      <c r="C1583" s="40">
        <f>Long!C1581</f>
        <v>0</v>
      </c>
      <c r="D1583" s="40">
        <f>Long!D1581</f>
        <v>0</v>
      </c>
      <c r="E1583" s="40">
        <f>Long!E1581</f>
        <v>0</v>
      </c>
      <c r="F1583" s="40">
        <f>Long!F1581</f>
        <v>0</v>
      </c>
      <c r="G1583" s="40">
        <f>Long!G1581</f>
        <v>0</v>
      </c>
      <c r="H1583" s="40">
        <f>Long!H1581</f>
        <v>0</v>
      </c>
      <c r="I1583" s="40">
        <f>Long!I1581</f>
        <v>0</v>
      </c>
      <c r="J1583" s="40">
        <f>Long!J1581</f>
        <v>0</v>
      </c>
      <c r="K1583" s="40">
        <f>Long!K1581</f>
        <v>0</v>
      </c>
      <c r="L1583" s="40">
        <f>Long!L1581</f>
        <v>0</v>
      </c>
      <c r="M1583" s="40">
        <f>Long!M1581</f>
        <v>0</v>
      </c>
      <c r="N1583" s="40">
        <f>Long!N1581</f>
        <v>0</v>
      </c>
      <c r="O1583" s="40">
        <f>Long!O1581</f>
        <v>0</v>
      </c>
      <c r="P1583" s="40">
        <f>Long!P1581</f>
        <v>0</v>
      </c>
      <c r="Q1583" s="40">
        <f>Long!Q1581</f>
        <v>0</v>
      </c>
      <c r="R1583" s="40">
        <f>Long!R1581</f>
        <v>0</v>
      </c>
      <c r="S1583" s="40">
        <f>Long!S1581</f>
        <v>0</v>
      </c>
      <c r="T1583" s="40">
        <f>Long!T1581</f>
        <v>0</v>
      </c>
      <c r="U1583" s="11">
        <f>Long!U1581</f>
        <v>0</v>
      </c>
      <c r="W1583" s="14">
        <f>Long!X1581</f>
        <v>0</v>
      </c>
      <c r="X1583" s="7">
        <f>Long!Y1581</f>
        <v>0</v>
      </c>
    </row>
    <row r="1584" spans="1:24" x14ac:dyDescent="0.25">
      <c r="A1584" s="3">
        <f>Long!A1582</f>
        <v>0</v>
      </c>
      <c r="B1584" s="41">
        <f>Long!B1582</f>
        <v>0</v>
      </c>
      <c r="C1584" s="40">
        <f>Long!C1582</f>
        <v>0</v>
      </c>
      <c r="D1584" s="40">
        <f>Long!D1582</f>
        <v>0</v>
      </c>
      <c r="E1584" s="40">
        <f>Long!E1582</f>
        <v>0</v>
      </c>
      <c r="F1584" s="40">
        <f>Long!F1582</f>
        <v>0</v>
      </c>
      <c r="G1584" s="40">
        <f>Long!G1582</f>
        <v>0</v>
      </c>
      <c r="H1584" s="40">
        <f>Long!H1582</f>
        <v>0</v>
      </c>
      <c r="I1584" s="40">
        <f>Long!I1582</f>
        <v>0</v>
      </c>
      <c r="J1584" s="40">
        <f>Long!J1582</f>
        <v>0</v>
      </c>
      <c r="K1584" s="40">
        <f>Long!K1582</f>
        <v>0</v>
      </c>
      <c r="L1584" s="40">
        <f>Long!L1582</f>
        <v>0</v>
      </c>
      <c r="M1584" s="40">
        <f>Long!M1582</f>
        <v>0</v>
      </c>
      <c r="N1584" s="40">
        <f>Long!N1582</f>
        <v>0</v>
      </c>
      <c r="O1584" s="40">
        <f>Long!O1582</f>
        <v>0</v>
      </c>
      <c r="P1584" s="40">
        <f>Long!P1582</f>
        <v>0</v>
      </c>
      <c r="Q1584" s="40">
        <f>Long!Q1582</f>
        <v>0</v>
      </c>
      <c r="R1584" s="40">
        <f>Long!R1582</f>
        <v>0</v>
      </c>
      <c r="S1584" s="40">
        <f>Long!S1582</f>
        <v>0</v>
      </c>
      <c r="T1584" s="40">
        <f>Long!T1582</f>
        <v>0</v>
      </c>
      <c r="U1584" s="11">
        <f>Long!U1582</f>
        <v>0</v>
      </c>
      <c r="W1584" s="14">
        <f>Long!X1582</f>
        <v>0</v>
      </c>
      <c r="X1584" s="7">
        <f>Long!Y1582</f>
        <v>0</v>
      </c>
    </row>
    <row r="1585" spans="1:24" x14ac:dyDescent="0.25">
      <c r="A1585" s="3">
        <f>Long!A1583</f>
        <v>0</v>
      </c>
      <c r="B1585" s="41">
        <f>Long!B1583</f>
        <v>0</v>
      </c>
      <c r="C1585" s="40">
        <f>Long!C1583</f>
        <v>0</v>
      </c>
      <c r="D1585" s="40">
        <f>Long!D1583</f>
        <v>0</v>
      </c>
      <c r="E1585" s="40">
        <f>Long!E1583</f>
        <v>0</v>
      </c>
      <c r="F1585" s="40">
        <f>Long!F1583</f>
        <v>0</v>
      </c>
      <c r="G1585" s="40">
        <f>Long!G1583</f>
        <v>0</v>
      </c>
      <c r="H1585" s="40">
        <f>Long!H1583</f>
        <v>0</v>
      </c>
      <c r="I1585" s="40">
        <f>Long!I1583</f>
        <v>0</v>
      </c>
      <c r="J1585" s="40">
        <f>Long!J1583</f>
        <v>0</v>
      </c>
      <c r="K1585" s="40">
        <f>Long!K1583</f>
        <v>0</v>
      </c>
      <c r="L1585" s="40">
        <f>Long!L1583</f>
        <v>0</v>
      </c>
      <c r="M1585" s="40">
        <f>Long!M1583</f>
        <v>0</v>
      </c>
      <c r="N1585" s="40">
        <f>Long!N1583</f>
        <v>0</v>
      </c>
      <c r="O1585" s="40">
        <f>Long!O1583</f>
        <v>0</v>
      </c>
      <c r="P1585" s="40">
        <f>Long!P1583</f>
        <v>0</v>
      </c>
      <c r="Q1585" s="40">
        <f>Long!Q1583</f>
        <v>0</v>
      </c>
      <c r="R1585" s="40">
        <f>Long!R1583</f>
        <v>0</v>
      </c>
      <c r="S1585" s="40">
        <f>Long!S1583</f>
        <v>0</v>
      </c>
      <c r="T1585" s="40">
        <f>Long!T1583</f>
        <v>0</v>
      </c>
      <c r="U1585" s="11">
        <f>Long!U1583</f>
        <v>0</v>
      </c>
      <c r="W1585" s="14">
        <f>Long!X1583</f>
        <v>0</v>
      </c>
      <c r="X1585" s="7">
        <f>Long!Y1583</f>
        <v>0</v>
      </c>
    </row>
    <row r="1586" spans="1:24" x14ac:dyDescent="0.25">
      <c r="A1586" s="3">
        <f>Long!A1584</f>
        <v>0</v>
      </c>
      <c r="B1586" s="41">
        <f>Long!B1584</f>
        <v>0</v>
      </c>
      <c r="C1586" s="40">
        <f>Long!C1584</f>
        <v>0</v>
      </c>
      <c r="D1586" s="40">
        <f>Long!D1584</f>
        <v>0</v>
      </c>
      <c r="E1586" s="40">
        <f>Long!E1584</f>
        <v>0</v>
      </c>
      <c r="F1586" s="40">
        <f>Long!F1584</f>
        <v>0</v>
      </c>
      <c r="G1586" s="40">
        <f>Long!G1584</f>
        <v>0</v>
      </c>
      <c r="H1586" s="40">
        <f>Long!H1584</f>
        <v>0</v>
      </c>
      <c r="I1586" s="40">
        <f>Long!I1584</f>
        <v>0</v>
      </c>
      <c r="J1586" s="40">
        <f>Long!J1584</f>
        <v>0</v>
      </c>
      <c r="K1586" s="40">
        <f>Long!K1584</f>
        <v>0</v>
      </c>
      <c r="L1586" s="40">
        <f>Long!L1584</f>
        <v>0</v>
      </c>
      <c r="M1586" s="40">
        <f>Long!M1584</f>
        <v>0</v>
      </c>
      <c r="N1586" s="40">
        <f>Long!N1584</f>
        <v>0</v>
      </c>
      <c r="O1586" s="40">
        <f>Long!O1584</f>
        <v>0</v>
      </c>
      <c r="P1586" s="40">
        <f>Long!P1584</f>
        <v>0</v>
      </c>
      <c r="Q1586" s="40">
        <f>Long!Q1584</f>
        <v>0</v>
      </c>
      <c r="R1586" s="40">
        <f>Long!R1584</f>
        <v>0</v>
      </c>
      <c r="S1586" s="40">
        <f>Long!S1584</f>
        <v>0</v>
      </c>
      <c r="T1586" s="40">
        <f>Long!T1584</f>
        <v>0</v>
      </c>
      <c r="U1586" s="11">
        <f>Long!U1584</f>
        <v>0</v>
      </c>
      <c r="W1586" s="14">
        <f>Long!X1584</f>
        <v>0</v>
      </c>
      <c r="X1586" s="7">
        <f>Long!Y1584</f>
        <v>0</v>
      </c>
    </row>
    <row r="1587" spans="1:24" x14ac:dyDescent="0.25">
      <c r="A1587" s="3">
        <f>Long!A1585</f>
        <v>0</v>
      </c>
      <c r="B1587" s="41">
        <f>Long!B1585</f>
        <v>0</v>
      </c>
      <c r="C1587" s="40">
        <f>Long!C1585</f>
        <v>0</v>
      </c>
      <c r="D1587" s="40">
        <f>Long!D1585</f>
        <v>0</v>
      </c>
      <c r="E1587" s="40">
        <f>Long!E1585</f>
        <v>0</v>
      </c>
      <c r="F1587" s="40">
        <f>Long!F1585</f>
        <v>0</v>
      </c>
      <c r="G1587" s="40">
        <f>Long!G1585</f>
        <v>0</v>
      </c>
      <c r="H1587" s="40">
        <f>Long!H1585</f>
        <v>0</v>
      </c>
      <c r="I1587" s="40">
        <f>Long!I1585</f>
        <v>0</v>
      </c>
      <c r="J1587" s="40">
        <f>Long!J1585</f>
        <v>0</v>
      </c>
      <c r="K1587" s="40">
        <f>Long!K1585</f>
        <v>0</v>
      </c>
      <c r="L1587" s="40">
        <f>Long!L1585</f>
        <v>0</v>
      </c>
      <c r="M1587" s="40">
        <f>Long!M1585</f>
        <v>0</v>
      </c>
      <c r="N1587" s="40">
        <f>Long!N1585</f>
        <v>0</v>
      </c>
      <c r="O1587" s="40">
        <f>Long!O1585</f>
        <v>0</v>
      </c>
      <c r="P1587" s="40">
        <f>Long!P1585</f>
        <v>0</v>
      </c>
      <c r="Q1587" s="40">
        <f>Long!Q1585</f>
        <v>0</v>
      </c>
      <c r="R1587" s="40">
        <f>Long!R1585</f>
        <v>0</v>
      </c>
      <c r="S1587" s="40">
        <f>Long!S1585</f>
        <v>0</v>
      </c>
      <c r="T1587" s="40">
        <f>Long!T1585</f>
        <v>0</v>
      </c>
      <c r="U1587" s="11">
        <f>Long!U1585</f>
        <v>0</v>
      </c>
      <c r="W1587" s="14">
        <f>Long!X1585</f>
        <v>0</v>
      </c>
      <c r="X1587" s="7">
        <f>Long!Y1585</f>
        <v>0</v>
      </c>
    </row>
    <row r="1588" spans="1:24" x14ac:dyDescent="0.25">
      <c r="A1588" s="3">
        <f>Long!A1586</f>
        <v>0</v>
      </c>
      <c r="B1588" s="41">
        <f>Long!B1586</f>
        <v>0</v>
      </c>
      <c r="C1588" s="40">
        <f>Long!C1586</f>
        <v>0</v>
      </c>
      <c r="D1588" s="40">
        <f>Long!D1586</f>
        <v>0</v>
      </c>
      <c r="E1588" s="40">
        <f>Long!E1586</f>
        <v>0</v>
      </c>
      <c r="F1588" s="40">
        <f>Long!F1586</f>
        <v>0</v>
      </c>
      <c r="G1588" s="40">
        <f>Long!G1586</f>
        <v>0</v>
      </c>
      <c r="H1588" s="40">
        <f>Long!H1586</f>
        <v>0</v>
      </c>
      <c r="I1588" s="40">
        <f>Long!I1586</f>
        <v>0</v>
      </c>
      <c r="J1588" s="40">
        <f>Long!J1586</f>
        <v>0</v>
      </c>
      <c r="K1588" s="40">
        <f>Long!K1586</f>
        <v>0</v>
      </c>
      <c r="L1588" s="40">
        <f>Long!L1586</f>
        <v>0</v>
      </c>
      <c r="M1588" s="40">
        <f>Long!M1586</f>
        <v>0</v>
      </c>
      <c r="N1588" s="40">
        <f>Long!N1586</f>
        <v>0</v>
      </c>
      <c r="O1588" s="40">
        <f>Long!O1586</f>
        <v>0</v>
      </c>
      <c r="P1588" s="40">
        <f>Long!P1586</f>
        <v>0</v>
      </c>
      <c r="Q1588" s="40">
        <f>Long!Q1586</f>
        <v>0</v>
      </c>
      <c r="R1588" s="40">
        <f>Long!R1586</f>
        <v>0</v>
      </c>
      <c r="S1588" s="40">
        <f>Long!S1586</f>
        <v>0</v>
      </c>
      <c r="T1588" s="40">
        <f>Long!T1586</f>
        <v>0</v>
      </c>
      <c r="U1588" s="11">
        <f>Long!U1586</f>
        <v>0</v>
      </c>
      <c r="W1588" s="14">
        <f>Long!X1586</f>
        <v>0</v>
      </c>
      <c r="X1588" s="7">
        <f>Long!Y1586</f>
        <v>0</v>
      </c>
    </row>
    <row r="1589" spans="1:24" x14ac:dyDescent="0.25">
      <c r="A1589" s="3">
        <f>Long!A1587</f>
        <v>0</v>
      </c>
      <c r="B1589" s="41">
        <f>Long!B1587</f>
        <v>0</v>
      </c>
      <c r="C1589" s="40">
        <f>Long!C1587</f>
        <v>0</v>
      </c>
      <c r="D1589" s="40">
        <f>Long!D1587</f>
        <v>0</v>
      </c>
      <c r="E1589" s="40">
        <f>Long!E1587</f>
        <v>0</v>
      </c>
      <c r="F1589" s="40">
        <f>Long!F1587</f>
        <v>0</v>
      </c>
      <c r="G1589" s="40">
        <f>Long!G1587</f>
        <v>0</v>
      </c>
      <c r="H1589" s="40">
        <f>Long!H1587</f>
        <v>0</v>
      </c>
      <c r="I1589" s="40">
        <f>Long!I1587</f>
        <v>0</v>
      </c>
      <c r="J1589" s="40">
        <f>Long!J1587</f>
        <v>0</v>
      </c>
      <c r="K1589" s="40">
        <f>Long!K1587</f>
        <v>0</v>
      </c>
      <c r="L1589" s="40">
        <f>Long!L1587</f>
        <v>0</v>
      </c>
      <c r="M1589" s="40">
        <f>Long!M1587</f>
        <v>0</v>
      </c>
      <c r="N1589" s="40">
        <f>Long!N1587</f>
        <v>0</v>
      </c>
      <c r="O1589" s="40">
        <f>Long!O1587</f>
        <v>0</v>
      </c>
      <c r="P1589" s="40">
        <f>Long!P1587</f>
        <v>0</v>
      </c>
      <c r="Q1589" s="40">
        <f>Long!Q1587</f>
        <v>0</v>
      </c>
      <c r="R1589" s="40">
        <f>Long!R1587</f>
        <v>0</v>
      </c>
      <c r="S1589" s="40">
        <f>Long!S1587</f>
        <v>0</v>
      </c>
      <c r="T1589" s="40">
        <f>Long!T1587</f>
        <v>0</v>
      </c>
      <c r="U1589" s="11">
        <f>Long!U1587</f>
        <v>0</v>
      </c>
      <c r="W1589" s="14">
        <f>Long!X1587</f>
        <v>0</v>
      </c>
      <c r="X1589" s="7">
        <f>Long!Y1587</f>
        <v>0</v>
      </c>
    </row>
    <row r="1590" spans="1:24" x14ac:dyDescent="0.25">
      <c r="A1590" s="3">
        <f>Long!A1588</f>
        <v>0</v>
      </c>
      <c r="B1590" s="41">
        <f>Long!B1588</f>
        <v>0</v>
      </c>
      <c r="C1590" s="40">
        <f>Long!C1588</f>
        <v>0</v>
      </c>
      <c r="D1590" s="40">
        <f>Long!D1588</f>
        <v>0</v>
      </c>
      <c r="E1590" s="40">
        <f>Long!E1588</f>
        <v>0</v>
      </c>
      <c r="F1590" s="40">
        <f>Long!F1588</f>
        <v>0</v>
      </c>
      <c r="G1590" s="40">
        <f>Long!G1588</f>
        <v>0</v>
      </c>
      <c r="H1590" s="40">
        <f>Long!H1588</f>
        <v>0</v>
      </c>
      <c r="I1590" s="40">
        <f>Long!I1588</f>
        <v>0</v>
      </c>
      <c r="J1590" s="40">
        <f>Long!J1588</f>
        <v>0</v>
      </c>
      <c r="K1590" s="40">
        <f>Long!K1588</f>
        <v>0</v>
      </c>
      <c r="L1590" s="40">
        <f>Long!L1588</f>
        <v>0</v>
      </c>
      <c r="M1590" s="40">
        <f>Long!M1588</f>
        <v>0</v>
      </c>
      <c r="N1590" s="40">
        <f>Long!N1588</f>
        <v>0</v>
      </c>
      <c r="O1590" s="40">
        <f>Long!O1588</f>
        <v>0</v>
      </c>
      <c r="P1590" s="40">
        <f>Long!P1588</f>
        <v>0</v>
      </c>
      <c r="Q1590" s="40">
        <f>Long!Q1588</f>
        <v>0</v>
      </c>
      <c r="R1590" s="40">
        <f>Long!R1588</f>
        <v>0</v>
      </c>
      <c r="S1590" s="40">
        <f>Long!S1588</f>
        <v>0</v>
      </c>
      <c r="T1590" s="40">
        <f>Long!T1588</f>
        <v>0</v>
      </c>
      <c r="U1590" s="11">
        <f>Long!U1588</f>
        <v>0</v>
      </c>
      <c r="W1590" s="14">
        <f>Long!X1588</f>
        <v>0</v>
      </c>
      <c r="X1590" s="7">
        <f>Long!Y1588</f>
        <v>0</v>
      </c>
    </row>
    <row r="1591" spans="1:24" x14ac:dyDescent="0.25">
      <c r="A1591" s="3">
        <f>Long!A1589</f>
        <v>0</v>
      </c>
      <c r="B1591" s="41">
        <f>Long!B1589</f>
        <v>0</v>
      </c>
      <c r="C1591" s="40">
        <f>Long!C1589</f>
        <v>0</v>
      </c>
      <c r="D1591" s="40">
        <f>Long!D1589</f>
        <v>0</v>
      </c>
      <c r="E1591" s="40">
        <f>Long!E1589</f>
        <v>0</v>
      </c>
      <c r="F1591" s="40">
        <f>Long!F1589</f>
        <v>0</v>
      </c>
      <c r="G1591" s="40">
        <f>Long!G1589</f>
        <v>0</v>
      </c>
      <c r="H1591" s="40">
        <f>Long!H1589</f>
        <v>0</v>
      </c>
      <c r="I1591" s="40">
        <f>Long!I1589</f>
        <v>0</v>
      </c>
      <c r="J1591" s="40">
        <f>Long!J1589</f>
        <v>0</v>
      </c>
      <c r="K1591" s="40">
        <f>Long!K1589</f>
        <v>0</v>
      </c>
      <c r="L1591" s="40">
        <f>Long!L1589</f>
        <v>0</v>
      </c>
      <c r="M1591" s="40">
        <f>Long!M1589</f>
        <v>0</v>
      </c>
      <c r="N1591" s="40">
        <f>Long!N1589</f>
        <v>0</v>
      </c>
      <c r="O1591" s="40">
        <f>Long!O1589</f>
        <v>0</v>
      </c>
      <c r="P1591" s="40">
        <f>Long!P1589</f>
        <v>0</v>
      </c>
      <c r="Q1591" s="40">
        <f>Long!Q1589</f>
        <v>0</v>
      </c>
      <c r="R1591" s="40">
        <f>Long!R1589</f>
        <v>0</v>
      </c>
      <c r="S1591" s="40">
        <f>Long!S1589</f>
        <v>0</v>
      </c>
      <c r="T1591" s="40">
        <f>Long!T1589</f>
        <v>0</v>
      </c>
      <c r="U1591" s="11">
        <f>Long!U1589</f>
        <v>0</v>
      </c>
      <c r="W1591" s="14">
        <f>Long!X1589</f>
        <v>0</v>
      </c>
      <c r="X1591" s="7">
        <f>Long!Y1589</f>
        <v>0</v>
      </c>
    </row>
    <row r="1592" spans="1:24" x14ac:dyDescent="0.25">
      <c r="A1592" s="3">
        <f>Long!A1590</f>
        <v>0</v>
      </c>
      <c r="B1592" s="41">
        <f>Long!B1590</f>
        <v>0</v>
      </c>
      <c r="C1592" s="40">
        <f>Long!C1590</f>
        <v>0</v>
      </c>
      <c r="D1592" s="40">
        <f>Long!D1590</f>
        <v>0</v>
      </c>
      <c r="E1592" s="40">
        <f>Long!E1590</f>
        <v>0</v>
      </c>
      <c r="F1592" s="40">
        <f>Long!F1590</f>
        <v>0</v>
      </c>
      <c r="G1592" s="40">
        <f>Long!G1590</f>
        <v>0</v>
      </c>
      <c r="H1592" s="40">
        <f>Long!H1590</f>
        <v>0</v>
      </c>
      <c r="I1592" s="40">
        <f>Long!I1590</f>
        <v>0</v>
      </c>
      <c r="J1592" s="40">
        <f>Long!J1590</f>
        <v>0</v>
      </c>
      <c r="K1592" s="40">
        <f>Long!K1590</f>
        <v>0</v>
      </c>
      <c r="L1592" s="40">
        <f>Long!L1590</f>
        <v>0</v>
      </c>
      <c r="M1592" s="40">
        <f>Long!M1590</f>
        <v>0</v>
      </c>
      <c r="N1592" s="40">
        <f>Long!N1590</f>
        <v>0</v>
      </c>
      <c r="O1592" s="40">
        <f>Long!O1590</f>
        <v>0</v>
      </c>
      <c r="P1592" s="40">
        <f>Long!P1590</f>
        <v>0</v>
      </c>
      <c r="Q1592" s="40">
        <f>Long!Q1590</f>
        <v>0</v>
      </c>
      <c r="R1592" s="40">
        <f>Long!R1590</f>
        <v>0</v>
      </c>
      <c r="S1592" s="40">
        <f>Long!S1590</f>
        <v>0</v>
      </c>
      <c r="T1592" s="40">
        <f>Long!T1590</f>
        <v>0</v>
      </c>
      <c r="U1592" s="11">
        <f>Long!U1590</f>
        <v>0</v>
      </c>
      <c r="W1592" s="14">
        <f>Long!X1590</f>
        <v>0</v>
      </c>
      <c r="X1592" s="7">
        <f>Long!Y1590</f>
        <v>0</v>
      </c>
    </row>
    <row r="1593" spans="1:24" x14ac:dyDescent="0.25">
      <c r="A1593" s="3">
        <f>Long!A1591</f>
        <v>0</v>
      </c>
      <c r="B1593" s="41">
        <f>Long!B1591</f>
        <v>0</v>
      </c>
      <c r="C1593" s="40">
        <f>Long!C1591</f>
        <v>0</v>
      </c>
      <c r="D1593" s="40">
        <f>Long!D1591</f>
        <v>0</v>
      </c>
      <c r="E1593" s="40">
        <f>Long!E1591</f>
        <v>0</v>
      </c>
      <c r="F1593" s="40">
        <f>Long!F1591</f>
        <v>0</v>
      </c>
      <c r="G1593" s="40">
        <f>Long!G1591</f>
        <v>0</v>
      </c>
      <c r="H1593" s="40">
        <f>Long!H1591</f>
        <v>0</v>
      </c>
      <c r="I1593" s="40">
        <f>Long!I1591</f>
        <v>0</v>
      </c>
      <c r="J1593" s="40">
        <f>Long!J1591</f>
        <v>0</v>
      </c>
      <c r="K1593" s="40">
        <f>Long!K1591</f>
        <v>0</v>
      </c>
      <c r="L1593" s="40">
        <f>Long!L1591</f>
        <v>0</v>
      </c>
      <c r="M1593" s="40">
        <f>Long!M1591</f>
        <v>0</v>
      </c>
      <c r="N1593" s="40">
        <f>Long!N1591</f>
        <v>0</v>
      </c>
      <c r="O1593" s="40">
        <f>Long!O1591</f>
        <v>0</v>
      </c>
      <c r="P1593" s="40">
        <f>Long!P1591</f>
        <v>0</v>
      </c>
      <c r="Q1593" s="40">
        <f>Long!Q1591</f>
        <v>0</v>
      </c>
      <c r="R1593" s="40">
        <f>Long!R1591</f>
        <v>0</v>
      </c>
      <c r="S1593" s="40">
        <f>Long!S1591</f>
        <v>0</v>
      </c>
      <c r="T1593" s="40">
        <f>Long!T1591</f>
        <v>0</v>
      </c>
      <c r="U1593" s="11">
        <f>Long!U1591</f>
        <v>0</v>
      </c>
      <c r="W1593" s="14">
        <f>Long!X1591</f>
        <v>0</v>
      </c>
      <c r="X1593" s="7">
        <f>Long!Y1591</f>
        <v>0</v>
      </c>
    </row>
    <row r="1594" spans="1:24" x14ac:dyDescent="0.25">
      <c r="A1594" s="3">
        <f>Long!A1592</f>
        <v>0</v>
      </c>
      <c r="B1594" s="41">
        <f>Long!B1592</f>
        <v>0</v>
      </c>
      <c r="C1594" s="40">
        <f>Long!C1592</f>
        <v>0</v>
      </c>
      <c r="D1594" s="40">
        <f>Long!D1592</f>
        <v>0</v>
      </c>
      <c r="E1594" s="40">
        <f>Long!E1592</f>
        <v>0</v>
      </c>
      <c r="F1594" s="40">
        <f>Long!F1592</f>
        <v>0</v>
      </c>
      <c r="G1594" s="40">
        <f>Long!G1592</f>
        <v>0</v>
      </c>
      <c r="H1594" s="40">
        <f>Long!H1592</f>
        <v>0</v>
      </c>
      <c r="I1594" s="40">
        <f>Long!I1592</f>
        <v>0</v>
      </c>
      <c r="J1594" s="40">
        <f>Long!J1592</f>
        <v>0</v>
      </c>
      <c r="K1594" s="40">
        <f>Long!K1592</f>
        <v>0</v>
      </c>
      <c r="L1594" s="40">
        <f>Long!L1592</f>
        <v>0</v>
      </c>
      <c r="M1594" s="40">
        <f>Long!M1592</f>
        <v>0</v>
      </c>
      <c r="N1594" s="40">
        <f>Long!N1592</f>
        <v>0</v>
      </c>
      <c r="O1594" s="40">
        <f>Long!O1592</f>
        <v>0</v>
      </c>
      <c r="P1594" s="40">
        <f>Long!P1592</f>
        <v>0</v>
      </c>
      <c r="Q1594" s="40">
        <f>Long!Q1592</f>
        <v>0</v>
      </c>
      <c r="R1594" s="40">
        <f>Long!R1592</f>
        <v>0</v>
      </c>
      <c r="S1594" s="40">
        <f>Long!S1592</f>
        <v>0</v>
      </c>
      <c r="T1594" s="40">
        <f>Long!T1592</f>
        <v>0</v>
      </c>
      <c r="U1594" s="11">
        <f>Long!U1592</f>
        <v>0</v>
      </c>
      <c r="W1594" s="14">
        <f>Long!X1592</f>
        <v>0</v>
      </c>
      <c r="X1594" s="7">
        <f>Long!Y1592</f>
        <v>0</v>
      </c>
    </row>
    <row r="1595" spans="1:24" x14ac:dyDescent="0.25">
      <c r="A1595" s="3">
        <f>Long!A1593</f>
        <v>0</v>
      </c>
      <c r="B1595" s="41">
        <f>Long!B1593</f>
        <v>0</v>
      </c>
      <c r="C1595" s="40">
        <f>Long!C1593</f>
        <v>0</v>
      </c>
      <c r="D1595" s="40">
        <f>Long!D1593</f>
        <v>0</v>
      </c>
      <c r="E1595" s="40">
        <f>Long!E1593</f>
        <v>0</v>
      </c>
      <c r="F1595" s="40">
        <f>Long!F1593</f>
        <v>0</v>
      </c>
      <c r="G1595" s="40">
        <f>Long!G1593</f>
        <v>0</v>
      </c>
      <c r="H1595" s="40">
        <f>Long!H1593</f>
        <v>0</v>
      </c>
      <c r="I1595" s="40">
        <f>Long!I1593</f>
        <v>0</v>
      </c>
      <c r="J1595" s="40">
        <f>Long!J1593</f>
        <v>0</v>
      </c>
      <c r="K1595" s="40">
        <f>Long!K1593</f>
        <v>0</v>
      </c>
      <c r="L1595" s="40">
        <f>Long!L1593</f>
        <v>0</v>
      </c>
      <c r="M1595" s="40">
        <f>Long!M1593</f>
        <v>0</v>
      </c>
      <c r="N1595" s="40">
        <f>Long!N1593</f>
        <v>0</v>
      </c>
      <c r="O1595" s="40">
        <f>Long!O1593</f>
        <v>0</v>
      </c>
      <c r="P1595" s="40">
        <f>Long!P1593</f>
        <v>0</v>
      </c>
      <c r="Q1595" s="40">
        <f>Long!Q1593</f>
        <v>0</v>
      </c>
      <c r="R1595" s="40">
        <f>Long!R1593</f>
        <v>0</v>
      </c>
      <c r="S1595" s="40">
        <f>Long!S1593</f>
        <v>0</v>
      </c>
      <c r="T1595" s="40">
        <f>Long!T1593</f>
        <v>0</v>
      </c>
      <c r="U1595" s="11">
        <f>Long!U1593</f>
        <v>0</v>
      </c>
      <c r="W1595" s="14">
        <f>Long!X1593</f>
        <v>0</v>
      </c>
      <c r="X1595" s="7">
        <f>Long!Y1593</f>
        <v>0</v>
      </c>
    </row>
    <row r="1596" spans="1:24" x14ac:dyDescent="0.25">
      <c r="A1596" s="3">
        <f>Long!A1594</f>
        <v>0</v>
      </c>
      <c r="B1596" s="41">
        <f>Long!B1594</f>
        <v>0</v>
      </c>
      <c r="C1596" s="40">
        <f>Long!C1594</f>
        <v>0</v>
      </c>
      <c r="D1596" s="40">
        <f>Long!D1594</f>
        <v>0</v>
      </c>
      <c r="E1596" s="40">
        <f>Long!E1594</f>
        <v>0</v>
      </c>
      <c r="F1596" s="40">
        <f>Long!F1594</f>
        <v>0</v>
      </c>
      <c r="G1596" s="40">
        <f>Long!G1594</f>
        <v>0</v>
      </c>
      <c r="H1596" s="40">
        <f>Long!H1594</f>
        <v>0</v>
      </c>
      <c r="I1596" s="40">
        <f>Long!I1594</f>
        <v>0</v>
      </c>
      <c r="J1596" s="40">
        <f>Long!J1594</f>
        <v>0</v>
      </c>
      <c r="K1596" s="40">
        <f>Long!K1594</f>
        <v>0</v>
      </c>
      <c r="L1596" s="40">
        <f>Long!L1594</f>
        <v>0</v>
      </c>
      <c r="M1596" s="40">
        <f>Long!M1594</f>
        <v>0</v>
      </c>
      <c r="N1596" s="40">
        <f>Long!N1594</f>
        <v>0</v>
      </c>
      <c r="O1596" s="40">
        <f>Long!O1594</f>
        <v>0</v>
      </c>
      <c r="P1596" s="40">
        <f>Long!P1594</f>
        <v>0</v>
      </c>
      <c r="Q1596" s="40">
        <f>Long!Q1594</f>
        <v>0</v>
      </c>
      <c r="R1596" s="40">
        <f>Long!R1594</f>
        <v>0</v>
      </c>
      <c r="S1596" s="40">
        <f>Long!S1594</f>
        <v>0</v>
      </c>
      <c r="T1596" s="40">
        <f>Long!T1594</f>
        <v>0</v>
      </c>
      <c r="U1596" s="11">
        <f>Long!U1594</f>
        <v>0</v>
      </c>
      <c r="W1596" s="14">
        <f>Long!X1594</f>
        <v>0</v>
      </c>
      <c r="X1596" s="7">
        <f>Long!Y1594</f>
        <v>0</v>
      </c>
    </row>
    <row r="1597" spans="1:24" x14ac:dyDescent="0.25">
      <c r="A1597" s="3">
        <f>Long!A1595</f>
        <v>0</v>
      </c>
      <c r="B1597" s="41">
        <f>Long!B1595</f>
        <v>0</v>
      </c>
      <c r="C1597" s="40">
        <f>Long!C1595</f>
        <v>0</v>
      </c>
      <c r="D1597" s="40">
        <f>Long!D1595</f>
        <v>0</v>
      </c>
      <c r="E1597" s="40">
        <f>Long!E1595</f>
        <v>0</v>
      </c>
      <c r="F1597" s="40">
        <f>Long!F1595</f>
        <v>0</v>
      </c>
      <c r="G1597" s="40">
        <f>Long!G1595</f>
        <v>0</v>
      </c>
      <c r="H1597" s="40">
        <f>Long!H1595</f>
        <v>0</v>
      </c>
      <c r="I1597" s="40">
        <f>Long!I1595</f>
        <v>0</v>
      </c>
      <c r="J1597" s="40">
        <f>Long!J1595</f>
        <v>0</v>
      </c>
      <c r="K1597" s="40">
        <f>Long!K1595</f>
        <v>0</v>
      </c>
      <c r="L1597" s="40">
        <f>Long!L1595</f>
        <v>0</v>
      </c>
      <c r="M1597" s="40">
        <f>Long!M1595</f>
        <v>0</v>
      </c>
      <c r="N1597" s="40">
        <f>Long!N1595</f>
        <v>0</v>
      </c>
      <c r="O1597" s="40">
        <f>Long!O1595</f>
        <v>0</v>
      </c>
      <c r="P1597" s="40">
        <f>Long!P1595</f>
        <v>0</v>
      </c>
      <c r="Q1597" s="40">
        <f>Long!Q1595</f>
        <v>0</v>
      </c>
      <c r="R1597" s="40">
        <f>Long!R1595</f>
        <v>0</v>
      </c>
      <c r="S1597" s="40">
        <f>Long!S1595</f>
        <v>0</v>
      </c>
      <c r="T1597" s="40">
        <f>Long!T1595</f>
        <v>0</v>
      </c>
      <c r="U1597" s="11">
        <f>Long!U1595</f>
        <v>0</v>
      </c>
      <c r="W1597" s="14">
        <f>Long!X1595</f>
        <v>0</v>
      </c>
      <c r="X1597" s="7">
        <f>Long!Y1595</f>
        <v>0</v>
      </c>
    </row>
    <row r="1598" spans="1:24" x14ac:dyDescent="0.25">
      <c r="A1598" s="3">
        <f>Long!A1596</f>
        <v>0</v>
      </c>
      <c r="B1598" s="41">
        <f>Long!B1596</f>
        <v>0</v>
      </c>
      <c r="C1598" s="40">
        <f>Long!C1596</f>
        <v>0</v>
      </c>
      <c r="D1598" s="40">
        <f>Long!D1596</f>
        <v>0</v>
      </c>
      <c r="E1598" s="40">
        <f>Long!E1596</f>
        <v>0</v>
      </c>
      <c r="F1598" s="40">
        <f>Long!F1596</f>
        <v>0</v>
      </c>
      <c r="G1598" s="40">
        <f>Long!G1596</f>
        <v>0</v>
      </c>
      <c r="H1598" s="40">
        <f>Long!H1596</f>
        <v>0</v>
      </c>
      <c r="I1598" s="40">
        <f>Long!I1596</f>
        <v>0</v>
      </c>
      <c r="J1598" s="40">
        <f>Long!J1596</f>
        <v>0</v>
      </c>
      <c r="K1598" s="40">
        <f>Long!K1596</f>
        <v>0</v>
      </c>
      <c r="L1598" s="40">
        <f>Long!L1596</f>
        <v>0</v>
      </c>
      <c r="M1598" s="40">
        <f>Long!M1596</f>
        <v>0</v>
      </c>
      <c r="N1598" s="40">
        <f>Long!N1596</f>
        <v>0</v>
      </c>
      <c r="O1598" s="40">
        <f>Long!O1596</f>
        <v>0</v>
      </c>
      <c r="P1598" s="40">
        <f>Long!P1596</f>
        <v>0</v>
      </c>
      <c r="Q1598" s="40">
        <f>Long!Q1596</f>
        <v>0</v>
      </c>
      <c r="R1598" s="40">
        <f>Long!R1596</f>
        <v>0</v>
      </c>
      <c r="S1598" s="40">
        <f>Long!S1596</f>
        <v>0</v>
      </c>
      <c r="T1598" s="40">
        <f>Long!T1596</f>
        <v>0</v>
      </c>
      <c r="U1598" s="11">
        <f>Long!U1596</f>
        <v>0</v>
      </c>
      <c r="W1598" s="14">
        <f>Long!X1596</f>
        <v>0</v>
      </c>
      <c r="X1598" s="7">
        <f>Long!Y1596</f>
        <v>0</v>
      </c>
    </row>
    <row r="1599" spans="1:24" x14ac:dyDescent="0.25">
      <c r="A1599" s="3">
        <f>Long!A1597</f>
        <v>0</v>
      </c>
      <c r="B1599" s="41">
        <f>Long!B1597</f>
        <v>0</v>
      </c>
      <c r="C1599" s="40">
        <f>Long!C1597</f>
        <v>0</v>
      </c>
      <c r="D1599" s="40">
        <f>Long!D1597</f>
        <v>0</v>
      </c>
      <c r="E1599" s="40">
        <f>Long!E1597</f>
        <v>0</v>
      </c>
      <c r="F1599" s="40">
        <f>Long!F1597</f>
        <v>0</v>
      </c>
      <c r="G1599" s="40">
        <f>Long!G1597</f>
        <v>0</v>
      </c>
      <c r="H1599" s="40">
        <f>Long!H1597</f>
        <v>0</v>
      </c>
      <c r="I1599" s="40">
        <f>Long!I1597</f>
        <v>0</v>
      </c>
      <c r="J1599" s="40">
        <f>Long!J1597</f>
        <v>0</v>
      </c>
      <c r="K1599" s="40">
        <f>Long!K1597</f>
        <v>0</v>
      </c>
      <c r="L1599" s="40">
        <f>Long!L1597</f>
        <v>0</v>
      </c>
      <c r="M1599" s="40">
        <f>Long!M1597</f>
        <v>0</v>
      </c>
      <c r="N1599" s="40">
        <f>Long!N1597</f>
        <v>0</v>
      </c>
      <c r="O1599" s="40">
        <f>Long!O1597</f>
        <v>0</v>
      </c>
      <c r="P1599" s="40">
        <f>Long!P1597</f>
        <v>0</v>
      </c>
      <c r="Q1599" s="40">
        <f>Long!Q1597</f>
        <v>0</v>
      </c>
      <c r="R1599" s="40">
        <f>Long!R1597</f>
        <v>0</v>
      </c>
      <c r="S1599" s="40">
        <f>Long!S1597</f>
        <v>0</v>
      </c>
      <c r="T1599" s="40">
        <f>Long!T1597</f>
        <v>0</v>
      </c>
      <c r="U1599" s="11">
        <f>Long!U1597</f>
        <v>0</v>
      </c>
      <c r="W1599" s="14">
        <f>Long!X1597</f>
        <v>0</v>
      </c>
      <c r="X1599" s="7">
        <f>Long!Y1597</f>
        <v>0</v>
      </c>
    </row>
    <row r="1600" spans="1:24" x14ac:dyDescent="0.25">
      <c r="A1600" s="3">
        <f>Long!A1598</f>
        <v>0</v>
      </c>
      <c r="B1600" s="41">
        <f>Long!B1598</f>
        <v>0</v>
      </c>
      <c r="C1600" s="40">
        <f>Long!C1598</f>
        <v>0</v>
      </c>
      <c r="D1600" s="40">
        <f>Long!D1598</f>
        <v>0</v>
      </c>
      <c r="E1600" s="40">
        <f>Long!E1598</f>
        <v>0</v>
      </c>
      <c r="F1600" s="40">
        <f>Long!F1598</f>
        <v>0</v>
      </c>
      <c r="G1600" s="40">
        <f>Long!G1598</f>
        <v>0</v>
      </c>
      <c r="H1600" s="40">
        <f>Long!H1598</f>
        <v>0</v>
      </c>
      <c r="I1600" s="40">
        <f>Long!I1598</f>
        <v>0</v>
      </c>
      <c r="J1600" s="40">
        <f>Long!J1598</f>
        <v>0</v>
      </c>
      <c r="K1600" s="40">
        <f>Long!K1598</f>
        <v>0</v>
      </c>
      <c r="L1600" s="40">
        <f>Long!L1598</f>
        <v>0</v>
      </c>
      <c r="M1600" s="40">
        <f>Long!M1598</f>
        <v>0</v>
      </c>
      <c r="N1600" s="40">
        <f>Long!N1598</f>
        <v>0</v>
      </c>
      <c r="O1600" s="40">
        <f>Long!O1598</f>
        <v>0</v>
      </c>
      <c r="P1600" s="40">
        <f>Long!P1598</f>
        <v>0</v>
      </c>
      <c r="Q1600" s="40">
        <f>Long!Q1598</f>
        <v>0</v>
      </c>
      <c r="R1600" s="40">
        <f>Long!R1598</f>
        <v>0</v>
      </c>
      <c r="S1600" s="40">
        <f>Long!S1598</f>
        <v>0</v>
      </c>
      <c r="T1600" s="40">
        <f>Long!T1598</f>
        <v>0</v>
      </c>
      <c r="U1600" s="11">
        <f>Long!U1598</f>
        <v>0</v>
      </c>
      <c r="W1600" s="14">
        <f>Long!X1598</f>
        <v>0</v>
      </c>
      <c r="X1600" s="7">
        <f>Long!Y1598</f>
        <v>0</v>
      </c>
    </row>
    <row r="1601" spans="1:24" x14ac:dyDescent="0.25">
      <c r="A1601" s="3">
        <f>Long!A1599</f>
        <v>0</v>
      </c>
      <c r="B1601" s="41">
        <f>Long!B1599</f>
        <v>0</v>
      </c>
      <c r="C1601" s="40">
        <f>Long!C1599</f>
        <v>0</v>
      </c>
      <c r="D1601" s="40">
        <f>Long!D1599</f>
        <v>0</v>
      </c>
      <c r="E1601" s="40">
        <f>Long!E1599</f>
        <v>0</v>
      </c>
      <c r="F1601" s="40">
        <f>Long!F1599</f>
        <v>0</v>
      </c>
      <c r="G1601" s="40">
        <f>Long!G1599</f>
        <v>0</v>
      </c>
      <c r="H1601" s="40">
        <f>Long!H1599</f>
        <v>0</v>
      </c>
      <c r="I1601" s="40">
        <f>Long!I1599</f>
        <v>0</v>
      </c>
      <c r="J1601" s="40">
        <f>Long!J1599</f>
        <v>0</v>
      </c>
      <c r="K1601" s="40">
        <f>Long!K1599</f>
        <v>0</v>
      </c>
      <c r="L1601" s="40">
        <f>Long!L1599</f>
        <v>0</v>
      </c>
      <c r="M1601" s="40">
        <f>Long!M1599</f>
        <v>0</v>
      </c>
      <c r="N1601" s="40">
        <f>Long!N1599</f>
        <v>0</v>
      </c>
      <c r="O1601" s="40">
        <f>Long!O1599</f>
        <v>0</v>
      </c>
      <c r="P1601" s="40">
        <f>Long!P1599</f>
        <v>0</v>
      </c>
      <c r="Q1601" s="40">
        <f>Long!Q1599</f>
        <v>0</v>
      </c>
      <c r="R1601" s="40">
        <f>Long!R1599</f>
        <v>0</v>
      </c>
      <c r="S1601" s="40">
        <f>Long!S1599</f>
        <v>0</v>
      </c>
      <c r="T1601" s="40">
        <f>Long!T1599</f>
        <v>0</v>
      </c>
      <c r="U1601" s="11">
        <f>Long!U1599</f>
        <v>0</v>
      </c>
      <c r="W1601" s="14">
        <f>Long!X1599</f>
        <v>0</v>
      </c>
      <c r="X1601" s="7">
        <f>Long!Y1599</f>
        <v>0</v>
      </c>
    </row>
    <row r="1602" spans="1:24" x14ac:dyDescent="0.25">
      <c r="A1602" s="3">
        <f>Long!A1600</f>
        <v>0</v>
      </c>
      <c r="B1602" s="41">
        <f>Long!B1600</f>
        <v>0</v>
      </c>
      <c r="C1602" s="40">
        <f>Long!C1600</f>
        <v>0</v>
      </c>
      <c r="D1602" s="40">
        <f>Long!D1600</f>
        <v>0</v>
      </c>
      <c r="E1602" s="40">
        <f>Long!E1600</f>
        <v>0</v>
      </c>
      <c r="F1602" s="40">
        <f>Long!F1600</f>
        <v>0</v>
      </c>
      <c r="G1602" s="40">
        <f>Long!G1600</f>
        <v>0</v>
      </c>
      <c r="H1602" s="40">
        <f>Long!H1600</f>
        <v>0</v>
      </c>
      <c r="I1602" s="40">
        <f>Long!I1600</f>
        <v>0</v>
      </c>
      <c r="J1602" s="40">
        <f>Long!J1600</f>
        <v>0</v>
      </c>
      <c r="K1602" s="40">
        <f>Long!K1600</f>
        <v>0</v>
      </c>
      <c r="L1602" s="40">
        <f>Long!L1600</f>
        <v>0</v>
      </c>
      <c r="M1602" s="40">
        <f>Long!M1600</f>
        <v>0</v>
      </c>
      <c r="N1602" s="40">
        <f>Long!N1600</f>
        <v>0</v>
      </c>
      <c r="O1602" s="40">
        <f>Long!O1600</f>
        <v>0</v>
      </c>
      <c r="P1602" s="40">
        <f>Long!P1600</f>
        <v>0</v>
      </c>
      <c r="Q1602" s="40">
        <f>Long!Q1600</f>
        <v>0</v>
      </c>
      <c r="R1602" s="40">
        <f>Long!R1600</f>
        <v>0</v>
      </c>
      <c r="S1602" s="40">
        <f>Long!S1600</f>
        <v>0</v>
      </c>
      <c r="T1602" s="40">
        <f>Long!T1600</f>
        <v>0</v>
      </c>
      <c r="U1602" s="11">
        <f>Long!U1600</f>
        <v>0</v>
      </c>
      <c r="W1602" s="14">
        <f>Long!X1600</f>
        <v>0</v>
      </c>
      <c r="X1602" s="7">
        <f>Long!Y1600</f>
        <v>0</v>
      </c>
    </row>
    <row r="1603" spans="1:24" x14ac:dyDescent="0.25">
      <c r="A1603" s="3">
        <f>Long!A1601</f>
        <v>0</v>
      </c>
      <c r="B1603" s="41">
        <f>Long!B1601</f>
        <v>0</v>
      </c>
      <c r="C1603" s="40">
        <f>Long!C1601</f>
        <v>0</v>
      </c>
      <c r="D1603" s="40">
        <f>Long!D1601</f>
        <v>0</v>
      </c>
      <c r="E1603" s="40">
        <f>Long!E1601</f>
        <v>0</v>
      </c>
      <c r="F1603" s="40">
        <f>Long!F1601</f>
        <v>0</v>
      </c>
      <c r="G1603" s="40">
        <f>Long!G1601</f>
        <v>0</v>
      </c>
      <c r="H1603" s="40">
        <f>Long!H1601</f>
        <v>0</v>
      </c>
      <c r="I1603" s="40">
        <f>Long!I1601</f>
        <v>0</v>
      </c>
      <c r="J1603" s="40">
        <f>Long!J1601</f>
        <v>0</v>
      </c>
      <c r="K1603" s="40">
        <f>Long!K1601</f>
        <v>0</v>
      </c>
      <c r="L1603" s="40">
        <f>Long!L1601</f>
        <v>0</v>
      </c>
      <c r="M1603" s="40">
        <f>Long!M1601</f>
        <v>0</v>
      </c>
      <c r="N1603" s="40">
        <f>Long!N1601</f>
        <v>0</v>
      </c>
      <c r="O1603" s="40">
        <f>Long!O1601</f>
        <v>0</v>
      </c>
      <c r="P1603" s="40">
        <f>Long!P1601</f>
        <v>0</v>
      </c>
      <c r="Q1603" s="40">
        <f>Long!Q1601</f>
        <v>0</v>
      </c>
      <c r="R1603" s="40">
        <f>Long!R1601</f>
        <v>0</v>
      </c>
      <c r="S1603" s="40">
        <f>Long!S1601</f>
        <v>0</v>
      </c>
      <c r="T1603" s="40">
        <f>Long!T1601</f>
        <v>0</v>
      </c>
      <c r="U1603" s="11">
        <f>Long!U1601</f>
        <v>0</v>
      </c>
      <c r="W1603" s="14">
        <f>Long!X1601</f>
        <v>0</v>
      </c>
      <c r="X1603" s="7">
        <f>Long!Y1601</f>
        <v>0</v>
      </c>
    </row>
    <row r="1604" spans="1:24" x14ac:dyDescent="0.25">
      <c r="A1604" s="3">
        <f>Long!A1602</f>
        <v>0</v>
      </c>
      <c r="B1604" s="41">
        <f>Long!B1602</f>
        <v>0</v>
      </c>
      <c r="C1604" s="40">
        <f>Long!C1602</f>
        <v>0</v>
      </c>
      <c r="D1604" s="40">
        <f>Long!D1602</f>
        <v>0</v>
      </c>
      <c r="E1604" s="40">
        <f>Long!E1602</f>
        <v>0</v>
      </c>
      <c r="F1604" s="40">
        <f>Long!F1602</f>
        <v>0</v>
      </c>
      <c r="G1604" s="40">
        <f>Long!G1602</f>
        <v>0</v>
      </c>
      <c r="H1604" s="40">
        <f>Long!H1602</f>
        <v>0</v>
      </c>
      <c r="I1604" s="40">
        <f>Long!I1602</f>
        <v>0</v>
      </c>
      <c r="J1604" s="40">
        <f>Long!J1602</f>
        <v>0</v>
      </c>
      <c r="K1604" s="40">
        <f>Long!K1602</f>
        <v>0</v>
      </c>
      <c r="L1604" s="40">
        <f>Long!L1602</f>
        <v>0</v>
      </c>
      <c r="M1604" s="40">
        <f>Long!M1602</f>
        <v>0</v>
      </c>
      <c r="N1604" s="40">
        <f>Long!N1602</f>
        <v>0</v>
      </c>
      <c r="O1604" s="40">
        <f>Long!O1602</f>
        <v>0</v>
      </c>
      <c r="P1604" s="40">
        <f>Long!P1602</f>
        <v>0</v>
      </c>
      <c r="Q1604" s="40">
        <f>Long!Q1602</f>
        <v>0</v>
      </c>
      <c r="R1604" s="40">
        <f>Long!R1602</f>
        <v>0</v>
      </c>
      <c r="S1604" s="40">
        <f>Long!S1602</f>
        <v>0</v>
      </c>
      <c r="T1604" s="40">
        <f>Long!T1602</f>
        <v>0</v>
      </c>
      <c r="U1604" s="11">
        <f>Long!U1602</f>
        <v>0</v>
      </c>
      <c r="W1604" s="14">
        <f>Long!X1602</f>
        <v>0</v>
      </c>
      <c r="X1604" s="7">
        <f>Long!Y1602</f>
        <v>0</v>
      </c>
    </row>
    <row r="1605" spans="1:24" x14ac:dyDescent="0.25">
      <c r="A1605" s="3">
        <f>Long!A1603</f>
        <v>0</v>
      </c>
      <c r="B1605" s="41">
        <f>Long!B1603</f>
        <v>0</v>
      </c>
      <c r="C1605" s="40">
        <f>Long!C1603</f>
        <v>0</v>
      </c>
      <c r="D1605" s="40">
        <f>Long!D1603</f>
        <v>0</v>
      </c>
      <c r="E1605" s="40">
        <f>Long!E1603</f>
        <v>0</v>
      </c>
      <c r="F1605" s="40">
        <f>Long!F1603</f>
        <v>0</v>
      </c>
      <c r="G1605" s="40">
        <f>Long!G1603</f>
        <v>0</v>
      </c>
      <c r="H1605" s="40">
        <f>Long!H1603</f>
        <v>0</v>
      </c>
      <c r="I1605" s="40">
        <f>Long!I1603</f>
        <v>0</v>
      </c>
      <c r="J1605" s="40">
        <f>Long!J1603</f>
        <v>0</v>
      </c>
      <c r="K1605" s="40">
        <f>Long!K1603</f>
        <v>0</v>
      </c>
      <c r="L1605" s="40">
        <f>Long!L1603</f>
        <v>0</v>
      </c>
      <c r="M1605" s="40">
        <f>Long!M1603</f>
        <v>0</v>
      </c>
      <c r="N1605" s="40">
        <f>Long!N1603</f>
        <v>0</v>
      </c>
      <c r="O1605" s="40">
        <f>Long!O1603</f>
        <v>0</v>
      </c>
      <c r="P1605" s="40">
        <f>Long!P1603</f>
        <v>0</v>
      </c>
      <c r="Q1605" s="40">
        <f>Long!Q1603</f>
        <v>0</v>
      </c>
      <c r="R1605" s="40">
        <f>Long!R1603</f>
        <v>0</v>
      </c>
      <c r="S1605" s="40">
        <f>Long!S1603</f>
        <v>0</v>
      </c>
      <c r="T1605" s="40">
        <f>Long!T1603</f>
        <v>0</v>
      </c>
      <c r="U1605" s="11">
        <f>Long!U1603</f>
        <v>0</v>
      </c>
      <c r="W1605" s="14">
        <f>Long!X1603</f>
        <v>0</v>
      </c>
      <c r="X1605" s="7">
        <f>Long!Y1603</f>
        <v>0</v>
      </c>
    </row>
    <row r="1606" spans="1:24" x14ac:dyDescent="0.25">
      <c r="A1606" s="3">
        <f>Long!A1604</f>
        <v>0</v>
      </c>
      <c r="B1606" s="41">
        <f>Long!B1604</f>
        <v>0</v>
      </c>
      <c r="C1606" s="40">
        <f>Long!C1604</f>
        <v>0</v>
      </c>
      <c r="D1606" s="40">
        <f>Long!D1604</f>
        <v>0</v>
      </c>
      <c r="E1606" s="40">
        <f>Long!E1604</f>
        <v>0</v>
      </c>
      <c r="F1606" s="40">
        <f>Long!F1604</f>
        <v>0</v>
      </c>
      <c r="G1606" s="40">
        <f>Long!G1604</f>
        <v>0</v>
      </c>
      <c r="H1606" s="40">
        <f>Long!H1604</f>
        <v>0</v>
      </c>
      <c r="I1606" s="40">
        <f>Long!I1604</f>
        <v>0</v>
      </c>
      <c r="J1606" s="40">
        <f>Long!J1604</f>
        <v>0</v>
      </c>
      <c r="K1606" s="40">
        <f>Long!K1604</f>
        <v>0</v>
      </c>
      <c r="L1606" s="40">
        <f>Long!L1604</f>
        <v>0</v>
      </c>
      <c r="M1606" s="40">
        <f>Long!M1604</f>
        <v>0</v>
      </c>
      <c r="N1606" s="40">
        <f>Long!N1604</f>
        <v>0</v>
      </c>
      <c r="O1606" s="40">
        <f>Long!O1604</f>
        <v>0</v>
      </c>
      <c r="P1606" s="40">
        <f>Long!P1604</f>
        <v>0</v>
      </c>
      <c r="Q1606" s="40">
        <f>Long!Q1604</f>
        <v>0</v>
      </c>
      <c r="R1606" s="40">
        <f>Long!R1604</f>
        <v>0</v>
      </c>
      <c r="S1606" s="40">
        <f>Long!S1604</f>
        <v>0</v>
      </c>
      <c r="T1606" s="40">
        <f>Long!T1604</f>
        <v>0</v>
      </c>
      <c r="U1606" s="11">
        <f>Long!U1604</f>
        <v>0</v>
      </c>
      <c r="W1606" s="14">
        <f>Long!X1604</f>
        <v>0</v>
      </c>
      <c r="X1606" s="7">
        <f>Long!Y1604</f>
        <v>0</v>
      </c>
    </row>
    <row r="1607" spans="1:24" x14ac:dyDescent="0.25">
      <c r="A1607" s="3">
        <f>Long!A1605</f>
        <v>0</v>
      </c>
      <c r="B1607" s="41">
        <f>Long!B1605</f>
        <v>0</v>
      </c>
      <c r="C1607" s="40">
        <f>Long!C1605</f>
        <v>0</v>
      </c>
      <c r="D1607" s="40">
        <f>Long!D1605</f>
        <v>0</v>
      </c>
      <c r="E1607" s="40">
        <f>Long!E1605</f>
        <v>0</v>
      </c>
      <c r="F1607" s="40">
        <f>Long!F1605</f>
        <v>0</v>
      </c>
      <c r="G1607" s="40">
        <f>Long!G1605</f>
        <v>0</v>
      </c>
      <c r="H1607" s="40">
        <f>Long!H1605</f>
        <v>0</v>
      </c>
      <c r="I1607" s="40">
        <f>Long!I1605</f>
        <v>0</v>
      </c>
      <c r="J1607" s="40">
        <f>Long!J1605</f>
        <v>0</v>
      </c>
      <c r="K1607" s="40">
        <f>Long!K1605</f>
        <v>0</v>
      </c>
      <c r="L1607" s="40">
        <f>Long!L1605</f>
        <v>0</v>
      </c>
      <c r="M1607" s="40">
        <f>Long!M1605</f>
        <v>0</v>
      </c>
      <c r="N1607" s="40">
        <f>Long!N1605</f>
        <v>0</v>
      </c>
      <c r="O1607" s="40">
        <f>Long!O1605</f>
        <v>0</v>
      </c>
      <c r="P1607" s="40">
        <f>Long!P1605</f>
        <v>0</v>
      </c>
      <c r="Q1607" s="40">
        <f>Long!Q1605</f>
        <v>0</v>
      </c>
      <c r="R1607" s="40">
        <f>Long!R1605</f>
        <v>0</v>
      </c>
      <c r="S1607" s="40">
        <f>Long!S1605</f>
        <v>0</v>
      </c>
      <c r="T1607" s="40">
        <f>Long!T1605</f>
        <v>0</v>
      </c>
      <c r="U1607" s="11">
        <f>Long!U1605</f>
        <v>0</v>
      </c>
      <c r="W1607" s="14">
        <f>Long!X1605</f>
        <v>0</v>
      </c>
      <c r="X1607" s="7">
        <f>Long!Y1605</f>
        <v>0</v>
      </c>
    </row>
    <row r="1608" spans="1:24" x14ac:dyDescent="0.25">
      <c r="A1608" s="3">
        <f>Long!A1606</f>
        <v>0</v>
      </c>
      <c r="B1608" s="41">
        <f>Long!B1606</f>
        <v>0</v>
      </c>
      <c r="C1608" s="40">
        <f>Long!C1606</f>
        <v>0</v>
      </c>
      <c r="D1608" s="40">
        <f>Long!D1606</f>
        <v>0</v>
      </c>
      <c r="E1608" s="40">
        <f>Long!E1606</f>
        <v>0</v>
      </c>
      <c r="F1608" s="40">
        <f>Long!F1606</f>
        <v>0</v>
      </c>
      <c r="G1608" s="40">
        <f>Long!G1606</f>
        <v>0</v>
      </c>
      <c r="H1608" s="40">
        <f>Long!H1606</f>
        <v>0</v>
      </c>
      <c r="I1608" s="40">
        <f>Long!I1606</f>
        <v>0</v>
      </c>
      <c r="J1608" s="40">
        <f>Long!J1606</f>
        <v>0</v>
      </c>
      <c r="K1608" s="40">
        <f>Long!K1606</f>
        <v>0</v>
      </c>
      <c r="L1608" s="40">
        <f>Long!L1606</f>
        <v>0</v>
      </c>
      <c r="M1608" s="40">
        <f>Long!M1606</f>
        <v>0</v>
      </c>
      <c r="N1608" s="40">
        <f>Long!N1606</f>
        <v>0</v>
      </c>
      <c r="O1608" s="40">
        <f>Long!O1606</f>
        <v>0</v>
      </c>
      <c r="P1608" s="40">
        <f>Long!P1606</f>
        <v>0</v>
      </c>
      <c r="Q1608" s="40">
        <f>Long!Q1606</f>
        <v>0</v>
      </c>
      <c r="R1608" s="40">
        <f>Long!R1606</f>
        <v>0</v>
      </c>
      <c r="S1608" s="40">
        <f>Long!S1606</f>
        <v>0</v>
      </c>
      <c r="T1608" s="40">
        <f>Long!T1606</f>
        <v>0</v>
      </c>
      <c r="U1608" s="11">
        <f>Long!U1606</f>
        <v>0</v>
      </c>
      <c r="W1608" s="14">
        <f>Long!X1606</f>
        <v>0</v>
      </c>
      <c r="X1608" s="7">
        <f>Long!Y1606</f>
        <v>0</v>
      </c>
    </row>
    <row r="1609" spans="1:24" x14ac:dyDescent="0.25">
      <c r="A1609" s="3">
        <f>Long!A1607</f>
        <v>0</v>
      </c>
      <c r="B1609" s="41">
        <f>Long!B1607</f>
        <v>0</v>
      </c>
      <c r="C1609" s="40">
        <f>Long!C1607</f>
        <v>0</v>
      </c>
      <c r="D1609" s="40">
        <f>Long!D1607</f>
        <v>0</v>
      </c>
      <c r="E1609" s="40">
        <f>Long!E1607</f>
        <v>0</v>
      </c>
      <c r="F1609" s="40">
        <f>Long!F1607</f>
        <v>0</v>
      </c>
      <c r="G1609" s="40">
        <f>Long!G1607</f>
        <v>0</v>
      </c>
      <c r="H1609" s="40">
        <f>Long!H1607</f>
        <v>0</v>
      </c>
      <c r="I1609" s="40">
        <f>Long!I1607</f>
        <v>0</v>
      </c>
      <c r="J1609" s="40">
        <f>Long!J1607</f>
        <v>0</v>
      </c>
      <c r="K1609" s="40">
        <f>Long!K1607</f>
        <v>0</v>
      </c>
      <c r="L1609" s="40">
        <f>Long!L1607</f>
        <v>0</v>
      </c>
      <c r="M1609" s="40">
        <f>Long!M1607</f>
        <v>0</v>
      </c>
      <c r="N1609" s="40">
        <f>Long!N1607</f>
        <v>0</v>
      </c>
      <c r="O1609" s="40">
        <f>Long!O1607</f>
        <v>0</v>
      </c>
      <c r="P1609" s="40">
        <f>Long!P1607</f>
        <v>0</v>
      </c>
      <c r="Q1609" s="40">
        <f>Long!Q1607</f>
        <v>0</v>
      </c>
      <c r="R1609" s="40">
        <f>Long!R1607</f>
        <v>0</v>
      </c>
      <c r="S1609" s="40">
        <f>Long!S1607</f>
        <v>0</v>
      </c>
      <c r="T1609" s="40">
        <f>Long!T1607</f>
        <v>0</v>
      </c>
      <c r="U1609" s="11">
        <f>Long!U1607</f>
        <v>0</v>
      </c>
      <c r="W1609" s="14">
        <f>Long!X1607</f>
        <v>0</v>
      </c>
      <c r="X1609" s="7">
        <f>Long!Y1607</f>
        <v>0</v>
      </c>
    </row>
    <row r="1610" spans="1:24" x14ac:dyDescent="0.25">
      <c r="A1610" s="3">
        <f>Long!A1608</f>
        <v>0</v>
      </c>
      <c r="B1610" s="41">
        <f>Long!B1608</f>
        <v>0</v>
      </c>
      <c r="C1610" s="40">
        <f>Long!C1608</f>
        <v>0</v>
      </c>
      <c r="D1610" s="40">
        <f>Long!D1608</f>
        <v>0</v>
      </c>
      <c r="E1610" s="40">
        <f>Long!E1608</f>
        <v>0</v>
      </c>
      <c r="F1610" s="40">
        <f>Long!F1608</f>
        <v>0</v>
      </c>
      <c r="G1610" s="40">
        <f>Long!G1608</f>
        <v>0</v>
      </c>
      <c r="H1610" s="40">
        <f>Long!H1608</f>
        <v>0</v>
      </c>
      <c r="I1610" s="40">
        <f>Long!I1608</f>
        <v>0</v>
      </c>
      <c r="J1610" s="40">
        <f>Long!J1608</f>
        <v>0</v>
      </c>
      <c r="K1610" s="40">
        <f>Long!K1608</f>
        <v>0</v>
      </c>
      <c r="L1610" s="40">
        <f>Long!L1608</f>
        <v>0</v>
      </c>
      <c r="M1610" s="40">
        <f>Long!M1608</f>
        <v>0</v>
      </c>
      <c r="N1610" s="40">
        <f>Long!N1608</f>
        <v>0</v>
      </c>
      <c r="O1610" s="40">
        <f>Long!O1608</f>
        <v>0</v>
      </c>
      <c r="P1610" s="40">
        <f>Long!P1608</f>
        <v>0</v>
      </c>
      <c r="Q1610" s="40">
        <f>Long!Q1608</f>
        <v>0</v>
      </c>
      <c r="R1610" s="40">
        <f>Long!R1608</f>
        <v>0</v>
      </c>
      <c r="S1610" s="40">
        <f>Long!S1608</f>
        <v>0</v>
      </c>
      <c r="T1610" s="40">
        <f>Long!T1608</f>
        <v>0</v>
      </c>
      <c r="U1610" s="11">
        <f>Long!U1608</f>
        <v>0</v>
      </c>
      <c r="W1610" s="14">
        <f>Long!X1608</f>
        <v>0</v>
      </c>
      <c r="X1610" s="7">
        <f>Long!Y1608</f>
        <v>0</v>
      </c>
    </row>
    <row r="1611" spans="1:24" x14ac:dyDescent="0.25">
      <c r="A1611" s="3">
        <f>Long!A1609</f>
        <v>0</v>
      </c>
      <c r="B1611" s="41">
        <f>Long!B1609</f>
        <v>0</v>
      </c>
      <c r="C1611" s="40">
        <f>Long!C1609</f>
        <v>0</v>
      </c>
      <c r="D1611" s="40">
        <f>Long!D1609</f>
        <v>0</v>
      </c>
      <c r="E1611" s="40">
        <f>Long!E1609</f>
        <v>0</v>
      </c>
      <c r="F1611" s="40">
        <f>Long!F1609</f>
        <v>0</v>
      </c>
      <c r="G1611" s="40">
        <f>Long!G1609</f>
        <v>0</v>
      </c>
      <c r="H1611" s="40">
        <f>Long!H1609</f>
        <v>0</v>
      </c>
      <c r="I1611" s="40">
        <f>Long!I1609</f>
        <v>0</v>
      </c>
      <c r="J1611" s="40">
        <f>Long!J1609</f>
        <v>0</v>
      </c>
      <c r="K1611" s="40">
        <f>Long!K1609</f>
        <v>0</v>
      </c>
      <c r="L1611" s="40">
        <f>Long!L1609</f>
        <v>0</v>
      </c>
      <c r="M1611" s="40">
        <f>Long!M1609</f>
        <v>0</v>
      </c>
      <c r="N1611" s="40">
        <f>Long!N1609</f>
        <v>0</v>
      </c>
      <c r="O1611" s="40">
        <f>Long!O1609</f>
        <v>0</v>
      </c>
      <c r="P1611" s="40">
        <f>Long!P1609</f>
        <v>0</v>
      </c>
      <c r="Q1611" s="40">
        <f>Long!Q1609</f>
        <v>0</v>
      </c>
      <c r="R1611" s="40">
        <f>Long!R1609</f>
        <v>0</v>
      </c>
      <c r="S1611" s="40">
        <f>Long!S1609</f>
        <v>0</v>
      </c>
      <c r="T1611" s="40">
        <f>Long!T1609</f>
        <v>0</v>
      </c>
      <c r="U1611" s="11">
        <f>Long!U1609</f>
        <v>0</v>
      </c>
      <c r="W1611" s="14">
        <f>Long!X1609</f>
        <v>0</v>
      </c>
      <c r="X1611" s="7">
        <f>Long!Y1609</f>
        <v>0</v>
      </c>
    </row>
    <row r="1612" spans="1:24" x14ac:dyDescent="0.25">
      <c r="A1612" s="3">
        <f>Long!A1610</f>
        <v>0</v>
      </c>
      <c r="B1612" s="41">
        <f>Long!B1610</f>
        <v>0</v>
      </c>
      <c r="C1612" s="40">
        <f>Long!C1610</f>
        <v>0</v>
      </c>
      <c r="D1612" s="40">
        <f>Long!D1610</f>
        <v>0</v>
      </c>
      <c r="E1612" s="40">
        <f>Long!E1610</f>
        <v>0</v>
      </c>
      <c r="F1612" s="40">
        <f>Long!F1610</f>
        <v>0</v>
      </c>
      <c r="G1612" s="40">
        <f>Long!G1610</f>
        <v>0</v>
      </c>
      <c r="H1612" s="40">
        <f>Long!H1610</f>
        <v>0</v>
      </c>
      <c r="I1612" s="40">
        <f>Long!I1610</f>
        <v>0</v>
      </c>
      <c r="J1612" s="40">
        <f>Long!J1610</f>
        <v>0</v>
      </c>
      <c r="K1612" s="40">
        <f>Long!K1610</f>
        <v>0</v>
      </c>
      <c r="L1612" s="40">
        <f>Long!L1610</f>
        <v>0</v>
      </c>
      <c r="M1612" s="40">
        <f>Long!M1610</f>
        <v>0</v>
      </c>
      <c r="N1612" s="40">
        <f>Long!N1610</f>
        <v>0</v>
      </c>
      <c r="O1612" s="40">
        <f>Long!O1610</f>
        <v>0</v>
      </c>
      <c r="P1612" s="40">
        <f>Long!P1610</f>
        <v>0</v>
      </c>
      <c r="Q1612" s="40">
        <f>Long!Q1610</f>
        <v>0</v>
      </c>
      <c r="R1612" s="40">
        <f>Long!R1610</f>
        <v>0</v>
      </c>
      <c r="S1612" s="40">
        <f>Long!S1610</f>
        <v>0</v>
      </c>
      <c r="T1612" s="40">
        <f>Long!T1610</f>
        <v>0</v>
      </c>
      <c r="U1612" s="11">
        <f>Long!U1610</f>
        <v>0</v>
      </c>
      <c r="W1612" s="14">
        <f>Long!X1610</f>
        <v>0</v>
      </c>
      <c r="X1612" s="7">
        <f>Long!Y1610</f>
        <v>0</v>
      </c>
    </row>
    <row r="1613" spans="1:24" x14ac:dyDescent="0.25">
      <c r="A1613" s="3">
        <f>Long!A1611</f>
        <v>0</v>
      </c>
      <c r="B1613" s="41">
        <f>Long!B1611</f>
        <v>0</v>
      </c>
      <c r="C1613" s="40">
        <f>Long!C1611</f>
        <v>0</v>
      </c>
      <c r="D1613" s="40">
        <f>Long!D1611</f>
        <v>0</v>
      </c>
      <c r="E1613" s="40">
        <f>Long!E1611</f>
        <v>0</v>
      </c>
      <c r="F1613" s="40">
        <f>Long!F1611</f>
        <v>0</v>
      </c>
      <c r="G1613" s="40">
        <f>Long!G1611</f>
        <v>0</v>
      </c>
      <c r="H1613" s="40">
        <f>Long!H1611</f>
        <v>0</v>
      </c>
      <c r="I1613" s="40">
        <f>Long!I1611</f>
        <v>0</v>
      </c>
      <c r="J1613" s="40">
        <f>Long!J1611</f>
        <v>0</v>
      </c>
      <c r="K1613" s="40">
        <f>Long!K1611</f>
        <v>0</v>
      </c>
      <c r="L1613" s="40">
        <f>Long!L1611</f>
        <v>0</v>
      </c>
      <c r="M1613" s="40">
        <f>Long!M1611</f>
        <v>0</v>
      </c>
      <c r="N1613" s="40">
        <f>Long!N1611</f>
        <v>0</v>
      </c>
      <c r="O1613" s="40">
        <f>Long!O1611</f>
        <v>0</v>
      </c>
      <c r="P1613" s="40">
        <f>Long!P1611</f>
        <v>0</v>
      </c>
      <c r="Q1613" s="40">
        <f>Long!Q1611</f>
        <v>0</v>
      </c>
      <c r="R1613" s="40">
        <f>Long!R1611</f>
        <v>0</v>
      </c>
      <c r="S1613" s="40">
        <f>Long!S1611</f>
        <v>0</v>
      </c>
      <c r="T1613" s="40">
        <f>Long!T1611</f>
        <v>0</v>
      </c>
      <c r="U1613" s="11">
        <f>Long!U1611</f>
        <v>0</v>
      </c>
      <c r="W1613" s="14">
        <f>Long!X1611</f>
        <v>0</v>
      </c>
      <c r="X1613" s="7">
        <f>Long!Y1611</f>
        <v>0</v>
      </c>
    </row>
    <row r="1614" spans="1:24" x14ac:dyDescent="0.25">
      <c r="A1614" s="3">
        <f>Long!A1612</f>
        <v>0</v>
      </c>
      <c r="B1614" s="41">
        <f>Long!B1612</f>
        <v>0</v>
      </c>
      <c r="C1614" s="40">
        <f>Long!C1612</f>
        <v>0</v>
      </c>
      <c r="D1614" s="40">
        <f>Long!D1612</f>
        <v>0</v>
      </c>
      <c r="E1614" s="40">
        <f>Long!E1612</f>
        <v>0</v>
      </c>
      <c r="F1614" s="40">
        <f>Long!F1612</f>
        <v>0</v>
      </c>
      <c r="G1614" s="40">
        <f>Long!G1612</f>
        <v>0</v>
      </c>
      <c r="H1614" s="40">
        <f>Long!H1612</f>
        <v>0</v>
      </c>
      <c r="I1614" s="40">
        <f>Long!I1612</f>
        <v>0</v>
      </c>
      <c r="J1614" s="40">
        <f>Long!J1612</f>
        <v>0</v>
      </c>
      <c r="K1614" s="40">
        <f>Long!K1612</f>
        <v>0</v>
      </c>
      <c r="L1614" s="40">
        <f>Long!L1612</f>
        <v>0</v>
      </c>
      <c r="M1614" s="40">
        <f>Long!M1612</f>
        <v>0</v>
      </c>
      <c r="N1614" s="40">
        <f>Long!N1612</f>
        <v>0</v>
      </c>
      <c r="O1614" s="40">
        <f>Long!O1612</f>
        <v>0</v>
      </c>
      <c r="P1614" s="40">
        <f>Long!P1612</f>
        <v>0</v>
      </c>
      <c r="Q1614" s="40">
        <f>Long!Q1612</f>
        <v>0</v>
      </c>
      <c r="R1614" s="40">
        <f>Long!R1612</f>
        <v>0</v>
      </c>
      <c r="S1614" s="40">
        <f>Long!S1612</f>
        <v>0</v>
      </c>
      <c r="T1614" s="40">
        <f>Long!T1612</f>
        <v>0</v>
      </c>
      <c r="U1614" s="11">
        <f>Long!U1612</f>
        <v>0</v>
      </c>
      <c r="W1614" s="14">
        <f>Long!X1612</f>
        <v>0</v>
      </c>
      <c r="X1614" s="7">
        <f>Long!Y1612</f>
        <v>0</v>
      </c>
    </row>
    <row r="1615" spans="1:24" x14ac:dyDescent="0.25">
      <c r="A1615" s="3">
        <f>Long!A1613</f>
        <v>0</v>
      </c>
      <c r="B1615" s="41">
        <f>Long!B1613</f>
        <v>0</v>
      </c>
      <c r="C1615" s="40">
        <f>Long!C1613</f>
        <v>0</v>
      </c>
      <c r="D1615" s="40">
        <f>Long!D1613</f>
        <v>0</v>
      </c>
      <c r="E1615" s="40">
        <f>Long!E1613</f>
        <v>0</v>
      </c>
      <c r="F1615" s="40">
        <f>Long!F1613</f>
        <v>0</v>
      </c>
      <c r="G1615" s="40">
        <f>Long!G1613</f>
        <v>0</v>
      </c>
      <c r="H1615" s="40">
        <f>Long!H1613</f>
        <v>0</v>
      </c>
      <c r="I1615" s="40">
        <f>Long!I1613</f>
        <v>0</v>
      </c>
      <c r="J1615" s="40">
        <f>Long!J1613</f>
        <v>0</v>
      </c>
      <c r="K1615" s="40">
        <f>Long!K1613</f>
        <v>0</v>
      </c>
      <c r="L1615" s="40">
        <f>Long!L1613</f>
        <v>0</v>
      </c>
      <c r="M1615" s="40">
        <f>Long!M1613</f>
        <v>0</v>
      </c>
      <c r="N1615" s="40">
        <f>Long!N1613</f>
        <v>0</v>
      </c>
      <c r="O1615" s="40">
        <f>Long!O1613</f>
        <v>0</v>
      </c>
      <c r="P1615" s="40">
        <f>Long!P1613</f>
        <v>0</v>
      </c>
      <c r="Q1615" s="40">
        <f>Long!Q1613</f>
        <v>0</v>
      </c>
      <c r="R1615" s="40">
        <f>Long!R1613</f>
        <v>0</v>
      </c>
      <c r="S1615" s="40">
        <f>Long!S1613</f>
        <v>0</v>
      </c>
      <c r="T1615" s="40">
        <f>Long!T1613</f>
        <v>0</v>
      </c>
      <c r="U1615" s="11">
        <f>Long!U1613</f>
        <v>0</v>
      </c>
      <c r="W1615" s="14">
        <f>Long!X1613</f>
        <v>0</v>
      </c>
      <c r="X1615" s="7">
        <f>Long!Y1613</f>
        <v>0</v>
      </c>
    </row>
    <row r="1616" spans="1:24" x14ac:dyDescent="0.25">
      <c r="A1616" s="3">
        <f>Long!A1614</f>
        <v>0</v>
      </c>
      <c r="B1616" s="41">
        <f>Long!B1614</f>
        <v>0</v>
      </c>
      <c r="C1616" s="40">
        <f>Long!C1614</f>
        <v>0</v>
      </c>
      <c r="D1616" s="40">
        <f>Long!D1614</f>
        <v>0</v>
      </c>
      <c r="E1616" s="40">
        <f>Long!E1614</f>
        <v>0</v>
      </c>
      <c r="F1616" s="40">
        <f>Long!F1614</f>
        <v>0</v>
      </c>
      <c r="G1616" s="40">
        <f>Long!G1614</f>
        <v>0</v>
      </c>
      <c r="H1616" s="40">
        <f>Long!H1614</f>
        <v>0</v>
      </c>
      <c r="I1616" s="40">
        <f>Long!I1614</f>
        <v>0</v>
      </c>
      <c r="J1616" s="40">
        <f>Long!J1614</f>
        <v>0</v>
      </c>
      <c r="K1616" s="40">
        <f>Long!K1614</f>
        <v>0</v>
      </c>
      <c r="L1616" s="40">
        <f>Long!L1614</f>
        <v>0</v>
      </c>
      <c r="M1616" s="40">
        <f>Long!M1614</f>
        <v>0</v>
      </c>
      <c r="N1616" s="40">
        <f>Long!N1614</f>
        <v>0</v>
      </c>
      <c r="O1616" s="40">
        <f>Long!O1614</f>
        <v>0</v>
      </c>
      <c r="P1616" s="40">
        <f>Long!P1614</f>
        <v>0</v>
      </c>
      <c r="Q1616" s="40">
        <f>Long!Q1614</f>
        <v>0</v>
      </c>
      <c r="R1616" s="40">
        <f>Long!R1614</f>
        <v>0</v>
      </c>
      <c r="S1616" s="40">
        <f>Long!S1614</f>
        <v>0</v>
      </c>
      <c r="T1616" s="40">
        <f>Long!T1614</f>
        <v>0</v>
      </c>
      <c r="U1616" s="11">
        <f>Long!U1614</f>
        <v>0</v>
      </c>
      <c r="W1616" s="14">
        <f>Long!X1614</f>
        <v>0</v>
      </c>
      <c r="X1616" s="7">
        <f>Long!Y1614</f>
        <v>0</v>
      </c>
    </row>
    <row r="1617" spans="1:24" x14ac:dyDescent="0.25">
      <c r="A1617" s="3">
        <f>Long!A1615</f>
        <v>0</v>
      </c>
      <c r="B1617" s="41">
        <f>Long!B1615</f>
        <v>0</v>
      </c>
      <c r="C1617" s="40">
        <f>Long!C1615</f>
        <v>0</v>
      </c>
      <c r="D1617" s="40">
        <f>Long!D1615</f>
        <v>0</v>
      </c>
      <c r="E1617" s="40">
        <f>Long!E1615</f>
        <v>0</v>
      </c>
      <c r="F1617" s="40">
        <f>Long!F1615</f>
        <v>0</v>
      </c>
      <c r="G1617" s="40">
        <f>Long!G1615</f>
        <v>0</v>
      </c>
      <c r="H1617" s="40">
        <f>Long!H1615</f>
        <v>0</v>
      </c>
      <c r="I1617" s="40">
        <f>Long!I1615</f>
        <v>0</v>
      </c>
      <c r="J1617" s="40">
        <f>Long!J1615</f>
        <v>0</v>
      </c>
      <c r="K1617" s="40">
        <f>Long!K1615</f>
        <v>0</v>
      </c>
      <c r="L1617" s="40">
        <f>Long!L1615</f>
        <v>0</v>
      </c>
      <c r="M1617" s="40">
        <f>Long!M1615</f>
        <v>0</v>
      </c>
      <c r="N1617" s="40">
        <f>Long!N1615</f>
        <v>0</v>
      </c>
      <c r="O1617" s="40">
        <f>Long!O1615</f>
        <v>0</v>
      </c>
      <c r="P1617" s="40">
        <f>Long!P1615</f>
        <v>0</v>
      </c>
      <c r="Q1617" s="40">
        <f>Long!Q1615</f>
        <v>0</v>
      </c>
      <c r="R1617" s="40">
        <f>Long!R1615</f>
        <v>0</v>
      </c>
      <c r="S1617" s="40">
        <f>Long!S1615</f>
        <v>0</v>
      </c>
      <c r="T1617" s="40">
        <f>Long!T1615</f>
        <v>0</v>
      </c>
      <c r="U1617" s="11">
        <f>Long!U1615</f>
        <v>0</v>
      </c>
      <c r="W1617" s="14">
        <f>Long!X1615</f>
        <v>0</v>
      </c>
      <c r="X1617" s="7">
        <f>Long!Y1615</f>
        <v>0</v>
      </c>
    </row>
    <row r="1618" spans="1:24" x14ac:dyDescent="0.25">
      <c r="A1618" s="3">
        <f>Long!A1616</f>
        <v>0</v>
      </c>
      <c r="B1618" s="41">
        <f>Long!B1616</f>
        <v>0</v>
      </c>
      <c r="C1618" s="40">
        <f>Long!C1616</f>
        <v>0</v>
      </c>
      <c r="D1618" s="40">
        <f>Long!D1616</f>
        <v>0</v>
      </c>
      <c r="E1618" s="40">
        <f>Long!E1616</f>
        <v>0</v>
      </c>
      <c r="F1618" s="40">
        <f>Long!F1616</f>
        <v>0</v>
      </c>
      <c r="G1618" s="40">
        <f>Long!G1616</f>
        <v>0</v>
      </c>
      <c r="H1618" s="40">
        <f>Long!H1616</f>
        <v>0</v>
      </c>
      <c r="I1618" s="40">
        <f>Long!I1616</f>
        <v>0</v>
      </c>
      <c r="J1618" s="40">
        <f>Long!J1616</f>
        <v>0</v>
      </c>
      <c r="K1618" s="40">
        <f>Long!K1616</f>
        <v>0</v>
      </c>
      <c r="L1618" s="40">
        <f>Long!L1616</f>
        <v>0</v>
      </c>
      <c r="M1618" s="40">
        <f>Long!M1616</f>
        <v>0</v>
      </c>
      <c r="N1618" s="40">
        <f>Long!N1616</f>
        <v>0</v>
      </c>
      <c r="O1618" s="40">
        <f>Long!O1616</f>
        <v>0</v>
      </c>
      <c r="P1618" s="40">
        <f>Long!P1616</f>
        <v>0</v>
      </c>
      <c r="Q1618" s="40">
        <f>Long!Q1616</f>
        <v>0</v>
      </c>
      <c r="R1618" s="40">
        <f>Long!R1616</f>
        <v>0</v>
      </c>
      <c r="S1618" s="40">
        <f>Long!S1616</f>
        <v>0</v>
      </c>
      <c r="T1618" s="40">
        <f>Long!T1616</f>
        <v>0</v>
      </c>
      <c r="U1618" s="11">
        <f>Long!U1616</f>
        <v>0</v>
      </c>
      <c r="W1618" s="14">
        <f>Long!X1616</f>
        <v>0</v>
      </c>
      <c r="X1618" s="7">
        <f>Long!Y1616</f>
        <v>0</v>
      </c>
    </row>
    <row r="1619" spans="1:24" x14ac:dyDescent="0.25">
      <c r="A1619" s="3">
        <f>Long!A1617</f>
        <v>0</v>
      </c>
      <c r="B1619" s="41">
        <f>Long!B1617</f>
        <v>0</v>
      </c>
      <c r="C1619" s="40">
        <f>Long!C1617</f>
        <v>0</v>
      </c>
      <c r="D1619" s="40">
        <f>Long!D1617</f>
        <v>0</v>
      </c>
      <c r="E1619" s="40">
        <f>Long!E1617</f>
        <v>0</v>
      </c>
      <c r="F1619" s="40">
        <f>Long!F1617</f>
        <v>0</v>
      </c>
      <c r="G1619" s="40">
        <f>Long!G1617</f>
        <v>0</v>
      </c>
      <c r="H1619" s="40">
        <f>Long!H1617</f>
        <v>0</v>
      </c>
      <c r="I1619" s="40">
        <f>Long!I1617</f>
        <v>0</v>
      </c>
      <c r="J1619" s="40">
        <f>Long!J1617</f>
        <v>0</v>
      </c>
      <c r="K1619" s="40">
        <f>Long!K1617</f>
        <v>0</v>
      </c>
      <c r="L1619" s="40">
        <f>Long!L1617</f>
        <v>0</v>
      </c>
      <c r="M1619" s="40">
        <f>Long!M1617</f>
        <v>0</v>
      </c>
      <c r="N1619" s="40">
        <f>Long!N1617</f>
        <v>0</v>
      </c>
      <c r="O1619" s="40">
        <f>Long!O1617</f>
        <v>0</v>
      </c>
      <c r="P1619" s="40">
        <f>Long!P1617</f>
        <v>0</v>
      </c>
      <c r="Q1619" s="40">
        <f>Long!Q1617</f>
        <v>0</v>
      </c>
      <c r="R1619" s="40">
        <f>Long!R1617</f>
        <v>0</v>
      </c>
      <c r="S1619" s="40">
        <f>Long!S1617</f>
        <v>0</v>
      </c>
      <c r="T1619" s="40">
        <f>Long!T1617</f>
        <v>0</v>
      </c>
      <c r="U1619" s="11">
        <f>Long!U1617</f>
        <v>0</v>
      </c>
      <c r="W1619" s="14">
        <f>Long!X1617</f>
        <v>0</v>
      </c>
      <c r="X1619" s="7">
        <f>Long!Y1617</f>
        <v>0</v>
      </c>
    </row>
    <row r="1620" spans="1:24" x14ac:dyDescent="0.25">
      <c r="A1620" s="3">
        <f>Long!A1618</f>
        <v>0</v>
      </c>
      <c r="B1620" s="41">
        <f>Long!B1618</f>
        <v>0</v>
      </c>
      <c r="C1620" s="40">
        <f>Long!C1618</f>
        <v>0</v>
      </c>
      <c r="D1620" s="40">
        <f>Long!D1618</f>
        <v>0</v>
      </c>
      <c r="E1620" s="40">
        <f>Long!E1618</f>
        <v>0</v>
      </c>
      <c r="F1620" s="40">
        <f>Long!F1618</f>
        <v>0</v>
      </c>
      <c r="G1620" s="40">
        <f>Long!G1618</f>
        <v>0</v>
      </c>
      <c r="H1620" s="40">
        <f>Long!H1618</f>
        <v>0</v>
      </c>
      <c r="I1620" s="40">
        <f>Long!I1618</f>
        <v>0</v>
      </c>
      <c r="J1620" s="40">
        <f>Long!J1618</f>
        <v>0</v>
      </c>
      <c r="K1620" s="40">
        <f>Long!K1618</f>
        <v>0</v>
      </c>
      <c r="L1620" s="40">
        <f>Long!L1618</f>
        <v>0</v>
      </c>
      <c r="M1620" s="40">
        <f>Long!M1618</f>
        <v>0</v>
      </c>
      <c r="N1620" s="40">
        <f>Long!N1618</f>
        <v>0</v>
      </c>
      <c r="O1620" s="40">
        <f>Long!O1618</f>
        <v>0</v>
      </c>
      <c r="P1620" s="40">
        <f>Long!P1618</f>
        <v>0</v>
      </c>
      <c r="Q1620" s="40">
        <f>Long!Q1618</f>
        <v>0</v>
      </c>
      <c r="R1620" s="40">
        <f>Long!R1618</f>
        <v>0</v>
      </c>
      <c r="S1620" s="40">
        <f>Long!S1618</f>
        <v>0</v>
      </c>
      <c r="T1620" s="40">
        <f>Long!T1618</f>
        <v>0</v>
      </c>
      <c r="U1620" s="11">
        <f>Long!U1618</f>
        <v>0</v>
      </c>
      <c r="W1620" s="14">
        <f>Long!X1618</f>
        <v>0</v>
      </c>
      <c r="X1620" s="7">
        <f>Long!Y1618</f>
        <v>0</v>
      </c>
    </row>
    <row r="1621" spans="1:24" x14ac:dyDescent="0.25">
      <c r="A1621" s="3">
        <f>Long!A1619</f>
        <v>0</v>
      </c>
      <c r="B1621" s="41">
        <f>Long!B1619</f>
        <v>0</v>
      </c>
      <c r="C1621" s="40">
        <f>Long!C1619</f>
        <v>0</v>
      </c>
      <c r="D1621" s="40">
        <f>Long!D1619</f>
        <v>0</v>
      </c>
      <c r="E1621" s="40">
        <f>Long!E1619</f>
        <v>0</v>
      </c>
      <c r="F1621" s="40">
        <f>Long!F1619</f>
        <v>0</v>
      </c>
      <c r="G1621" s="40">
        <f>Long!G1619</f>
        <v>0</v>
      </c>
      <c r="H1621" s="40">
        <f>Long!H1619</f>
        <v>0</v>
      </c>
      <c r="I1621" s="40">
        <f>Long!I1619</f>
        <v>0</v>
      </c>
      <c r="J1621" s="40">
        <f>Long!J1619</f>
        <v>0</v>
      </c>
      <c r="K1621" s="40">
        <f>Long!K1619</f>
        <v>0</v>
      </c>
      <c r="L1621" s="40">
        <f>Long!L1619</f>
        <v>0</v>
      </c>
      <c r="M1621" s="40">
        <f>Long!M1619</f>
        <v>0</v>
      </c>
      <c r="N1621" s="40">
        <f>Long!N1619</f>
        <v>0</v>
      </c>
      <c r="O1621" s="40">
        <f>Long!O1619</f>
        <v>0</v>
      </c>
      <c r="P1621" s="40">
        <f>Long!P1619</f>
        <v>0</v>
      </c>
      <c r="Q1621" s="40">
        <f>Long!Q1619</f>
        <v>0</v>
      </c>
      <c r="R1621" s="40">
        <f>Long!R1619</f>
        <v>0</v>
      </c>
      <c r="S1621" s="40">
        <f>Long!S1619</f>
        <v>0</v>
      </c>
      <c r="T1621" s="40">
        <f>Long!T1619</f>
        <v>0</v>
      </c>
      <c r="U1621" s="11">
        <f>Long!U1619</f>
        <v>0</v>
      </c>
      <c r="W1621" s="14">
        <f>Long!X1619</f>
        <v>0</v>
      </c>
      <c r="X1621" s="7">
        <f>Long!Y1619</f>
        <v>0</v>
      </c>
    </row>
    <row r="1622" spans="1:24" x14ac:dyDescent="0.25">
      <c r="A1622" s="3">
        <f>Long!A1620</f>
        <v>0</v>
      </c>
      <c r="B1622" s="41">
        <f>Long!B1620</f>
        <v>0</v>
      </c>
      <c r="C1622" s="40">
        <f>Long!C1620</f>
        <v>0</v>
      </c>
      <c r="D1622" s="40">
        <f>Long!D1620</f>
        <v>0</v>
      </c>
      <c r="E1622" s="40">
        <f>Long!E1620</f>
        <v>0</v>
      </c>
      <c r="F1622" s="40">
        <f>Long!F1620</f>
        <v>0</v>
      </c>
      <c r="G1622" s="40">
        <f>Long!G1620</f>
        <v>0</v>
      </c>
      <c r="H1622" s="40">
        <f>Long!H1620</f>
        <v>0</v>
      </c>
      <c r="I1622" s="40">
        <f>Long!I1620</f>
        <v>0</v>
      </c>
      <c r="J1622" s="40">
        <f>Long!J1620</f>
        <v>0</v>
      </c>
      <c r="K1622" s="40">
        <f>Long!K1620</f>
        <v>0</v>
      </c>
      <c r="L1622" s="40">
        <f>Long!L1620</f>
        <v>0</v>
      </c>
      <c r="M1622" s="40">
        <f>Long!M1620</f>
        <v>0</v>
      </c>
      <c r="N1622" s="40">
        <f>Long!N1620</f>
        <v>0</v>
      </c>
      <c r="O1622" s="40">
        <f>Long!O1620</f>
        <v>0</v>
      </c>
      <c r="P1622" s="40">
        <f>Long!P1620</f>
        <v>0</v>
      </c>
      <c r="Q1622" s="40">
        <f>Long!Q1620</f>
        <v>0</v>
      </c>
      <c r="R1622" s="40">
        <f>Long!R1620</f>
        <v>0</v>
      </c>
      <c r="S1622" s="40">
        <f>Long!S1620</f>
        <v>0</v>
      </c>
      <c r="T1622" s="40">
        <f>Long!T1620</f>
        <v>0</v>
      </c>
      <c r="U1622" s="11">
        <f>Long!U1620</f>
        <v>0</v>
      </c>
      <c r="W1622" s="14">
        <f>Long!X1620</f>
        <v>0</v>
      </c>
      <c r="X1622" s="7">
        <f>Long!Y1620</f>
        <v>0</v>
      </c>
    </row>
    <row r="1623" spans="1:24" x14ac:dyDescent="0.25">
      <c r="A1623" s="3">
        <f>Long!A1621</f>
        <v>0</v>
      </c>
      <c r="B1623" s="41">
        <f>Long!B1621</f>
        <v>0</v>
      </c>
      <c r="C1623" s="40">
        <f>Long!C1621</f>
        <v>0</v>
      </c>
      <c r="D1623" s="40">
        <f>Long!D1621</f>
        <v>0</v>
      </c>
      <c r="E1623" s="40">
        <f>Long!E1621</f>
        <v>0</v>
      </c>
      <c r="F1623" s="40">
        <f>Long!F1621</f>
        <v>0</v>
      </c>
      <c r="G1623" s="40">
        <f>Long!G1621</f>
        <v>0</v>
      </c>
      <c r="H1623" s="40">
        <f>Long!H1621</f>
        <v>0</v>
      </c>
      <c r="I1623" s="40">
        <f>Long!I1621</f>
        <v>0</v>
      </c>
      <c r="J1623" s="40">
        <f>Long!J1621</f>
        <v>0</v>
      </c>
      <c r="K1623" s="40">
        <f>Long!K1621</f>
        <v>0</v>
      </c>
      <c r="L1623" s="40">
        <f>Long!L1621</f>
        <v>0</v>
      </c>
      <c r="M1623" s="40">
        <f>Long!M1621</f>
        <v>0</v>
      </c>
      <c r="N1623" s="40">
        <f>Long!N1621</f>
        <v>0</v>
      </c>
      <c r="O1623" s="40">
        <f>Long!O1621</f>
        <v>0</v>
      </c>
      <c r="P1623" s="40">
        <f>Long!P1621</f>
        <v>0</v>
      </c>
      <c r="Q1623" s="40">
        <f>Long!Q1621</f>
        <v>0</v>
      </c>
      <c r="R1623" s="40">
        <f>Long!R1621</f>
        <v>0</v>
      </c>
      <c r="S1623" s="40">
        <f>Long!S1621</f>
        <v>0</v>
      </c>
      <c r="T1623" s="40">
        <f>Long!T1621</f>
        <v>0</v>
      </c>
      <c r="U1623" s="11">
        <f>Long!U1621</f>
        <v>0</v>
      </c>
      <c r="W1623" s="14">
        <f>Long!X1621</f>
        <v>0</v>
      </c>
      <c r="X1623" s="7">
        <f>Long!Y1621</f>
        <v>0</v>
      </c>
    </row>
    <row r="1624" spans="1:24" x14ac:dyDescent="0.25">
      <c r="A1624" s="3">
        <f>Long!A1622</f>
        <v>0</v>
      </c>
      <c r="B1624" s="41">
        <f>Long!B1622</f>
        <v>0</v>
      </c>
      <c r="C1624" s="40">
        <f>Long!C1622</f>
        <v>0</v>
      </c>
      <c r="D1624" s="40">
        <f>Long!D1622</f>
        <v>0</v>
      </c>
      <c r="E1624" s="40">
        <f>Long!E1622</f>
        <v>0</v>
      </c>
      <c r="F1624" s="40">
        <f>Long!F1622</f>
        <v>0</v>
      </c>
      <c r="G1624" s="40">
        <f>Long!G1622</f>
        <v>0</v>
      </c>
      <c r="H1624" s="40">
        <f>Long!H1622</f>
        <v>0</v>
      </c>
      <c r="I1624" s="40">
        <f>Long!I1622</f>
        <v>0</v>
      </c>
      <c r="J1624" s="40">
        <f>Long!J1622</f>
        <v>0</v>
      </c>
      <c r="K1624" s="40">
        <f>Long!K1622</f>
        <v>0</v>
      </c>
      <c r="L1624" s="40">
        <f>Long!L1622</f>
        <v>0</v>
      </c>
      <c r="M1624" s="40">
        <f>Long!M1622</f>
        <v>0</v>
      </c>
      <c r="N1624" s="40">
        <f>Long!N1622</f>
        <v>0</v>
      </c>
      <c r="O1624" s="40">
        <f>Long!O1622</f>
        <v>0</v>
      </c>
      <c r="P1624" s="40">
        <f>Long!P1622</f>
        <v>0</v>
      </c>
      <c r="Q1624" s="40">
        <f>Long!Q1622</f>
        <v>0</v>
      </c>
      <c r="R1624" s="40">
        <f>Long!R1622</f>
        <v>0</v>
      </c>
      <c r="S1624" s="40">
        <f>Long!S1622</f>
        <v>0</v>
      </c>
      <c r="T1624" s="40">
        <f>Long!T1622</f>
        <v>0</v>
      </c>
      <c r="U1624" s="11">
        <f>Long!U1622</f>
        <v>0</v>
      </c>
      <c r="W1624" s="14">
        <f>Long!X1622</f>
        <v>0</v>
      </c>
      <c r="X1624" s="7">
        <f>Long!Y1622</f>
        <v>0</v>
      </c>
    </row>
    <row r="1625" spans="1:24" x14ac:dyDescent="0.25">
      <c r="A1625" s="3">
        <f>Long!A1623</f>
        <v>0</v>
      </c>
      <c r="B1625" s="41">
        <f>Long!B1623</f>
        <v>0</v>
      </c>
      <c r="C1625" s="40">
        <f>Long!C1623</f>
        <v>0</v>
      </c>
      <c r="D1625" s="40">
        <f>Long!D1623</f>
        <v>0</v>
      </c>
      <c r="E1625" s="40">
        <f>Long!E1623</f>
        <v>0</v>
      </c>
      <c r="F1625" s="40">
        <f>Long!F1623</f>
        <v>0</v>
      </c>
      <c r="G1625" s="40">
        <f>Long!G1623</f>
        <v>0</v>
      </c>
      <c r="H1625" s="40">
        <f>Long!H1623</f>
        <v>0</v>
      </c>
      <c r="I1625" s="40">
        <f>Long!I1623</f>
        <v>0</v>
      </c>
      <c r="J1625" s="40">
        <f>Long!J1623</f>
        <v>0</v>
      </c>
      <c r="K1625" s="40">
        <f>Long!K1623</f>
        <v>0</v>
      </c>
      <c r="L1625" s="40">
        <f>Long!L1623</f>
        <v>0</v>
      </c>
      <c r="M1625" s="40">
        <f>Long!M1623</f>
        <v>0</v>
      </c>
      <c r="N1625" s="40">
        <f>Long!N1623</f>
        <v>0</v>
      </c>
      <c r="O1625" s="40">
        <f>Long!O1623</f>
        <v>0</v>
      </c>
      <c r="P1625" s="40">
        <f>Long!P1623</f>
        <v>0</v>
      </c>
      <c r="Q1625" s="40">
        <f>Long!Q1623</f>
        <v>0</v>
      </c>
      <c r="R1625" s="40">
        <f>Long!R1623</f>
        <v>0</v>
      </c>
      <c r="S1625" s="40">
        <f>Long!S1623</f>
        <v>0</v>
      </c>
      <c r="T1625" s="40">
        <f>Long!T1623</f>
        <v>0</v>
      </c>
      <c r="U1625" s="11">
        <f>Long!U1623</f>
        <v>0</v>
      </c>
      <c r="W1625" s="14">
        <f>Long!X1623</f>
        <v>0</v>
      </c>
      <c r="X1625" s="7">
        <f>Long!Y1623</f>
        <v>0</v>
      </c>
    </row>
    <row r="1626" spans="1:24" x14ac:dyDescent="0.25">
      <c r="A1626" s="3">
        <f>Long!A1624</f>
        <v>0</v>
      </c>
      <c r="B1626" s="41">
        <f>Long!B1624</f>
        <v>0</v>
      </c>
      <c r="C1626" s="40">
        <f>Long!C1624</f>
        <v>0</v>
      </c>
      <c r="D1626" s="40">
        <f>Long!D1624</f>
        <v>0</v>
      </c>
      <c r="E1626" s="40">
        <f>Long!E1624</f>
        <v>0</v>
      </c>
      <c r="F1626" s="40">
        <f>Long!F1624</f>
        <v>0</v>
      </c>
      <c r="G1626" s="40">
        <f>Long!G1624</f>
        <v>0</v>
      </c>
      <c r="H1626" s="40">
        <f>Long!H1624</f>
        <v>0</v>
      </c>
      <c r="I1626" s="40">
        <f>Long!I1624</f>
        <v>0</v>
      </c>
      <c r="J1626" s="40">
        <f>Long!J1624</f>
        <v>0</v>
      </c>
      <c r="K1626" s="40">
        <f>Long!K1624</f>
        <v>0</v>
      </c>
      <c r="L1626" s="40">
        <f>Long!L1624</f>
        <v>0</v>
      </c>
      <c r="M1626" s="40">
        <f>Long!M1624</f>
        <v>0</v>
      </c>
      <c r="N1626" s="40">
        <f>Long!N1624</f>
        <v>0</v>
      </c>
      <c r="O1626" s="40">
        <f>Long!O1624</f>
        <v>0</v>
      </c>
      <c r="P1626" s="40">
        <f>Long!P1624</f>
        <v>0</v>
      </c>
      <c r="Q1626" s="40">
        <f>Long!Q1624</f>
        <v>0</v>
      </c>
      <c r="R1626" s="40">
        <f>Long!R1624</f>
        <v>0</v>
      </c>
      <c r="S1626" s="40">
        <f>Long!S1624</f>
        <v>0</v>
      </c>
      <c r="T1626" s="40">
        <f>Long!T1624</f>
        <v>0</v>
      </c>
      <c r="U1626" s="11">
        <f>Long!U1624</f>
        <v>0</v>
      </c>
      <c r="W1626" s="14">
        <f>Long!X1624</f>
        <v>0</v>
      </c>
      <c r="X1626" s="7">
        <f>Long!Y1624</f>
        <v>0</v>
      </c>
    </row>
    <row r="1627" spans="1:24" x14ac:dyDescent="0.25">
      <c r="A1627" s="3">
        <f>Long!A1625</f>
        <v>0</v>
      </c>
      <c r="B1627" s="41">
        <f>Long!B1625</f>
        <v>0</v>
      </c>
      <c r="C1627" s="40">
        <f>Long!C1625</f>
        <v>0</v>
      </c>
      <c r="D1627" s="40">
        <f>Long!D1625</f>
        <v>0</v>
      </c>
      <c r="E1627" s="40">
        <f>Long!E1625</f>
        <v>0</v>
      </c>
      <c r="F1627" s="40">
        <f>Long!F1625</f>
        <v>0</v>
      </c>
      <c r="G1627" s="40">
        <f>Long!G1625</f>
        <v>0</v>
      </c>
      <c r="H1627" s="40">
        <f>Long!H1625</f>
        <v>0</v>
      </c>
      <c r="I1627" s="40">
        <f>Long!I1625</f>
        <v>0</v>
      </c>
      <c r="J1627" s="40">
        <f>Long!J1625</f>
        <v>0</v>
      </c>
      <c r="K1627" s="40">
        <f>Long!K1625</f>
        <v>0</v>
      </c>
      <c r="L1627" s="40">
        <f>Long!L1625</f>
        <v>0</v>
      </c>
      <c r="M1627" s="40">
        <f>Long!M1625</f>
        <v>0</v>
      </c>
      <c r="N1627" s="40">
        <f>Long!N1625</f>
        <v>0</v>
      </c>
      <c r="O1627" s="40">
        <f>Long!O1625</f>
        <v>0</v>
      </c>
      <c r="P1627" s="40">
        <f>Long!P1625</f>
        <v>0</v>
      </c>
      <c r="Q1627" s="40">
        <f>Long!Q1625</f>
        <v>0</v>
      </c>
      <c r="R1627" s="40">
        <f>Long!R1625</f>
        <v>0</v>
      </c>
      <c r="S1627" s="40">
        <f>Long!S1625</f>
        <v>0</v>
      </c>
      <c r="T1627" s="40">
        <f>Long!T1625</f>
        <v>0</v>
      </c>
      <c r="U1627" s="11">
        <f>Long!U1625</f>
        <v>0</v>
      </c>
      <c r="W1627" s="14">
        <f>Long!X1625</f>
        <v>0</v>
      </c>
      <c r="X1627" s="7">
        <f>Long!Y1625</f>
        <v>0</v>
      </c>
    </row>
    <row r="1628" spans="1:24" x14ac:dyDescent="0.25">
      <c r="A1628" s="3">
        <f>Long!A1626</f>
        <v>0</v>
      </c>
      <c r="B1628" s="41">
        <f>Long!B1626</f>
        <v>0</v>
      </c>
      <c r="C1628" s="40">
        <f>Long!C1626</f>
        <v>0</v>
      </c>
      <c r="D1628" s="40">
        <f>Long!D1626</f>
        <v>0</v>
      </c>
      <c r="E1628" s="40">
        <f>Long!E1626</f>
        <v>0</v>
      </c>
      <c r="F1628" s="40">
        <f>Long!F1626</f>
        <v>0</v>
      </c>
      <c r="G1628" s="40">
        <f>Long!G1626</f>
        <v>0</v>
      </c>
      <c r="H1628" s="40">
        <f>Long!H1626</f>
        <v>0</v>
      </c>
      <c r="I1628" s="40">
        <f>Long!I1626</f>
        <v>0</v>
      </c>
      <c r="J1628" s="40">
        <f>Long!J1626</f>
        <v>0</v>
      </c>
      <c r="K1628" s="40">
        <f>Long!K1626</f>
        <v>0</v>
      </c>
      <c r="L1628" s="40">
        <f>Long!L1626</f>
        <v>0</v>
      </c>
      <c r="M1628" s="40">
        <f>Long!M1626</f>
        <v>0</v>
      </c>
      <c r="N1628" s="40">
        <f>Long!N1626</f>
        <v>0</v>
      </c>
      <c r="O1628" s="40">
        <f>Long!O1626</f>
        <v>0</v>
      </c>
      <c r="P1628" s="40">
        <f>Long!P1626</f>
        <v>0</v>
      </c>
      <c r="Q1628" s="40">
        <f>Long!Q1626</f>
        <v>0</v>
      </c>
      <c r="R1628" s="40">
        <f>Long!R1626</f>
        <v>0</v>
      </c>
      <c r="S1628" s="40">
        <f>Long!S1626</f>
        <v>0</v>
      </c>
      <c r="T1628" s="40">
        <f>Long!T1626</f>
        <v>0</v>
      </c>
      <c r="U1628" s="11">
        <f>Long!U1626</f>
        <v>0</v>
      </c>
      <c r="W1628" s="14">
        <f>Long!X1626</f>
        <v>0</v>
      </c>
      <c r="X1628" s="7">
        <f>Long!Y1626</f>
        <v>0</v>
      </c>
    </row>
    <row r="1629" spans="1:24" x14ac:dyDescent="0.25">
      <c r="A1629" s="3">
        <f>Long!A1627</f>
        <v>0</v>
      </c>
      <c r="B1629" s="41">
        <f>Long!B1627</f>
        <v>0</v>
      </c>
      <c r="C1629" s="40">
        <f>Long!C1627</f>
        <v>0</v>
      </c>
      <c r="D1629" s="40">
        <f>Long!D1627</f>
        <v>0</v>
      </c>
      <c r="E1629" s="40">
        <f>Long!E1627</f>
        <v>0</v>
      </c>
      <c r="F1629" s="40">
        <f>Long!F1627</f>
        <v>0</v>
      </c>
      <c r="G1629" s="40">
        <f>Long!G1627</f>
        <v>0</v>
      </c>
      <c r="H1629" s="40">
        <f>Long!H1627</f>
        <v>0</v>
      </c>
      <c r="I1629" s="40">
        <f>Long!I1627</f>
        <v>0</v>
      </c>
      <c r="J1629" s="40">
        <f>Long!J1627</f>
        <v>0</v>
      </c>
      <c r="K1629" s="40">
        <f>Long!K1627</f>
        <v>0</v>
      </c>
      <c r="L1629" s="40">
        <f>Long!L1627</f>
        <v>0</v>
      </c>
      <c r="M1629" s="40">
        <f>Long!M1627</f>
        <v>0</v>
      </c>
      <c r="N1629" s="40">
        <f>Long!N1627</f>
        <v>0</v>
      </c>
      <c r="O1629" s="40">
        <f>Long!O1627</f>
        <v>0</v>
      </c>
      <c r="P1629" s="40">
        <f>Long!P1627</f>
        <v>0</v>
      </c>
      <c r="Q1629" s="40">
        <f>Long!Q1627</f>
        <v>0</v>
      </c>
      <c r="R1629" s="40">
        <f>Long!R1627</f>
        <v>0</v>
      </c>
      <c r="S1629" s="40">
        <f>Long!S1627</f>
        <v>0</v>
      </c>
      <c r="T1629" s="40">
        <f>Long!T1627</f>
        <v>0</v>
      </c>
      <c r="U1629" s="11">
        <f>Long!U1627</f>
        <v>0</v>
      </c>
      <c r="W1629" s="14">
        <f>Long!X1627</f>
        <v>0</v>
      </c>
      <c r="X1629" s="7">
        <f>Long!Y1627</f>
        <v>0</v>
      </c>
    </row>
    <row r="1630" spans="1:24" x14ac:dyDescent="0.25">
      <c r="A1630" s="3">
        <f>Long!A1628</f>
        <v>0</v>
      </c>
      <c r="B1630" s="41">
        <f>Long!B1628</f>
        <v>0</v>
      </c>
      <c r="C1630" s="40">
        <f>Long!C1628</f>
        <v>0</v>
      </c>
      <c r="D1630" s="40">
        <f>Long!D1628</f>
        <v>0</v>
      </c>
      <c r="E1630" s="40">
        <f>Long!E1628</f>
        <v>0</v>
      </c>
      <c r="F1630" s="40">
        <f>Long!F1628</f>
        <v>0</v>
      </c>
      <c r="G1630" s="40">
        <f>Long!G1628</f>
        <v>0</v>
      </c>
      <c r="H1630" s="40">
        <f>Long!H1628</f>
        <v>0</v>
      </c>
      <c r="I1630" s="40">
        <f>Long!I1628</f>
        <v>0</v>
      </c>
      <c r="J1630" s="40">
        <f>Long!J1628</f>
        <v>0</v>
      </c>
      <c r="K1630" s="40">
        <f>Long!K1628</f>
        <v>0</v>
      </c>
      <c r="L1630" s="40">
        <f>Long!L1628</f>
        <v>0</v>
      </c>
      <c r="M1630" s="40">
        <f>Long!M1628</f>
        <v>0</v>
      </c>
      <c r="N1630" s="40">
        <f>Long!N1628</f>
        <v>0</v>
      </c>
      <c r="O1630" s="40">
        <f>Long!O1628</f>
        <v>0</v>
      </c>
      <c r="P1630" s="40">
        <f>Long!P1628</f>
        <v>0</v>
      </c>
      <c r="Q1630" s="40">
        <f>Long!Q1628</f>
        <v>0</v>
      </c>
      <c r="R1630" s="40">
        <f>Long!R1628</f>
        <v>0</v>
      </c>
      <c r="S1630" s="40">
        <f>Long!S1628</f>
        <v>0</v>
      </c>
      <c r="T1630" s="40">
        <f>Long!T1628</f>
        <v>0</v>
      </c>
      <c r="U1630" s="11">
        <f>Long!U1628</f>
        <v>0</v>
      </c>
      <c r="W1630" s="14">
        <f>Long!X1628</f>
        <v>0</v>
      </c>
      <c r="X1630" s="7">
        <f>Long!Y1628</f>
        <v>0</v>
      </c>
    </row>
    <row r="1631" spans="1:24" x14ac:dyDescent="0.25">
      <c r="A1631" s="3">
        <f>Long!A1629</f>
        <v>0</v>
      </c>
      <c r="B1631" s="41">
        <f>Long!B1629</f>
        <v>0</v>
      </c>
      <c r="C1631" s="40">
        <f>Long!C1629</f>
        <v>0</v>
      </c>
      <c r="D1631" s="40">
        <f>Long!D1629</f>
        <v>0</v>
      </c>
      <c r="E1631" s="40">
        <f>Long!E1629</f>
        <v>0</v>
      </c>
      <c r="F1631" s="40">
        <f>Long!F1629</f>
        <v>0</v>
      </c>
      <c r="G1631" s="40">
        <f>Long!G1629</f>
        <v>0</v>
      </c>
      <c r="H1631" s="40">
        <f>Long!H1629</f>
        <v>0</v>
      </c>
      <c r="I1631" s="40">
        <f>Long!I1629</f>
        <v>0</v>
      </c>
      <c r="J1631" s="40">
        <f>Long!J1629</f>
        <v>0</v>
      </c>
      <c r="K1631" s="40">
        <f>Long!K1629</f>
        <v>0</v>
      </c>
      <c r="L1631" s="40">
        <f>Long!L1629</f>
        <v>0</v>
      </c>
      <c r="M1631" s="40">
        <f>Long!M1629</f>
        <v>0</v>
      </c>
      <c r="N1631" s="40">
        <f>Long!N1629</f>
        <v>0</v>
      </c>
      <c r="O1631" s="40">
        <f>Long!O1629</f>
        <v>0</v>
      </c>
      <c r="P1631" s="40">
        <f>Long!P1629</f>
        <v>0</v>
      </c>
      <c r="Q1631" s="40">
        <f>Long!Q1629</f>
        <v>0</v>
      </c>
      <c r="R1631" s="40">
        <f>Long!R1629</f>
        <v>0</v>
      </c>
      <c r="S1631" s="40">
        <f>Long!S1629</f>
        <v>0</v>
      </c>
      <c r="T1631" s="40">
        <f>Long!T1629</f>
        <v>0</v>
      </c>
      <c r="U1631" s="11">
        <f>Long!U1629</f>
        <v>0</v>
      </c>
      <c r="W1631" s="14">
        <f>Long!X1629</f>
        <v>0</v>
      </c>
      <c r="X1631" s="7">
        <f>Long!Y1629</f>
        <v>0</v>
      </c>
    </row>
    <row r="1632" spans="1:24" x14ac:dyDescent="0.25">
      <c r="A1632" s="3">
        <f>Long!A1630</f>
        <v>0</v>
      </c>
      <c r="B1632" s="41">
        <f>Long!B1630</f>
        <v>0</v>
      </c>
      <c r="C1632" s="40">
        <f>Long!C1630</f>
        <v>0</v>
      </c>
      <c r="D1632" s="40">
        <f>Long!D1630</f>
        <v>0</v>
      </c>
      <c r="E1632" s="40">
        <f>Long!E1630</f>
        <v>0</v>
      </c>
      <c r="F1632" s="40">
        <f>Long!F1630</f>
        <v>0</v>
      </c>
      <c r="G1632" s="40">
        <f>Long!G1630</f>
        <v>0</v>
      </c>
      <c r="H1632" s="40">
        <f>Long!H1630</f>
        <v>0</v>
      </c>
      <c r="I1632" s="40">
        <f>Long!I1630</f>
        <v>0</v>
      </c>
      <c r="J1632" s="40">
        <f>Long!J1630</f>
        <v>0</v>
      </c>
      <c r="K1632" s="40">
        <f>Long!K1630</f>
        <v>0</v>
      </c>
      <c r="L1632" s="40">
        <f>Long!L1630</f>
        <v>0</v>
      </c>
      <c r="M1632" s="40">
        <f>Long!M1630</f>
        <v>0</v>
      </c>
      <c r="N1632" s="40">
        <f>Long!N1630</f>
        <v>0</v>
      </c>
      <c r="O1632" s="40">
        <f>Long!O1630</f>
        <v>0</v>
      </c>
      <c r="P1632" s="40">
        <f>Long!P1630</f>
        <v>0</v>
      </c>
      <c r="Q1632" s="40">
        <f>Long!Q1630</f>
        <v>0</v>
      </c>
      <c r="R1632" s="40">
        <f>Long!R1630</f>
        <v>0</v>
      </c>
      <c r="S1632" s="40">
        <f>Long!S1630</f>
        <v>0</v>
      </c>
      <c r="T1632" s="40">
        <f>Long!T1630</f>
        <v>0</v>
      </c>
      <c r="U1632" s="11">
        <f>Long!U1630</f>
        <v>0</v>
      </c>
      <c r="W1632" s="14">
        <f>Long!X1630</f>
        <v>0</v>
      </c>
      <c r="X1632" s="7">
        <f>Long!Y1630</f>
        <v>0</v>
      </c>
    </row>
    <row r="1633" spans="1:24" x14ac:dyDescent="0.25">
      <c r="A1633" s="3">
        <f>Long!A1631</f>
        <v>0</v>
      </c>
      <c r="B1633" s="41">
        <f>Long!B1631</f>
        <v>0</v>
      </c>
      <c r="C1633" s="40">
        <f>Long!C1631</f>
        <v>0</v>
      </c>
      <c r="D1633" s="40">
        <f>Long!D1631</f>
        <v>0</v>
      </c>
      <c r="E1633" s="40">
        <f>Long!E1631</f>
        <v>0</v>
      </c>
      <c r="F1633" s="40">
        <f>Long!F1631</f>
        <v>0</v>
      </c>
      <c r="G1633" s="40">
        <f>Long!G1631</f>
        <v>0</v>
      </c>
      <c r="H1633" s="40">
        <f>Long!H1631</f>
        <v>0</v>
      </c>
      <c r="I1633" s="40">
        <f>Long!I1631</f>
        <v>0</v>
      </c>
      <c r="J1633" s="40">
        <f>Long!J1631</f>
        <v>0</v>
      </c>
      <c r="K1633" s="40">
        <f>Long!K1631</f>
        <v>0</v>
      </c>
      <c r="L1633" s="40">
        <f>Long!L1631</f>
        <v>0</v>
      </c>
      <c r="M1633" s="40">
        <f>Long!M1631</f>
        <v>0</v>
      </c>
      <c r="N1633" s="40">
        <f>Long!N1631</f>
        <v>0</v>
      </c>
      <c r="O1633" s="40">
        <f>Long!O1631</f>
        <v>0</v>
      </c>
      <c r="P1633" s="40">
        <f>Long!P1631</f>
        <v>0</v>
      </c>
      <c r="Q1633" s="40">
        <f>Long!Q1631</f>
        <v>0</v>
      </c>
      <c r="R1633" s="40">
        <f>Long!R1631</f>
        <v>0</v>
      </c>
      <c r="S1633" s="40">
        <f>Long!S1631</f>
        <v>0</v>
      </c>
      <c r="T1633" s="40">
        <f>Long!T1631</f>
        <v>0</v>
      </c>
      <c r="U1633" s="11">
        <f>Long!U1631</f>
        <v>0</v>
      </c>
      <c r="W1633" s="14">
        <f>Long!X1631</f>
        <v>0</v>
      </c>
      <c r="X1633" s="7">
        <f>Long!Y1631</f>
        <v>0</v>
      </c>
    </row>
    <row r="1634" spans="1:24" x14ac:dyDescent="0.25">
      <c r="A1634" s="3">
        <f>Long!A1632</f>
        <v>0</v>
      </c>
      <c r="B1634" s="41">
        <f>Long!B1632</f>
        <v>0</v>
      </c>
      <c r="C1634" s="40">
        <f>Long!C1632</f>
        <v>0</v>
      </c>
      <c r="D1634" s="40">
        <f>Long!D1632</f>
        <v>0</v>
      </c>
      <c r="E1634" s="40">
        <f>Long!E1632</f>
        <v>0</v>
      </c>
      <c r="F1634" s="40">
        <f>Long!F1632</f>
        <v>0</v>
      </c>
      <c r="G1634" s="40">
        <f>Long!G1632</f>
        <v>0</v>
      </c>
      <c r="H1634" s="40">
        <f>Long!H1632</f>
        <v>0</v>
      </c>
      <c r="I1634" s="40">
        <f>Long!I1632</f>
        <v>0</v>
      </c>
      <c r="J1634" s="40">
        <f>Long!J1632</f>
        <v>0</v>
      </c>
      <c r="K1634" s="40">
        <f>Long!K1632</f>
        <v>0</v>
      </c>
      <c r="L1634" s="40">
        <f>Long!L1632</f>
        <v>0</v>
      </c>
      <c r="M1634" s="40">
        <f>Long!M1632</f>
        <v>0</v>
      </c>
      <c r="N1634" s="40">
        <f>Long!N1632</f>
        <v>0</v>
      </c>
      <c r="O1634" s="40">
        <f>Long!O1632</f>
        <v>0</v>
      </c>
      <c r="P1634" s="40">
        <f>Long!P1632</f>
        <v>0</v>
      </c>
      <c r="Q1634" s="40">
        <f>Long!Q1632</f>
        <v>0</v>
      </c>
      <c r="R1634" s="40">
        <f>Long!R1632</f>
        <v>0</v>
      </c>
      <c r="S1634" s="40">
        <f>Long!S1632</f>
        <v>0</v>
      </c>
      <c r="T1634" s="40">
        <f>Long!T1632</f>
        <v>0</v>
      </c>
      <c r="U1634" s="11">
        <f>Long!U1632</f>
        <v>0</v>
      </c>
      <c r="W1634" s="14">
        <f>Long!X1632</f>
        <v>0</v>
      </c>
      <c r="X1634" s="7">
        <f>Long!Y1632</f>
        <v>0</v>
      </c>
    </row>
    <row r="1635" spans="1:24" x14ac:dyDescent="0.25">
      <c r="A1635" s="3">
        <f>Long!A1633</f>
        <v>0</v>
      </c>
      <c r="B1635" s="41">
        <f>Long!B1633</f>
        <v>0</v>
      </c>
      <c r="C1635" s="40">
        <f>Long!C1633</f>
        <v>0</v>
      </c>
      <c r="D1635" s="40">
        <f>Long!D1633</f>
        <v>0</v>
      </c>
      <c r="E1635" s="40">
        <f>Long!E1633</f>
        <v>0</v>
      </c>
      <c r="F1635" s="40">
        <f>Long!F1633</f>
        <v>0</v>
      </c>
      <c r="G1635" s="40">
        <f>Long!G1633</f>
        <v>0</v>
      </c>
      <c r="H1635" s="40">
        <f>Long!H1633</f>
        <v>0</v>
      </c>
      <c r="I1635" s="40">
        <f>Long!I1633</f>
        <v>0</v>
      </c>
      <c r="J1635" s="40">
        <f>Long!J1633</f>
        <v>0</v>
      </c>
      <c r="K1635" s="40">
        <f>Long!K1633</f>
        <v>0</v>
      </c>
      <c r="L1635" s="40">
        <f>Long!L1633</f>
        <v>0</v>
      </c>
      <c r="M1635" s="40">
        <f>Long!M1633</f>
        <v>0</v>
      </c>
      <c r="N1635" s="40">
        <f>Long!N1633</f>
        <v>0</v>
      </c>
      <c r="O1635" s="40">
        <f>Long!O1633</f>
        <v>0</v>
      </c>
      <c r="P1635" s="40">
        <f>Long!P1633</f>
        <v>0</v>
      </c>
      <c r="Q1635" s="40">
        <f>Long!Q1633</f>
        <v>0</v>
      </c>
      <c r="R1635" s="40">
        <f>Long!R1633</f>
        <v>0</v>
      </c>
      <c r="S1635" s="40">
        <f>Long!S1633</f>
        <v>0</v>
      </c>
      <c r="T1635" s="40">
        <f>Long!T1633</f>
        <v>0</v>
      </c>
      <c r="U1635" s="11">
        <f>Long!U1633</f>
        <v>0</v>
      </c>
      <c r="W1635" s="14">
        <f>Long!X1633</f>
        <v>0</v>
      </c>
      <c r="X1635" s="7">
        <f>Long!Y1633</f>
        <v>0</v>
      </c>
    </row>
    <row r="1636" spans="1:24" x14ac:dyDescent="0.25">
      <c r="A1636" s="3">
        <f>Long!A1634</f>
        <v>0</v>
      </c>
      <c r="B1636" s="41">
        <f>Long!B1634</f>
        <v>0</v>
      </c>
      <c r="C1636" s="40">
        <f>Long!C1634</f>
        <v>0</v>
      </c>
      <c r="D1636" s="40">
        <f>Long!D1634</f>
        <v>0</v>
      </c>
      <c r="E1636" s="40">
        <f>Long!E1634</f>
        <v>0</v>
      </c>
      <c r="F1636" s="40">
        <f>Long!F1634</f>
        <v>0</v>
      </c>
      <c r="G1636" s="40">
        <f>Long!G1634</f>
        <v>0</v>
      </c>
      <c r="H1636" s="40">
        <f>Long!H1634</f>
        <v>0</v>
      </c>
      <c r="I1636" s="40">
        <f>Long!I1634</f>
        <v>0</v>
      </c>
      <c r="J1636" s="40">
        <f>Long!J1634</f>
        <v>0</v>
      </c>
      <c r="K1636" s="40">
        <f>Long!K1634</f>
        <v>0</v>
      </c>
      <c r="L1636" s="40">
        <f>Long!L1634</f>
        <v>0</v>
      </c>
      <c r="M1636" s="40">
        <f>Long!M1634</f>
        <v>0</v>
      </c>
      <c r="N1636" s="40">
        <f>Long!N1634</f>
        <v>0</v>
      </c>
      <c r="O1636" s="40">
        <f>Long!O1634</f>
        <v>0</v>
      </c>
      <c r="P1636" s="40">
        <f>Long!P1634</f>
        <v>0</v>
      </c>
      <c r="Q1636" s="40">
        <f>Long!Q1634</f>
        <v>0</v>
      </c>
      <c r="R1636" s="40">
        <f>Long!R1634</f>
        <v>0</v>
      </c>
      <c r="S1636" s="40">
        <f>Long!S1634</f>
        <v>0</v>
      </c>
      <c r="T1636" s="40">
        <f>Long!T1634</f>
        <v>0</v>
      </c>
      <c r="U1636" s="11">
        <f>Long!U1634</f>
        <v>0</v>
      </c>
      <c r="W1636" s="14">
        <f>Long!X1634</f>
        <v>0</v>
      </c>
      <c r="X1636" s="7">
        <f>Long!Y1634</f>
        <v>0</v>
      </c>
    </row>
    <row r="1637" spans="1:24" x14ac:dyDescent="0.25">
      <c r="A1637" s="3">
        <f>Long!A1635</f>
        <v>0</v>
      </c>
      <c r="B1637" s="41">
        <f>Long!B1635</f>
        <v>0</v>
      </c>
      <c r="C1637" s="40">
        <f>Long!C1635</f>
        <v>0</v>
      </c>
      <c r="D1637" s="40">
        <f>Long!D1635</f>
        <v>0</v>
      </c>
      <c r="E1637" s="40">
        <f>Long!E1635</f>
        <v>0</v>
      </c>
      <c r="F1637" s="40">
        <f>Long!F1635</f>
        <v>0</v>
      </c>
      <c r="G1637" s="40">
        <f>Long!G1635</f>
        <v>0</v>
      </c>
      <c r="H1637" s="40">
        <f>Long!H1635</f>
        <v>0</v>
      </c>
      <c r="I1637" s="40">
        <f>Long!I1635</f>
        <v>0</v>
      </c>
      <c r="J1637" s="40">
        <f>Long!J1635</f>
        <v>0</v>
      </c>
      <c r="K1637" s="40">
        <f>Long!K1635</f>
        <v>0</v>
      </c>
      <c r="L1637" s="40">
        <f>Long!L1635</f>
        <v>0</v>
      </c>
      <c r="M1637" s="40">
        <f>Long!M1635</f>
        <v>0</v>
      </c>
      <c r="N1637" s="40">
        <f>Long!N1635</f>
        <v>0</v>
      </c>
      <c r="O1637" s="40">
        <f>Long!O1635</f>
        <v>0</v>
      </c>
      <c r="P1637" s="40">
        <f>Long!P1635</f>
        <v>0</v>
      </c>
      <c r="Q1637" s="40">
        <f>Long!Q1635</f>
        <v>0</v>
      </c>
      <c r="R1637" s="40">
        <f>Long!R1635</f>
        <v>0</v>
      </c>
      <c r="S1637" s="40">
        <f>Long!S1635</f>
        <v>0</v>
      </c>
      <c r="T1637" s="40">
        <f>Long!T1635</f>
        <v>0</v>
      </c>
      <c r="U1637" s="11">
        <f>Long!U1635</f>
        <v>0</v>
      </c>
      <c r="W1637" s="14">
        <f>Long!X1635</f>
        <v>0</v>
      </c>
      <c r="X1637" s="7">
        <f>Long!Y1635</f>
        <v>0</v>
      </c>
    </row>
    <row r="1638" spans="1:24" x14ac:dyDescent="0.25">
      <c r="A1638" s="3">
        <f>Long!A1636</f>
        <v>0</v>
      </c>
      <c r="B1638" s="41">
        <f>Long!B1636</f>
        <v>0</v>
      </c>
      <c r="C1638" s="40">
        <f>Long!C1636</f>
        <v>0</v>
      </c>
      <c r="D1638" s="40">
        <f>Long!D1636</f>
        <v>0</v>
      </c>
      <c r="E1638" s="40">
        <f>Long!E1636</f>
        <v>0</v>
      </c>
      <c r="F1638" s="40">
        <f>Long!F1636</f>
        <v>0</v>
      </c>
      <c r="G1638" s="40">
        <f>Long!G1636</f>
        <v>0</v>
      </c>
      <c r="H1638" s="40">
        <f>Long!H1636</f>
        <v>0</v>
      </c>
      <c r="I1638" s="40">
        <f>Long!I1636</f>
        <v>0</v>
      </c>
      <c r="J1638" s="40">
        <f>Long!J1636</f>
        <v>0</v>
      </c>
      <c r="K1638" s="40">
        <f>Long!K1636</f>
        <v>0</v>
      </c>
      <c r="L1638" s="40">
        <f>Long!L1636</f>
        <v>0</v>
      </c>
      <c r="M1638" s="40">
        <f>Long!M1636</f>
        <v>0</v>
      </c>
      <c r="N1638" s="40">
        <f>Long!N1636</f>
        <v>0</v>
      </c>
      <c r="O1638" s="40">
        <f>Long!O1636</f>
        <v>0</v>
      </c>
      <c r="P1638" s="40">
        <f>Long!P1636</f>
        <v>0</v>
      </c>
      <c r="Q1638" s="40">
        <f>Long!Q1636</f>
        <v>0</v>
      </c>
      <c r="R1638" s="40">
        <f>Long!R1636</f>
        <v>0</v>
      </c>
      <c r="S1638" s="40">
        <f>Long!S1636</f>
        <v>0</v>
      </c>
      <c r="T1638" s="40">
        <f>Long!T1636</f>
        <v>0</v>
      </c>
      <c r="U1638" s="11">
        <f>Long!U1636</f>
        <v>0</v>
      </c>
      <c r="W1638" s="14">
        <f>Long!X1636</f>
        <v>0</v>
      </c>
      <c r="X1638" s="7">
        <f>Long!Y1636</f>
        <v>0</v>
      </c>
    </row>
    <row r="1639" spans="1:24" x14ac:dyDescent="0.25">
      <c r="A1639" s="3">
        <f>Long!A1637</f>
        <v>0</v>
      </c>
      <c r="B1639" s="41">
        <f>Long!B1637</f>
        <v>0</v>
      </c>
      <c r="C1639" s="40">
        <f>Long!C1637</f>
        <v>0</v>
      </c>
      <c r="D1639" s="40">
        <f>Long!D1637</f>
        <v>0</v>
      </c>
      <c r="E1639" s="40">
        <f>Long!E1637</f>
        <v>0</v>
      </c>
      <c r="F1639" s="40">
        <f>Long!F1637</f>
        <v>0</v>
      </c>
      <c r="G1639" s="40">
        <f>Long!G1637</f>
        <v>0</v>
      </c>
      <c r="H1639" s="40">
        <f>Long!H1637</f>
        <v>0</v>
      </c>
      <c r="I1639" s="40">
        <f>Long!I1637</f>
        <v>0</v>
      </c>
      <c r="J1639" s="40">
        <f>Long!J1637</f>
        <v>0</v>
      </c>
      <c r="K1639" s="40">
        <f>Long!K1637</f>
        <v>0</v>
      </c>
      <c r="L1639" s="40">
        <f>Long!L1637</f>
        <v>0</v>
      </c>
      <c r="M1639" s="40">
        <f>Long!M1637</f>
        <v>0</v>
      </c>
      <c r="N1639" s="40">
        <f>Long!N1637</f>
        <v>0</v>
      </c>
      <c r="O1639" s="40">
        <f>Long!O1637</f>
        <v>0</v>
      </c>
      <c r="P1639" s="40">
        <f>Long!P1637</f>
        <v>0</v>
      </c>
      <c r="Q1639" s="40">
        <f>Long!Q1637</f>
        <v>0</v>
      </c>
      <c r="R1639" s="40">
        <f>Long!R1637</f>
        <v>0</v>
      </c>
      <c r="S1639" s="40">
        <f>Long!S1637</f>
        <v>0</v>
      </c>
      <c r="T1639" s="40">
        <f>Long!T1637</f>
        <v>0</v>
      </c>
      <c r="U1639" s="11">
        <f>Long!U1637</f>
        <v>0</v>
      </c>
      <c r="W1639" s="14">
        <f>Long!X1637</f>
        <v>0</v>
      </c>
      <c r="X1639" s="7">
        <f>Long!Y1637</f>
        <v>0</v>
      </c>
    </row>
    <row r="1640" spans="1:24" x14ac:dyDescent="0.25">
      <c r="A1640" s="3">
        <f>Long!A1638</f>
        <v>0</v>
      </c>
      <c r="B1640" s="41">
        <f>Long!B1638</f>
        <v>0</v>
      </c>
      <c r="C1640" s="40">
        <f>Long!C1638</f>
        <v>0</v>
      </c>
      <c r="D1640" s="40">
        <f>Long!D1638</f>
        <v>0</v>
      </c>
      <c r="E1640" s="40">
        <f>Long!E1638</f>
        <v>0</v>
      </c>
      <c r="F1640" s="40">
        <f>Long!F1638</f>
        <v>0</v>
      </c>
      <c r="G1640" s="40">
        <f>Long!G1638</f>
        <v>0</v>
      </c>
      <c r="H1640" s="40">
        <f>Long!H1638</f>
        <v>0</v>
      </c>
      <c r="I1640" s="40">
        <f>Long!I1638</f>
        <v>0</v>
      </c>
      <c r="J1640" s="40">
        <f>Long!J1638</f>
        <v>0</v>
      </c>
      <c r="K1640" s="40">
        <f>Long!K1638</f>
        <v>0</v>
      </c>
      <c r="L1640" s="40">
        <f>Long!L1638</f>
        <v>0</v>
      </c>
      <c r="M1640" s="40">
        <f>Long!M1638</f>
        <v>0</v>
      </c>
      <c r="N1640" s="40">
        <f>Long!N1638</f>
        <v>0</v>
      </c>
      <c r="O1640" s="40">
        <f>Long!O1638</f>
        <v>0</v>
      </c>
      <c r="P1640" s="40">
        <f>Long!P1638</f>
        <v>0</v>
      </c>
      <c r="Q1640" s="40">
        <f>Long!Q1638</f>
        <v>0</v>
      </c>
      <c r="R1640" s="40">
        <f>Long!R1638</f>
        <v>0</v>
      </c>
      <c r="S1640" s="40">
        <f>Long!S1638</f>
        <v>0</v>
      </c>
      <c r="T1640" s="40">
        <f>Long!T1638</f>
        <v>0</v>
      </c>
      <c r="U1640" s="11">
        <f>Long!U1638</f>
        <v>0</v>
      </c>
      <c r="W1640" s="14">
        <f>Long!X1638</f>
        <v>0</v>
      </c>
      <c r="X1640" s="7">
        <f>Long!Y1638</f>
        <v>0</v>
      </c>
    </row>
    <row r="1641" spans="1:24" x14ac:dyDescent="0.25">
      <c r="A1641" s="3">
        <f>Long!A1639</f>
        <v>0</v>
      </c>
      <c r="B1641" s="41">
        <f>Long!B1639</f>
        <v>0</v>
      </c>
      <c r="C1641" s="40">
        <f>Long!C1639</f>
        <v>0</v>
      </c>
      <c r="D1641" s="40">
        <f>Long!D1639</f>
        <v>0</v>
      </c>
      <c r="E1641" s="40">
        <f>Long!E1639</f>
        <v>0</v>
      </c>
      <c r="F1641" s="40">
        <f>Long!F1639</f>
        <v>0</v>
      </c>
      <c r="G1641" s="40">
        <f>Long!G1639</f>
        <v>0</v>
      </c>
      <c r="H1641" s="40">
        <f>Long!H1639</f>
        <v>0</v>
      </c>
      <c r="I1641" s="40">
        <f>Long!I1639</f>
        <v>0</v>
      </c>
      <c r="J1641" s="40">
        <f>Long!J1639</f>
        <v>0</v>
      </c>
      <c r="K1641" s="40">
        <f>Long!K1639</f>
        <v>0</v>
      </c>
      <c r="L1641" s="40">
        <f>Long!L1639</f>
        <v>0</v>
      </c>
      <c r="M1641" s="40">
        <f>Long!M1639</f>
        <v>0</v>
      </c>
      <c r="N1641" s="40">
        <f>Long!N1639</f>
        <v>0</v>
      </c>
      <c r="O1641" s="40">
        <f>Long!O1639</f>
        <v>0</v>
      </c>
      <c r="P1641" s="40">
        <f>Long!P1639</f>
        <v>0</v>
      </c>
      <c r="Q1641" s="40">
        <f>Long!Q1639</f>
        <v>0</v>
      </c>
      <c r="R1641" s="40">
        <f>Long!R1639</f>
        <v>0</v>
      </c>
      <c r="S1641" s="40">
        <f>Long!S1639</f>
        <v>0</v>
      </c>
      <c r="T1641" s="40">
        <f>Long!T1639</f>
        <v>0</v>
      </c>
      <c r="U1641" s="11">
        <f>Long!U1639</f>
        <v>0</v>
      </c>
      <c r="W1641" s="14">
        <f>Long!X1639</f>
        <v>0</v>
      </c>
      <c r="X1641" s="7">
        <f>Long!Y1639</f>
        <v>0</v>
      </c>
    </row>
    <row r="1642" spans="1:24" x14ac:dyDescent="0.25">
      <c r="A1642" s="3">
        <f>Long!A1640</f>
        <v>0</v>
      </c>
      <c r="B1642" s="41">
        <f>Long!B1640</f>
        <v>0</v>
      </c>
      <c r="C1642" s="40">
        <f>Long!C1640</f>
        <v>0</v>
      </c>
      <c r="D1642" s="40">
        <f>Long!D1640</f>
        <v>0</v>
      </c>
      <c r="E1642" s="40">
        <f>Long!E1640</f>
        <v>0</v>
      </c>
      <c r="F1642" s="40">
        <f>Long!F1640</f>
        <v>0</v>
      </c>
      <c r="G1642" s="40">
        <f>Long!G1640</f>
        <v>0</v>
      </c>
      <c r="H1642" s="40">
        <f>Long!H1640</f>
        <v>0</v>
      </c>
      <c r="I1642" s="40">
        <f>Long!I1640</f>
        <v>0</v>
      </c>
      <c r="J1642" s="40">
        <f>Long!J1640</f>
        <v>0</v>
      </c>
      <c r="K1642" s="40">
        <f>Long!K1640</f>
        <v>0</v>
      </c>
      <c r="L1642" s="40">
        <f>Long!L1640</f>
        <v>0</v>
      </c>
      <c r="M1642" s="40">
        <f>Long!M1640</f>
        <v>0</v>
      </c>
      <c r="N1642" s="40">
        <f>Long!N1640</f>
        <v>0</v>
      </c>
      <c r="O1642" s="40">
        <f>Long!O1640</f>
        <v>0</v>
      </c>
      <c r="P1642" s="40">
        <f>Long!P1640</f>
        <v>0</v>
      </c>
      <c r="Q1642" s="40">
        <f>Long!Q1640</f>
        <v>0</v>
      </c>
      <c r="R1642" s="40">
        <f>Long!R1640</f>
        <v>0</v>
      </c>
      <c r="S1642" s="40">
        <f>Long!S1640</f>
        <v>0</v>
      </c>
      <c r="T1642" s="40">
        <f>Long!T1640</f>
        <v>0</v>
      </c>
      <c r="U1642" s="11">
        <f>Long!U1640</f>
        <v>0</v>
      </c>
      <c r="W1642" s="14">
        <f>Long!X1640</f>
        <v>0</v>
      </c>
      <c r="X1642" s="7">
        <f>Long!Y1640</f>
        <v>0</v>
      </c>
    </row>
    <row r="1643" spans="1:24" x14ac:dyDescent="0.25">
      <c r="A1643" s="3">
        <f>Long!A1641</f>
        <v>0</v>
      </c>
      <c r="B1643" s="41">
        <f>Long!B1641</f>
        <v>0</v>
      </c>
      <c r="C1643" s="40">
        <f>Long!C1641</f>
        <v>0</v>
      </c>
      <c r="D1643" s="40">
        <f>Long!D1641</f>
        <v>0</v>
      </c>
      <c r="E1643" s="40">
        <f>Long!E1641</f>
        <v>0</v>
      </c>
      <c r="F1643" s="40">
        <f>Long!F1641</f>
        <v>0</v>
      </c>
      <c r="G1643" s="40">
        <f>Long!G1641</f>
        <v>0</v>
      </c>
      <c r="H1643" s="40">
        <f>Long!H1641</f>
        <v>0</v>
      </c>
      <c r="I1643" s="40">
        <f>Long!I1641</f>
        <v>0</v>
      </c>
      <c r="J1643" s="40">
        <f>Long!J1641</f>
        <v>0</v>
      </c>
      <c r="K1643" s="40">
        <f>Long!K1641</f>
        <v>0</v>
      </c>
      <c r="L1643" s="40">
        <f>Long!L1641</f>
        <v>0</v>
      </c>
      <c r="M1643" s="40">
        <f>Long!M1641</f>
        <v>0</v>
      </c>
      <c r="N1643" s="40">
        <f>Long!N1641</f>
        <v>0</v>
      </c>
      <c r="O1643" s="40">
        <f>Long!O1641</f>
        <v>0</v>
      </c>
      <c r="P1643" s="40">
        <f>Long!P1641</f>
        <v>0</v>
      </c>
      <c r="Q1643" s="40">
        <f>Long!Q1641</f>
        <v>0</v>
      </c>
      <c r="R1643" s="40">
        <f>Long!R1641</f>
        <v>0</v>
      </c>
      <c r="S1643" s="40">
        <f>Long!S1641</f>
        <v>0</v>
      </c>
      <c r="T1643" s="40">
        <f>Long!T1641</f>
        <v>0</v>
      </c>
      <c r="U1643" s="11">
        <f>Long!U1641</f>
        <v>0</v>
      </c>
      <c r="W1643" s="14">
        <f>Long!X1641</f>
        <v>0</v>
      </c>
      <c r="X1643" s="7">
        <f>Long!Y1641</f>
        <v>0</v>
      </c>
    </row>
    <row r="1644" spans="1:24" x14ac:dyDescent="0.25">
      <c r="A1644" s="3">
        <f>Long!A1642</f>
        <v>0</v>
      </c>
      <c r="B1644" s="41">
        <f>Long!B1642</f>
        <v>0</v>
      </c>
      <c r="C1644" s="40">
        <f>Long!C1642</f>
        <v>0</v>
      </c>
      <c r="D1644" s="40">
        <f>Long!D1642</f>
        <v>0</v>
      </c>
      <c r="E1644" s="40">
        <f>Long!E1642</f>
        <v>0</v>
      </c>
      <c r="F1644" s="40">
        <f>Long!F1642</f>
        <v>0</v>
      </c>
      <c r="G1644" s="40">
        <f>Long!G1642</f>
        <v>0</v>
      </c>
      <c r="H1644" s="40">
        <f>Long!H1642</f>
        <v>0</v>
      </c>
      <c r="I1644" s="40">
        <f>Long!I1642</f>
        <v>0</v>
      </c>
      <c r="J1644" s="40">
        <f>Long!J1642</f>
        <v>0</v>
      </c>
      <c r="K1644" s="40">
        <f>Long!K1642</f>
        <v>0</v>
      </c>
      <c r="L1644" s="40">
        <f>Long!L1642</f>
        <v>0</v>
      </c>
      <c r="M1644" s="40">
        <f>Long!M1642</f>
        <v>0</v>
      </c>
      <c r="N1644" s="40">
        <f>Long!N1642</f>
        <v>0</v>
      </c>
      <c r="O1644" s="40">
        <f>Long!O1642</f>
        <v>0</v>
      </c>
      <c r="P1644" s="40">
        <f>Long!P1642</f>
        <v>0</v>
      </c>
      <c r="Q1644" s="40">
        <f>Long!Q1642</f>
        <v>0</v>
      </c>
      <c r="R1644" s="40">
        <f>Long!R1642</f>
        <v>0</v>
      </c>
      <c r="S1644" s="40">
        <f>Long!S1642</f>
        <v>0</v>
      </c>
      <c r="T1644" s="40">
        <f>Long!T1642</f>
        <v>0</v>
      </c>
      <c r="U1644" s="11">
        <f>Long!U1642</f>
        <v>0</v>
      </c>
      <c r="W1644" s="14">
        <f>Long!X1642</f>
        <v>0</v>
      </c>
      <c r="X1644" s="7">
        <f>Long!Y1642</f>
        <v>0</v>
      </c>
    </row>
    <row r="1645" spans="1:24" x14ac:dyDescent="0.25">
      <c r="A1645" s="3">
        <f>Long!A1643</f>
        <v>0</v>
      </c>
      <c r="B1645" s="41">
        <f>Long!B1643</f>
        <v>0</v>
      </c>
      <c r="C1645" s="40">
        <f>Long!C1643</f>
        <v>0</v>
      </c>
      <c r="D1645" s="40">
        <f>Long!D1643</f>
        <v>0</v>
      </c>
      <c r="E1645" s="40">
        <f>Long!E1643</f>
        <v>0</v>
      </c>
      <c r="F1645" s="40">
        <f>Long!F1643</f>
        <v>0</v>
      </c>
      <c r="G1645" s="40">
        <f>Long!G1643</f>
        <v>0</v>
      </c>
      <c r="H1645" s="40">
        <f>Long!H1643</f>
        <v>0</v>
      </c>
      <c r="I1645" s="40">
        <f>Long!I1643</f>
        <v>0</v>
      </c>
      <c r="J1645" s="40">
        <f>Long!J1643</f>
        <v>0</v>
      </c>
      <c r="K1645" s="40">
        <f>Long!K1643</f>
        <v>0</v>
      </c>
      <c r="L1645" s="40">
        <f>Long!L1643</f>
        <v>0</v>
      </c>
      <c r="M1645" s="40">
        <f>Long!M1643</f>
        <v>0</v>
      </c>
      <c r="N1645" s="40">
        <f>Long!N1643</f>
        <v>0</v>
      </c>
      <c r="O1645" s="40">
        <f>Long!O1643</f>
        <v>0</v>
      </c>
      <c r="P1645" s="40">
        <f>Long!P1643</f>
        <v>0</v>
      </c>
      <c r="Q1645" s="40">
        <f>Long!Q1643</f>
        <v>0</v>
      </c>
      <c r="R1645" s="40">
        <f>Long!R1643</f>
        <v>0</v>
      </c>
      <c r="S1645" s="40">
        <f>Long!S1643</f>
        <v>0</v>
      </c>
      <c r="T1645" s="40">
        <f>Long!T1643</f>
        <v>0</v>
      </c>
      <c r="U1645" s="11">
        <f>Long!U1643</f>
        <v>0</v>
      </c>
      <c r="W1645" s="14">
        <f>Long!X1643</f>
        <v>0</v>
      </c>
      <c r="X1645" s="7">
        <f>Long!Y1643</f>
        <v>0</v>
      </c>
    </row>
    <row r="1646" spans="1:24" x14ac:dyDescent="0.25">
      <c r="A1646" s="3">
        <f>Long!A1644</f>
        <v>0</v>
      </c>
      <c r="B1646" s="41">
        <f>Long!B1644</f>
        <v>0</v>
      </c>
      <c r="C1646" s="40">
        <f>Long!C1644</f>
        <v>0</v>
      </c>
      <c r="D1646" s="40">
        <f>Long!D1644</f>
        <v>0</v>
      </c>
      <c r="E1646" s="40">
        <f>Long!E1644</f>
        <v>0</v>
      </c>
      <c r="F1646" s="40">
        <f>Long!F1644</f>
        <v>0</v>
      </c>
      <c r="G1646" s="40">
        <f>Long!G1644</f>
        <v>0</v>
      </c>
      <c r="H1646" s="40">
        <f>Long!H1644</f>
        <v>0</v>
      </c>
      <c r="I1646" s="40">
        <f>Long!I1644</f>
        <v>0</v>
      </c>
      <c r="J1646" s="40">
        <f>Long!J1644</f>
        <v>0</v>
      </c>
      <c r="K1646" s="40">
        <f>Long!K1644</f>
        <v>0</v>
      </c>
      <c r="L1646" s="40">
        <f>Long!L1644</f>
        <v>0</v>
      </c>
      <c r="M1646" s="40">
        <f>Long!M1644</f>
        <v>0</v>
      </c>
      <c r="N1646" s="40">
        <f>Long!N1644</f>
        <v>0</v>
      </c>
      <c r="O1646" s="40">
        <f>Long!O1644</f>
        <v>0</v>
      </c>
      <c r="P1646" s="40">
        <f>Long!P1644</f>
        <v>0</v>
      </c>
      <c r="Q1646" s="40">
        <f>Long!Q1644</f>
        <v>0</v>
      </c>
      <c r="R1646" s="40">
        <f>Long!R1644</f>
        <v>0</v>
      </c>
      <c r="S1646" s="40">
        <f>Long!S1644</f>
        <v>0</v>
      </c>
      <c r="T1646" s="40">
        <f>Long!T1644</f>
        <v>0</v>
      </c>
      <c r="U1646" s="11">
        <f>Long!U1644</f>
        <v>0</v>
      </c>
      <c r="W1646" s="14">
        <f>Long!X1644</f>
        <v>0</v>
      </c>
      <c r="X1646" s="7">
        <f>Long!Y1644</f>
        <v>0</v>
      </c>
    </row>
    <row r="1647" spans="1:24" x14ac:dyDescent="0.25">
      <c r="A1647" s="3">
        <f>Long!A1645</f>
        <v>0</v>
      </c>
      <c r="B1647" s="41">
        <f>Long!B1645</f>
        <v>0</v>
      </c>
      <c r="C1647" s="40">
        <f>Long!C1645</f>
        <v>0</v>
      </c>
      <c r="D1647" s="40">
        <f>Long!D1645</f>
        <v>0</v>
      </c>
      <c r="E1647" s="40">
        <f>Long!E1645</f>
        <v>0</v>
      </c>
      <c r="F1647" s="40">
        <f>Long!F1645</f>
        <v>0</v>
      </c>
      <c r="G1647" s="40">
        <f>Long!G1645</f>
        <v>0</v>
      </c>
      <c r="H1647" s="40">
        <f>Long!H1645</f>
        <v>0</v>
      </c>
      <c r="I1647" s="40">
        <f>Long!I1645</f>
        <v>0</v>
      </c>
      <c r="J1647" s="40">
        <f>Long!J1645</f>
        <v>0</v>
      </c>
      <c r="K1647" s="40">
        <f>Long!K1645</f>
        <v>0</v>
      </c>
      <c r="L1647" s="40">
        <f>Long!L1645</f>
        <v>0</v>
      </c>
      <c r="M1647" s="40">
        <f>Long!M1645</f>
        <v>0</v>
      </c>
      <c r="N1647" s="40">
        <f>Long!N1645</f>
        <v>0</v>
      </c>
      <c r="O1647" s="40">
        <f>Long!O1645</f>
        <v>0</v>
      </c>
      <c r="P1647" s="40">
        <f>Long!P1645</f>
        <v>0</v>
      </c>
      <c r="Q1647" s="40">
        <f>Long!Q1645</f>
        <v>0</v>
      </c>
      <c r="R1647" s="40">
        <f>Long!R1645</f>
        <v>0</v>
      </c>
      <c r="S1647" s="40">
        <f>Long!S1645</f>
        <v>0</v>
      </c>
      <c r="T1647" s="40">
        <f>Long!T1645</f>
        <v>0</v>
      </c>
      <c r="U1647" s="11">
        <f>Long!U1645</f>
        <v>0</v>
      </c>
      <c r="W1647" s="14">
        <f>Long!X1645</f>
        <v>0</v>
      </c>
      <c r="X1647" s="7">
        <f>Long!Y1645</f>
        <v>0</v>
      </c>
    </row>
    <row r="1648" spans="1:24" x14ac:dyDescent="0.25">
      <c r="A1648" s="3">
        <f>Long!A1646</f>
        <v>0</v>
      </c>
      <c r="B1648" s="41">
        <f>Long!B1646</f>
        <v>0</v>
      </c>
      <c r="C1648" s="40">
        <f>Long!C1646</f>
        <v>0</v>
      </c>
      <c r="D1648" s="40">
        <f>Long!D1646</f>
        <v>0</v>
      </c>
      <c r="E1648" s="40">
        <f>Long!E1646</f>
        <v>0</v>
      </c>
      <c r="F1648" s="40">
        <f>Long!F1646</f>
        <v>0</v>
      </c>
      <c r="G1648" s="40">
        <f>Long!G1646</f>
        <v>0</v>
      </c>
      <c r="H1648" s="40">
        <f>Long!H1646</f>
        <v>0</v>
      </c>
      <c r="I1648" s="40">
        <f>Long!I1646</f>
        <v>0</v>
      </c>
      <c r="J1648" s="40">
        <f>Long!J1646</f>
        <v>0</v>
      </c>
      <c r="K1648" s="40">
        <f>Long!K1646</f>
        <v>0</v>
      </c>
      <c r="L1648" s="40">
        <f>Long!L1646</f>
        <v>0</v>
      </c>
      <c r="M1648" s="40">
        <f>Long!M1646</f>
        <v>0</v>
      </c>
      <c r="N1648" s="40">
        <f>Long!N1646</f>
        <v>0</v>
      </c>
      <c r="O1648" s="40">
        <f>Long!O1646</f>
        <v>0</v>
      </c>
      <c r="P1648" s="40">
        <f>Long!P1646</f>
        <v>0</v>
      </c>
      <c r="Q1648" s="40">
        <f>Long!Q1646</f>
        <v>0</v>
      </c>
      <c r="R1648" s="40">
        <f>Long!R1646</f>
        <v>0</v>
      </c>
      <c r="S1648" s="40">
        <f>Long!S1646</f>
        <v>0</v>
      </c>
      <c r="T1648" s="40">
        <f>Long!T1646</f>
        <v>0</v>
      </c>
      <c r="U1648" s="11">
        <f>Long!U1646</f>
        <v>0</v>
      </c>
      <c r="W1648" s="14">
        <f>Long!X1646</f>
        <v>0</v>
      </c>
      <c r="X1648" s="7">
        <f>Long!Y1646</f>
        <v>0</v>
      </c>
    </row>
    <row r="1649" spans="1:24" x14ac:dyDescent="0.25">
      <c r="A1649" s="3">
        <f>Long!A1647</f>
        <v>0</v>
      </c>
      <c r="B1649" s="41">
        <f>Long!B1647</f>
        <v>0</v>
      </c>
      <c r="C1649" s="40">
        <f>Long!C1647</f>
        <v>0</v>
      </c>
      <c r="D1649" s="40">
        <f>Long!D1647</f>
        <v>0</v>
      </c>
      <c r="E1649" s="40">
        <f>Long!E1647</f>
        <v>0</v>
      </c>
      <c r="F1649" s="40">
        <f>Long!F1647</f>
        <v>0</v>
      </c>
      <c r="G1649" s="40">
        <f>Long!G1647</f>
        <v>0</v>
      </c>
      <c r="H1649" s="40">
        <f>Long!H1647</f>
        <v>0</v>
      </c>
      <c r="I1649" s="40">
        <f>Long!I1647</f>
        <v>0</v>
      </c>
      <c r="J1649" s="40">
        <f>Long!J1647</f>
        <v>0</v>
      </c>
      <c r="K1649" s="40">
        <f>Long!K1647</f>
        <v>0</v>
      </c>
      <c r="L1649" s="40">
        <f>Long!L1647</f>
        <v>0</v>
      </c>
      <c r="M1649" s="40">
        <f>Long!M1647</f>
        <v>0</v>
      </c>
      <c r="N1649" s="40">
        <f>Long!N1647</f>
        <v>0</v>
      </c>
      <c r="O1649" s="40">
        <f>Long!O1647</f>
        <v>0</v>
      </c>
      <c r="P1649" s="40">
        <f>Long!P1647</f>
        <v>0</v>
      </c>
      <c r="Q1649" s="40">
        <f>Long!Q1647</f>
        <v>0</v>
      </c>
      <c r="R1649" s="40">
        <f>Long!R1647</f>
        <v>0</v>
      </c>
      <c r="S1649" s="40">
        <f>Long!S1647</f>
        <v>0</v>
      </c>
      <c r="T1649" s="40">
        <f>Long!T1647</f>
        <v>0</v>
      </c>
      <c r="U1649" s="11">
        <f>Long!U1647</f>
        <v>0</v>
      </c>
      <c r="W1649" s="14">
        <f>Long!X1647</f>
        <v>0</v>
      </c>
      <c r="X1649" s="7">
        <f>Long!Y1647</f>
        <v>0</v>
      </c>
    </row>
    <row r="1650" spans="1:24" x14ac:dyDescent="0.25">
      <c r="A1650" s="3">
        <f>Long!A1648</f>
        <v>0</v>
      </c>
      <c r="B1650" s="41">
        <f>Long!B1648</f>
        <v>0</v>
      </c>
      <c r="C1650" s="40">
        <f>Long!C1648</f>
        <v>0</v>
      </c>
      <c r="D1650" s="40">
        <f>Long!D1648</f>
        <v>0</v>
      </c>
      <c r="E1650" s="40">
        <f>Long!E1648</f>
        <v>0</v>
      </c>
      <c r="F1650" s="40">
        <f>Long!F1648</f>
        <v>0</v>
      </c>
      <c r="G1650" s="40">
        <f>Long!G1648</f>
        <v>0</v>
      </c>
      <c r="H1650" s="40">
        <f>Long!H1648</f>
        <v>0</v>
      </c>
      <c r="I1650" s="40">
        <f>Long!I1648</f>
        <v>0</v>
      </c>
      <c r="J1650" s="40">
        <f>Long!J1648</f>
        <v>0</v>
      </c>
      <c r="K1650" s="40">
        <f>Long!K1648</f>
        <v>0</v>
      </c>
      <c r="L1650" s="40">
        <f>Long!L1648</f>
        <v>0</v>
      </c>
      <c r="M1650" s="40">
        <f>Long!M1648</f>
        <v>0</v>
      </c>
      <c r="N1650" s="40">
        <f>Long!N1648</f>
        <v>0</v>
      </c>
      <c r="O1650" s="40">
        <f>Long!O1648</f>
        <v>0</v>
      </c>
      <c r="P1650" s="40">
        <f>Long!P1648</f>
        <v>0</v>
      </c>
      <c r="Q1650" s="40">
        <f>Long!Q1648</f>
        <v>0</v>
      </c>
      <c r="R1650" s="40">
        <f>Long!R1648</f>
        <v>0</v>
      </c>
      <c r="S1650" s="40">
        <f>Long!S1648</f>
        <v>0</v>
      </c>
      <c r="T1650" s="40">
        <f>Long!T1648</f>
        <v>0</v>
      </c>
      <c r="U1650" s="11">
        <f>Long!U1648</f>
        <v>0</v>
      </c>
      <c r="W1650" s="14">
        <f>Long!X1648</f>
        <v>0</v>
      </c>
      <c r="X1650" s="7">
        <f>Long!Y1648</f>
        <v>0</v>
      </c>
    </row>
    <row r="1651" spans="1:24" x14ac:dyDescent="0.25">
      <c r="A1651" s="3">
        <f>Long!A1649</f>
        <v>0</v>
      </c>
      <c r="B1651" s="41">
        <f>Long!B1649</f>
        <v>0</v>
      </c>
      <c r="C1651" s="40">
        <f>Long!C1649</f>
        <v>0</v>
      </c>
      <c r="D1651" s="40">
        <f>Long!D1649</f>
        <v>0</v>
      </c>
      <c r="E1651" s="40">
        <f>Long!E1649</f>
        <v>0</v>
      </c>
      <c r="F1651" s="40">
        <f>Long!F1649</f>
        <v>0</v>
      </c>
      <c r="G1651" s="40">
        <f>Long!G1649</f>
        <v>0</v>
      </c>
      <c r="H1651" s="40">
        <f>Long!H1649</f>
        <v>0</v>
      </c>
      <c r="I1651" s="40">
        <f>Long!I1649</f>
        <v>0</v>
      </c>
      <c r="J1651" s="40">
        <f>Long!J1649</f>
        <v>0</v>
      </c>
      <c r="K1651" s="40">
        <f>Long!K1649</f>
        <v>0</v>
      </c>
      <c r="L1651" s="40">
        <f>Long!L1649</f>
        <v>0</v>
      </c>
      <c r="M1651" s="40">
        <f>Long!M1649</f>
        <v>0</v>
      </c>
      <c r="N1651" s="40">
        <f>Long!N1649</f>
        <v>0</v>
      </c>
      <c r="O1651" s="40">
        <f>Long!O1649</f>
        <v>0</v>
      </c>
      <c r="P1651" s="40">
        <f>Long!P1649</f>
        <v>0</v>
      </c>
      <c r="Q1651" s="40">
        <f>Long!Q1649</f>
        <v>0</v>
      </c>
      <c r="R1651" s="40">
        <f>Long!R1649</f>
        <v>0</v>
      </c>
      <c r="S1651" s="40">
        <f>Long!S1649</f>
        <v>0</v>
      </c>
      <c r="T1651" s="40">
        <f>Long!T1649</f>
        <v>0</v>
      </c>
      <c r="U1651" s="11">
        <f>Long!U1649</f>
        <v>0</v>
      </c>
      <c r="W1651" s="14">
        <f>Long!X1649</f>
        <v>0</v>
      </c>
      <c r="X1651" s="7">
        <f>Long!Y1649</f>
        <v>0</v>
      </c>
    </row>
    <row r="1652" spans="1:24" x14ac:dyDescent="0.25">
      <c r="A1652" s="3">
        <f>Long!A1650</f>
        <v>0</v>
      </c>
      <c r="B1652" s="41">
        <f>Long!B1650</f>
        <v>0</v>
      </c>
      <c r="C1652" s="40">
        <f>Long!C1650</f>
        <v>0</v>
      </c>
      <c r="D1652" s="40">
        <f>Long!D1650</f>
        <v>0</v>
      </c>
      <c r="E1652" s="40">
        <f>Long!E1650</f>
        <v>0</v>
      </c>
      <c r="F1652" s="40">
        <f>Long!F1650</f>
        <v>0</v>
      </c>
      <c r="G1652" s="40">
        <f>Long!G1650</f>
        <v>0</v>
      </c>
      <c r="H1652" s="40">
        <f>Long!H1650</f>
        <v>0</v>
      </c>
      <c r="I1652" s="40">
        <f>Long!I1650</f>
        <v>0</v>
      </c>
      <c r="J1652" s="40">
        <f>Long!J1650</f>
        <v>0</v>
      </c>
      <c r="K1652" s="40">
        <f>Long!K1650</f>
        <v>0</v>
      </c>
      <c r="L1652" s="40">
        <f>Long!L1650</f>
        <v>0</v>
      </c>
      <c r="M1652" s="40">
        <f>Long!M1650</f>
        <v>0</v>
      </c>
      <c r="N1652" s="40">
        <f>Long!N1650</f>
        <v>0</v>
      </c>
      <c r="O1652" s="40">
        <f>Long!O1650</f>
        <v>0</v>
      </c>
      <c r="P1652" s="40">
        <f>Long!P1650</f>
        <v>0</v>
      </c>
      <c r="Q1652" s="40">
        <f>Long!Q1650</f>
        <v>0</v>
      </c>
      <c r="R1652" s="40">
        <f>Long!R1650</f>
        <v>0</v>
      </c>
      <c r="S1652" s="40">
        <f>Long!S1650</f>
        <v>0</v>
      </c>
      <c r="T1652" s="40">
        <f>Long!T1650</f>
        <v>0</v>
      </c>
      <c r="U1652" s="11">
        <f>Long!U1650</f>
        <v>0</v>
      </c>
      <c r="W1652" s="14">
        <f>Long!X1650</f>
        <v>0</v>
      </c>
      <c r="X1652" s="7">
        <f>Long!Y1650</f>
        <v>0</v>
      </c>
    </row>
    <row r="1653" spans="1:24" x14ac:dyDescent="0.25">
      <c r="A1653" s="3">
        <f>Long!A1651</f>
        <v>0</v>
      </c>
      <c r="B1653" s="41">
        <f>Long!B1651</f>
        <v>0</v>
      </c>
      <c r="C1653" s="40">
        <f>Long!C1651</f>
        <v>0</v>
      </c>
      <c r="D1653" s="40">
        <f>Long!D1651</f>
        <v>0</v>
      </c>
      <c r="E1653" s="40">
        <f>Long!E1651</f>
        <v>0</v>
      </c>
      <c r="F1653" s="40">
        <f>Long!F1651</f>
        <v>0</v>
      </c>
      <c r="G1653" s="40">
        <f>Long!G1651</f>
        <v>0</v>
      </c>
      <c r="H1653" s="40">
        <f>Long!H1651</f>
        <v>0</v>
      </c>
      <c r="I1653" s="40">
        <f>Long!I1651</f>
        <v>0</v>
      </c>
      <c r="J1653" s="40">
        <f>Long!J1651</f>
        <v>0</v>
      </c>
      <c r="K1653" s="40">
        <f>Long!K1651</f>
        <v>0</v>
      </c>
      <c r="L1653" s="40">
        <f>Long!L1651</f>
        <v>0</v>
      </c>
      <c r="M1653" s="40">
        <f>Long!M1651</f>
        <v>0</v>
      </c>
      <c r="N1653" s="40">
        <f>Long!N1651</f>
        <v>0</v>
      </c>
      <c r="O1653" s="40">
        <f>Long!O1651</f>
        <v>0</v>
      </c>
      <c r="P1653" s="40">
        <f>Long!P1651</f>
        <v>0</v>
      </c>
      <c r="Q1653" s="40">
        <f>Long!Q1651</f>
        <v>0</v>
      </c>
      <c r="R1653" s="40">
        <f>Long!R1651</f>
        <v>0</v>
      </c>
      <c r="S1653" s="40">
        <f>Long!S1651</f>
        <v>0</v>
      </c>
      <c r="T1653" s="40">
        <f>Long!T1651</f>
        <v>0</v>
      </c>
      <c r="U1653" s="11">
        <f>Long!U1651</f>
        <v>0</v>
      </c>
      <c r="W1653" s="14">
        <f>Long!X1651</f>
        <v>0</v>
      </c>
      <c r="X1653" s="7">
        <f>Long!Y1651</f>
        <v>0</v>
      </c>
    </row>
    <row r="1654" spans="1:24" x14ac:dyDescent="0.25">
      <c r="A1654" s="3">
        <f>Long!A1652</f>
        <v>0</v>
      </c>
      <c r="B1654" s="41">
        <f>Long!B1652</f>
        <v>0</v>
      </c>
      <c r="C1654" s="40">
        <f>Long!C1652</f>
        <v>0</v>
      </c>
      <c r="D1654" s="40">
        <f>Long!D1652</f>
        <v>0</v>
      </c>
      <c r="E1654" s="40">
        <f>Long!E1652</f>
        <v>0</v>
      </c>
      <c r="F1654" s="40">
        <f>Long!F1652</f>
        <v>0</v>
      </c>
      <c r="G1654" s="40">
        <f>Long!G1652</f>
        <v>0</v>
      </c>
      <c r="H1654" s="40">
        <f>Long!H1652</f>
        <v>0</v>
      </c>
      <c r="I1654" s="40">
        <f>Long!I1652</f>
        <v>0</v>
      </c>
      <c r="J1654" s="40">
        <f>Long!J1652</f>
        <v>0</v>
      </c>
      <c r="K1654" s="40">
        <f>Long!K1652</f>
        <v>0</v>
      </c>
      <c r="L1654" s="40">
        <f>Long!L1652</f>
        <v>0</v>
      </c>
      <c r="M1654" s="40">
        <f>Long!M1652</f>
        <v>0</v>
      </c>
      <c r="N1654" s="40">
        <f>Long!N1652</f>
        <v>0</v>
      </c>
      <c r="O1654" s="40">
        <f>Long!O1652</f>
        <v>0</v>
      </c>
      <c r="P1654" s="40">
        <f>Long!P1652</f>
        <v>0</v>
      </c>
      <c r="Q1654" s="40">
        <f>Long!Q1652</f>
        <v>0</v>
      </c>
      <c r="R1654" s="40">
        <f>Long!R1652</f>
        <v>0</v>
      </c>
      <c r="S1654" s="40">
        <f>Long!S1652</f>
        <v>0</v>
      </c>
      <c r="T1654" s="40">
        <f>Long!T1652</f>
        <v>0</v>
      </c>
      <c r="U1654" s="11">
        <f>Long!U1652</f>
        <v>0</v>
      </c>
      <c r="W1654" s="14">
        <f>Long!X1652</f>
        <v>0</v>
      </c>
      <c r="X1654" s="7">
        <f>Long!Y1652</f>
        <v>0</v>
      </c>
    </row>
    <row r="1655" spans="1:24" x14ac:dyDescent="0.25">
      <c r="A1655" s="3">
        <f>Long!A1653</f>
        <v>0</v>
      </c>
      <c r="B1655" s="41">
        <f>Long!B1653</f>
        <v>0</v>
      </c>
      <c r="C1655" s="40">
        <f>Long!C1653</f>
        <v>0</v>
      </c>
      <c r="D1655" s="40">
        <f>Long!D1653</f>
        <v>0</v>
      </c>
      <c r="E1655" s="40">
        <f>Long!E1653</f>
        <v>0</v>
      </c>
      <c r="F1655" s="40">
        <f>Long!F1653</f>
        <v>0</v>
      </c>
      <c r="G1655" s="40">
        <f>Long!G1653</f>
        <v>0</v>
      </c>
      <c r="H1655" s="40">
        <f>Long!H1653</f>
        <v>0</v>
      </c>
      <c r="I1655" s="40">
        <f>Long!I1653</f>
        <v>0</v>
      </c>
      <c r="J1655" s="40">
        <f>Long!J1653</f>
        <v>0</v>
      </c>
      <c r="K1655" s="40">
        <f>Long!K1653</f>
        <v>0</v>
      </c>
      <c r="L1655" s="40">
        <f>Long!L1653</f>
        <v>0</v>
      </c>
      <c r="M1655" s="40">
        <f>Long!M1653</f>
        <v>0</v>
      </c>
      <c r="N1655" s="40">
        <f>Long!N1653</f>
        <v>0</v>
      </c>
      <c r="O1655" s="40">
        <f>Long!O1653</f>
        <v>0</v>
      </c>
      <c r="P1655" s="40">
        <f>Long!P1653</f>
        <v>0</v>
      </c>
      <c r="Q1655" s="40">
        <f>Long!Q1653</f>
        <v>0</v>
      </c>
      <c r="R1655" s="40">
        <f>Long!R1653</f>
        <v>0</v>
      </c>
      <c r="S1655" s="40">
        <f>Long!S1653</f>
        <v>0</v>
      </c>
      <c r="T1655" s="40">
        <f>Long!T1653</f>
        <v>0</v>
      </c>
      <c r="U1655" s="11">
        <f>Long!U1653</f>
        <v>0</v>
      </c>
      <c r="W1655" s="14">
        <f>Long!X1653</f>
        <v>0</v>
      </c>
      <c r="X1655" s="7">
        <f>Long!Y1653</f>
        <v>0</v>
      </c>
    </row>
    <row r="1656" spans="1:24" x14ac:dyDescent="0.25">
      <c r="A1656" s="3">
        <f>Long!A1654</f>
        <v>0</v>
      </c>
      <c r="B1656" s="41">
        <f>Long!B1654</f>
        <v>0</v>
      </c>
      <c r="C1656" s="40">
        <f>Long!C1654</f>
        <v>0</v>
      </c>
      <c r="D1656" s="40">
        <f>Long!D1654</f>
        <v>0</v>
      </c>
      <c r="E1656" s="40">
        <f>Long!E1654</f>
        <v>0</v>
      </c>
      <c r="F1656" s="40">
        <f>Long!F1654</f>
        <v>0</v>
      </c>
      <c r="G1656" s="40">
        <f>Long!G1654</f>
        <v>0</v>
      </c>
      <c r="H1656" s="40">
        <f>Long!H1654</f>
        <v>0</v>
      </c>
      <c r="I1656" s="40">
        <f>Long!I1654</f>
        <v>0</v>
      </c>
      <c r="J1656" s="40">
        <f>Long!J1654</f>
        <v>0</v>
      </c>
      <c r="K1656" s="40">
        <f>Long!K1654</f>
        <v>0</v>
      </c>
      <c r="L1656" s="40">
        <f>Long!L1654</f>
        <v>0</v>
      </c>
      <c r="M1656" s="40">
        <f>Long!M1654</f>
        <v>0</v>
      </c>
      <c r="N1656" s="40">
        <f>Long!N1654</f>
        <v>0</v>
      </c>
      <c r="O1656" s="40">
        <f>Long!O1654</f>
        <v>0</v>
      </c>
      <c r="P1656" s="40">
        <f>Long!P1654</f>
        <v>0</v>
      </c>
      <c r="Q1656" s="40">
        <f>Long!Q1654</f>
        <v>0</v>
      </c>
      <c r="R1656" s="40">
        <f>Long!R1654</f>
        <v>0</v>
      </c>
      <c r="S1656" s="40">
        <f>Long!S1654</f>
        <v>0</v>
      </c>
      <c r="T1656" s="40">
        <f>Long!T1654</f>
        <v>0</v>
      </c>
      <c r="U1656" s="11">
        <f>Long!U1654</f>
        <v>0</v>
      </c>
      <c r="W1656" s="14">
        <f>Long!X1654</f>
        <v>0</v>
      </c>
      <c r="X1656" s="7">
        <f>Long!Y1654</f>
        <v>0</v>
      </c>
    </row>
    <row r="1657" spans="1:24" x14ac:dyDescent="0.25">
      <c r="A1657" s="3">
        <f>Long!A1655</f>
        <v>0</v>
      </c>
      <c r="B1657" s="41">
        <f>Long!B1655</f>
        <v>0</v>
      </c>
      <c r="C1657" s="40">
        <f>Long!C1655</f>
        <v>0</v>
      </c>
      <c r="D1657" s="40">
        <f>Long!D1655</f>
        <v>0</v>
      </c>
      <c r="E1657" s="40">
        <f>Long!E1655</f>
        <v>0</v>
      </c>
      <c r="F1657" s="40">
        <f>Long!F1655</f>
        <v>0</v>
      </c>
      <c r="G1657" s="40">
        <f>Long!G1655</f>
        <v>0</v>
      </c>
      <c r="H1657" s="40">
        <f>Long!H1655</f>
        <v>0</v>
      </c>
      <c r="I1657" s="40">
        <f>Long!I1655</f>
        <v>0</v>
      </c>
      <c r="J1657" s="40">
        <f>Long!J1655</f>
        <v>0</v>
      </c>
      <c r="K1657" s="40">
        <f>Long!K1655</f>
        <v>0</v>
      </c>
      <c r="L1657" s="40">
        <f>Long!L1655</f>
        <v>0</v>
      </c>
      <c r="M1657" s="40">
        <f>Long!M1655</f>
        <v>0</v>
      </c>
      <c r="N1657" s="40">
        <f>Long!N1655</f>
        <v>0</v>
      </c>
      <c r="O1657" s="40">
        <f>Long!O1655</f>
        <v>0</v>
      </c>
      <c r="P1657" s="40">
        <f>Long!P1655</f>
        <v>0</v>
      </c>
      <c r="Q1657" s="40">
        <f>Long!Q1655</f>
        <v>0</v>
      </c>
      <c r="R1657" s="40">
        <f>Long!R1655</f>
        <v>0</v>
      </c>
      <c r="S1657" s="40">
        <f>Long!S1655</f>
        <v>0</v>
      </c>
      <c r="T1657" s="40">
        <f>Long!T1655</f>
        <v>0</v>
      </c>
      <c r="U1657" s="11">
        <f>Long!U1655</f>
        <v>0</v>
      </c>
      <c r="W1657" s="14">
        <f>Long!X1655</f>
        <v>0</v>
      </c>
      <c r="X1657" s="7">
        <f>Long!Y1655</f>
        <v>0</v>
      </c>
    </row>
    <row r="1658" spans="1:24" x14ac:dyDescent="0.25">
      <c r="A1658" s="3">
        <f>Long!A1656</f>
        <v>0</v>
      </c>
      <c r="B1658" s="41">
        <f>Long!B1656</f>
        <v>0</v>
      </c>
      <c r="C1658" s="40">
        <f>Long!C1656</f>
        <v>0</v>
      </c>
      <c r="D1658" s="40">
        <f>Long!D1656</f>
        <v>0</v>
      </c>
      <c r="E1658" s="40">
        <f>Long!E1656</f>
        <v>0</v>
      </c>
      <c r="F1658" s="40">
        <f>Long!F1656</f>
        <v>0</v>
      </c>
      <c r="G1658" s="40">
        <f>Long!G1656</f>
        <v>0</v>
      </c>
      <c r="H1658" s="40">
        <f>Long!H1656</f>
        <v>0</v>
      </c>
      <c r="I1658" s="40">
        <f>Long!I1656</f>
        <v>0</v>
      </c>
      <c r="J1658" s="40">
        <f>Long!J1656</f>
        <v>0</v>
      </c>
      <c r="K1658" s="40">
        <f>Long!K1656</f>
        <v>0</v>
      </c>
      <c r="L1658" s="40">
        <f>Long!L1656</f>
        <v>0</v>
      </c>
      <c r="M1658" s="40">
        <f>Long!M1656</f>
        <v>0</v>
      </c>
      <c r="N1658" s="40">
        <f>Long!N1656</f>
        <v>0</v>
      </c>
      <c r="O1658" s="40">
        <f>Long!O1656</f>
        <v>0</v>
      </c>
      <c r="P1658" s="40">
        <f>Long!P1656</f>
        <v>0</v>
      </c>
      <c r="Q1658" s="40">
        <f>Long!Q1656</f>
        <v>0</v>
      </c>
      <c r="R1658" s="40">
        <f>Long!R1656</f>
        <v>0</v>
      </c>
      <c r="S1658" s="40">
        <f>Long!S1656</f>
        <v>0</v>
      </c>
      <c r="T1658" s="40">
        <f>Long!T1656</f>
        <v>0</v>
      </c>
      <c r="U1658" s="11">
        <f>Long!U1656</f>
        <v>0</v>
      </c>
      <c r="W1658" s="14">
        <f>Long!X1656</f>
        <v>0</v>
      </c>
      <c r="X1658" s="7">
        <f>Long!Y1656</f>
        <v>0</v>
      </c>
    </row>
    <row r="1659" spans="1:24" x14ac:dyDescent="0.25">
      <c r="A1659" s="3">
        <f>Long!A1657</f>
        <v>0</v>
      </c>
      <c r="B1659" s="41">
        <f>Long!B1657</f>
        <v>0</v>
      </c>
      <c r="C1659" s="40">
        <f>Long!C1657</f>
        <v>0</v>
      </c>
      <c r="D1659" s="40">
        <f>Long!D1657</f>
        <v>0</v>
      </c>
      <c r="E1659" s="40">
        <f>Long!E1657</f>
        <v>0</v>
      </c>
      <c r="F1659" s="40">
        <f>Long!F1657</f>
        <v>0</v>
      </c>
      <c r="G1659" s="40">
        <f>Long!G1657</f>
        <v>0</v>
      </c>
      <c r="H1659" s="40">
        <f>Long!H1657</f>
        <v>0</v>
      </c>
      <c r="I1659" s="40">
        <f>Long!I1657</f>
        <v>0</v>
      </c>
      <c r="J1659" s="40">
        <f>Long!J1657</f>
        <v>0</v>
      </c>
      <c r="K1659" s="40">
        <f>Long!K1657</f>
        <v>0</v>
      </c>
      <c r="L1659" s="40">
        <f>Long!L1657</f>
        <v>0</v>
      </c>
      <c r="M1659" s="40">
        <f>Long!M1657</f>
        <v>0</v>
      </c>
      <c r="N1659" s="40">
        <f>Long!N1657</f>
        <v>0</v>
      </c>
      <c r="O1659" s="40">
        <f>Long!O1657</f>
        <v>0</v>
      </c>
      <c r="P1659" s="40">
        <f>Long!P1657</f>
        <v>0</v>
      </c>
      <c r="Q1659" s="40">
        <f>Long!Q1657</f>
        <v>0</v>
      </c>
      <c r="R1659" s="40">
        <f>Long!R1657</f>
        <v>0</v>
      </c>
      <c r="S1659" s="40">
        <f>Long!S1657</f>
        <v>0</v>
      </c>
      <c r="T1659" s="40">
        <f>Long!T1657</f>
        <v>0</v>
      </c>
      <c r="U1659" s="11">
        <f>Long!U1657</f>
        <v>0</v>
      </c>
      <c r="W1659" s="14">
        <f>Long!X1657</f>
        <v>0</v>
      </c>
      <c r="X1659" s="7">
        <f>Long!Y1657</f>
        <v>0</v>
      </c>
    </row>
    <row r="1660" spans="1:24" x14ac:dyDescent="0.25">
      <c r="A1660" s="3">
        <f>Long!A1658</f>
        <v>0</v>
      </c>
      <c r="B1660" s="41">
        <f>Long!B1658</f>
        <v>0</v>
      </c>
      <c r="C1660" s="40">
        <f>Long!C1658</f>
        <v>0</v>
      </c>
      <c r="D1660" s="40">
        <f>Long!D1658</f>
        <v>0</v>
      </c>
      <c r="E1660" s="40">
        <f>Long!E1658</f>
        <v>0</v>
      </c>
      <c r="F1660" s="40">
        <f>Long!F1658</f>
        <v>0</v>
      </c>
      <c r="G1660" s="40">
        <f>Long!G1658</f>
        <v>0</v>
      </c>
      <c r="H1660" s="40">
        <f>Long!H1658</f>
        <v>0</v>
      </c>
      <c r="I1660" s="40">
        <f>Long!I1658</f>
        <v>0</v>
      </c>
      <c r="J1660" s="40">
        <f>Long!J1658</f>
        <v>0</v>
      </c>
      <c r="K1660" s="40">
        <f>Long!K1658</f>
        <v>0</v>
      </c>
      <c r="L1660" s="40">
        <f>Long!L1658</f>
        <v>0</v>
      </c>
      <c r="M1660" s="40">
        <f>Long!M1658</f>
        <v>0</v>
      </c>
      <c r="N1660" s="40">
        <f>Long!N1658</f>
        <v>0</v>
      </c>
      <c r="O1660" s="40">
        <f>Long!O1658</f>
        <v>0</v>
      </c>
      <c r="P1660" s="40">
        <f>Long!P1658</f>
        <v>0</v>
      </c>
      <c r="Q1660" s="40">
        <f>Long!Q1658</f>
        <v>0</v>
      </c>
      <c r="R1660" s="40">
        <f>Long!R1658</f>
        <v>0</v>
      </c>
      <c r="S1660" s="40">
        <f>Long!S1658</f>
        <v>0</v>
      </c>
      <c r="T1660" s="40">
        <f>Long!T1658</f>
        <v>0</v>
      </c>
      <c r="U1660" s="11">
        <f>Long!U1658</f>
        <v>0</v>
      </c>
      <c r="W1660" s="14">
        <f>Long!X1658</f>
        <v>0</v>
      </c>
      <c r="X1660" s="7">
        <f>Long!Y1658</f>
        <v>0</v>
      </c>
    </row>
    <row r="1661" spans="1:24" x14ac:dyDescent="0.25">
      <c r="A1661" s="3">
        <f>Long!A1659</f>
        <v>0</v>
      </c>
      <c r="B1661" s="41">
        <f>Long!B1659</f>
        <v>0</v>
      </c>
      <c r="C1661" s="40">
        <f>Long!C1659</f>
        <v>0</v>
      </c>
      <c r="D1661" s="40">
        <f>Long!D1659</f>
        <v>0</v>
      </c>
      <c r="E1661" s="40">
        <f>Long!E1659</f>
        <v>0</v>
      </c>
      <c r="F1661" s="40">
        <f>Long!F1659</f>
        <v>0</v>
      </c>
      <c r="G1661" s="40">
        <f>Long!G1659</f>
        <v>0</v>
      </c>
      <c r="H1661" s="40">
        <f>Long!H1659</f>
        <v>0</v>
      </c>
      <c r="I1661" s="40">
        <f>Long!I1659</f>
        <v>0</v>
      </c>
      <c r="J1661" s="40">
        <f>Long!J1659</f>
        <v>0</v>
      </c>
      <c r="K1661" s="40">
        <f>Long!K1659</f>
        <v>0</v>
      </c>
      <c r="L1661" s="40">
        <f>Long!L1659</f>
        <v>0</v>
      </c>
      <c r="M1661" s="40">
        <f>Long!M1659</f>
        <v>0</v>
      </c>
      <c r="N1661" s="40">
        <f>Long!N1659</f>
        <v>0</v>
      </c>
      <c r="O1661" s="40">
        <f>Long!O1659</f>
        <v>0</v>
      </c>
      <c r="P1661" s="40">
        <f>Long!P1659</f>
        <v>0</v>
      </c>
      <c r="Q1661" s="40">
        <f>Long!Q1659</f>
        <v>0</v>
      </c>
      <c r="R1661" s="40">
        <f>Long!R1659</f>
        <v>0</v>
      </c>
      <c r="S1661" s="40">
        <f>Long!S1659</f>
        <v>0</v>
      </c>
      <c r="T1661" s="40">
        <f>Long!T1659</f>
        <v>0</v>
      </c>
      <c r="U1661" s="11">
        <f>Long!U1659</f>
        <v>0</v>
      </c>
      <c r="W1661" s="14">
        <f>Long!X1659</f>
        <v>0</v>
      </c>
      <c r="X1661" s="7">
        <f>Long!Y1659</f>
        <v>0</v>
      </c>
    </row>
    <row r="1662" spans="1:24" x14ac:dyDescent="0.25">
      <c r="A1662" s="3">
        <f>Long!A1660</f>
        <v>0</v>
      </c>
      <c r="B1662" s="41">
        <f>Long!B1660</f>
        <v>0</v>
      </c>
      <c r="C1662" s="40">
        <f>Long!C1660</f>
        <v>0</v>
      </c>
      <c r="D1662" s="40">
        <f>Long!D1660</f>
        <v>0</v>
      </c>
      <c r="E1662" s="40">
        <f>Long!E1660</f>
        <v>0</v>
      </c>
      <c r="F1662" s="40">
        <f>Long!F1660</f>
        <v>0</v>
      </c>
      <c r="G1662" s="40">
        <f>Long!G1660</f>
        <v>0</v>
      </c>
      <c r="H1662" s="40">
        <f>Long!H1660</f>
        <v>0</v>
      </c>
      <c r="I1662" s="40">
        <f>Long!I1660</f>
        <v>0</v>
      </c>
      <c r="J1662" s="40">
        <f>Long!J1660</f>
        <v>0</v>
      </c>
      <c r="K1662" s="40">
        <f>Long!K1660</f>
        <v>0</v>
      </c>
      <c r="L1662" s="40">
        <f>Long!L1660</f>
        <v>0</v>
      </c>
      <c r="M1662" s="40">
        <f>Long!M1660</f>
        <v>0</v>
      </c>
      <c r="N1662" s="40">
        <f>Long!N1660</f>
        <v>0</v>
      </c>
      <c r="O1662" s="40">
        <f>Long!O1660</f>
        <v>0</v>
      </c>
      <c r="P1662" s="40">
        <f>Long!P1660</f>
        <v>0</v>
      </c>
      <c r="Q1662" s="40">
        <f>Long!Q1660</f>
        <v>0</v>
      </c>
      <c r="R1662" s="40">
        <f>Long!R1660</f>
        <v>0</v>
      </c>
      <c r="S1662" s="40">
        <f>Long!S1660</f>
        <v>0</v>
      </c>
      <c r="T1662" s="40">
        <f>Long!T1660</f>
        <v>0</v>
      </c>
      <c r="U1662" s="11">
        <f>Long!U1660</f>
        <v>0</v>
      </c>
      <c r="W1662" s="14">
        <f>Long!X1660</f>
        <v>0</v>
      </c>
      <c r="X1662" s="7">
        <f>Long!Y1660</f>
        <v>0</v>
      </c>
    </row>
    <row r="1663" spans="1:24" x14ac:dyDescent="0.25">
      <c r="A1663" s="3">
        <f>Long!A1661</f>
        <v>0</v>
      </c>
      <c r="B1663" s="41">
        <f>Long!B1661</f>
        <v>0</v>
      </c>
      <c r="C1663" s="40">
        <f>Long!C1661</f>
        <v>0</v>
      </c>
      <c r="D1663" s="40">
        <f>Long!D1661</f>
        <v>0</v>
      </c>
      <c r="E1663" s="40">
        <f>Long!E1661</f>
        <v>0</v>
      </c>
      <c r="F1663" s="40">
        <f>Long!F1661</f>
        <v>0</v>
      </c>
      <c r="G1663" s="40">
        <f>Long!G1661</f>
        <v>0</v>
      </c>
      <c r="H1663" s="40">
        <f>Long!H1661</f>
        <v>0</v>
      </c>
      <c r="I1663" s="40">
        <f>Long!I1661</f>
        <v>0</v>
      </c>
      <c r="J1663" s="40">
        <f>Long!J1661</f>
        <v>0</v>
      </c>
      <c r="K1663" s="40">
        <f>Long!K1661</f>
        <v>0</v>
      </c>
      <c r="L1663" s="40">
        <f>Long!L1661</f>
        <v>0</v>
      </c>
      <c r="M1663" s="40">
        <f>Long!M1661</f>
        <v>0</v>
      </c>
      <c r="N1663" s="40">
        <f>Long!N1661</f>
        <v>0</v>
      </c>
      <c r="O1663" s="40">
        <f>Long!O1661</f>
        <v>0</v>
      </c>
      <c r="P1663" s="40">
        <f>Long!P1661</f>
        <v>0</v>
      </c>
      <c r="Q1663" s="40">
        <f>Long!Q1661</f>
        <v>0</v>
      </c>
      <c r="R1663" s="40">
        <f>Long!R1661</f>
        <v>0</v>
      </c>
      <c r="S1663" s="40">
        <f>Long!S1661</f>
        <v>0</v>
      </c>
      <c r="T1663" s="40">
        <f>Long!T1661</f>
        <v>0</v>
      </c>
      <c r="U1663" s="11">
        <f>Long!U1661</f>
        <v>0</v>
      </c>
      <c r="W1663" s="14">
        <f>Long!X1661</f>
        <v>0</v>
      </c>
      <c r="X1663" s="7">
        <f>Long!Y1661</f>
        <v>0</v>
      </c>
    </row>
    <row r="1664" spans="1:24" x14ac:dyDescent="0.25">
      <c r="A1664" s="3">
        <f>Long!A1662</f>
        <v>0</v>
      </c>
      <c r="B1664" s="41">
        <f>Long!B1662</f>
        <v>0</v>
      </c>
      <c r="C1664" s="40">
        <f>Long!C1662</f>
        <v>0</v>
      </c>
      <c r="D1664" s="40">
        <f>Long!D1662</f>
        <v>0</v>
      </c>
      <c r="E1664" s="40">
        <f>Long!E1662</f>
        <v>0</v>
      </c>
      <c r="F1664" s="40">
        <f>Long!F1662</f>
        <v>0</v>
      </c>
      <c r="G1664" s="40">
        <f>Long!G1662</f>
        <v>0</v>
      </c>
      <c r="H1664" s="40">
        <f>Long!H1662</f>
        <v>0</v>
      </c>
      <c r="I1664" s="40">
        <f>Long!I1662</f>
        <v>0</v>
      </c>
      <c r="J1664" s="40">
        <f>Long!J1662</f>
        <v>0</v>
      </c>
      <c r="K1664" s="40">
        <f>Long!K1662</f>
        <v>0</v>
      </c>
      <c r="L1664" s="40">
        <f>Long!L1662</f>
        <v>0</v>
      </c>
      <c r="M1664" s="40">
        <f>Long!M1662</f>
        <v>0</v>
      </c>
      <c r="N1664" s="40">
        <f>Long!N1662</f>
        <v>0</v>
      </c>
      <c r="O1664" s="40">
        <f>Long!O1662</f>
        <v>0</v>
      </c>
      <c r="P1664" s="40">
        <f>Long!P1662</f>
        <v>0</v>
      </c>
      <c r="Q1664" s="40">
        <f>Long!Q1662</f>
        <v>0</v>
      </c>
      <c r="R1664" s="40">
        <f>Long!R1662</f>
        <v>0</v>
      </c>
      <c r="S1664" s="40">
        <f>Long!S1662</f>
        <v>0</v>
      </c>
      <c r="T1664" s="40">
        <f>Long!T1662</f>
        <v>0</v>
      </c>
      <c r="U1664" s="11">
        <f>Long!U1662</f>
        <v>0</v>
      </c>
      <c r="W1664" s="14">
        <f>Long!X1662</f>
        <v>0</v>
      </c>
      <c r="X1664" s="7">
        <f>Long!Y1662</f>
        <v>0</v>
      </c>
    </row>
    <row r="1665" spans="1:24" x14ac:dyDescent="0.25">
      <c r="A1665" s="3">
        <f>Long!A1663</f>
        <v>0</v>
      </c>
      <c r="B1665" s="41">
        <f>Long!B1663</f>
        <v>0</v>
      </c>
      <c r="C1665" s="40">
        <f>Long!C1663</f>
        <v>0</v>
      </c>
      <c r="D1665" s="40">
        <f>Long!D1663</f>
        <v>0</v>
      </c>
      <c r="E1665" s="40">
        <f>Long!E1663</f>
        <v>0</v>
      </c>
      <c r="F1665" s="40">
        <f>Long!F1663</f>
        <v>0</v>
      </c>
      <c r="G1665" s="40">
        <f>Long!G1663</f>
        <v>0</v>
      </c>
      <c r="H1665" s="40">
        <f>Long!H1663</f>
        <v>0</v>
      </c>
      <c r="I1665" s="40">
        <f>Long!I1663</f>
        <v>0</v>
      </c>
      <c r="J1665" s="40">
        <f>Long!J1663</f>
        <v>0</v>
      </c>
      <c r="K1665" s="40">
        <f>Long!K1663</f>
        <v>0</v>
      </c>
      <c r="L1665" s="40">
        <f>Long!L1663</f>
        <v>0</v>
      </c>
      <c r="M1665" s="40">
        <f>Long!M1663</f>
        <v>0</v>
      </c>
      <c r="N1665" s="40">
        <f>Long!N1663</f>
        <v>0</v>
      </c>
      <c r="O1665" s="40">
        <f>Long!O1663</f>
        <v>0</v>
      </c>
      <c r="P1665" s="40">
        <f>Long!P1663</f>
        <v>0</v>
      </c>
      <c r="Q1665" s="40">
        <f>Long!Q1663</f>
        <v>0</v>
      </c>
      <c r="R1665" s="40">
        <f>Long!R1663</f>
        <v>0</v>
      </c>
      <c r="S1665" s="40">
        <f>Long!S1663</f>
        <v>0</v>
      </c>
      <c r="T1665" s="40">
        <f>Long!T1663</f>
        <v>0</v>
      </c>
      <c r="U1665" s="11">
        <f>Long!U1663</f>
        <v>0</v>
      </c>
      <c r="W1665" s="14">
        <f>Long!X1663</f>
        <v>0</v>
      </c>
      <c r="X1665" s="7">
        <f>Long!Y1663</f>
        <v>0</v>
      </c>
    </row>
  </sheetData>
  <conditionalFormatting sqref="B1:U1048576">
    <cfRule type="cellIs" dxfId="42" priority="1" operator="between">
      <formula>7</formula>
      <formula>7.99</formula>
    </cfRule>
    <cfRule type="cellIs" dxfId="41" priority="2" operator="between">
      <formula>6</formula>
      <formula>6.99</formula>
    </cfRule>
    <cfRule type="cellIs" dxfId="40" priority="3" operator="between">
      <formula>5</formula>
      <formula>5.99</formula>
    </cfRule>
    <cfRule type="cellIs" dxfId="39" priority="4" operator="lessThan">
      <formula>0</formula>
    </cfRule>
    <cfRule type="cellIs" dxfId="38" priority="5" operator="equal">
      <formula>0</formula>
    </cfRule>
    <cfRule type="cellIs" dxfId="37" priority="6" operator="between">
      <formula>4</formula>
      <formula>4.99</formula>
    </cfRule>
    <cfRule type="cellIs" dxfId="36" priority="7" operator="between">
      <formula>3</formula>
      <formula>3.99</formula>
    </cfRule>
    <cfRule type="cellIs" dxfId="35" priority="8" operator="between">
      <formula>2</formula>
      <formula>2.99</formula>
    </cfRule>
    <cfRule type="cellIs" dxfId="34" priority="9" operator="between">
      <formula>1</formula>
      <formula>1.99</formula>
    </cfRule>
    <cfRule type="cellIs" dxfId="33" priority="10" operator="between">
      <formula>0.01</formula>
      <formula>0.99</formula>
    </cfRule>
  </conditionalFormatting>
  <hyperlinks>
    <hyperlink ref="A1" location="Explanations!A3" display="Explanations!A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7"/>
  <sheetViews>
    <sheetView zoomScale="80" zoomScaleNormal="80" workbookViewId="0"/>
  </sheetViews>
  <sheetFormatPr defaultRowHeight="12" customHeight="1" x14ac:dyDescent="0.25"/>
  <cols>
    <col min="1" max="1" width="29.7109375" style="3" customWidth="1"/>
    <col min="2" max="20" width="7.140625" style="7" customWidth="1"/>
    <col min="21" max="21" width="8.5703125" style="12" customWidth="1"/>
    <col min="22" max="22" width="9.140625" style="5"/>
    <col min="23" max="23" width="7.140625" style="4" customWidth="1"/>
    <col min="24" max="26" width="9.140625" style="5"/>
  </cols>
  <sheetData>
    <row r="1" spans="1:28" s="1" customFormat="1" ht="12" customHeight="1" x14ac:dyDescent="0.25">
      <c r="A1" s="58" t="s">
        <v>589</v>
      </c>
      <c r="B1" s="9" t="s">
        <v>0</v>
      </c>
      <c r="C1" s="9" t="s">
        <v>1</v>
      </c>
      <c r="D1" s="9" t="s">
        <v>112</v>
      </c>
      <c r="E1" s="9" t="s">
        <v>126</v>
      </c>
      <c r="F1" s="9" t="s">
        <v>3</v>
      </c>
      <c r="G1" s="9" t="s">
        <v>2</v>
      </c>
      <c r="H1" s="38" t="s">
        <v>5</v>
      </c>
      <c r="I1" s="9" t="s">
        <v>6</v>
      </c>
      <c r="J1" s="9" t="s">
        <v>145</v>
      </c>
      <c r="K1" s="9" t="s">
        <v>146</v>
      </c>
      <c r="L1" s="9" t="s">
        <v>147</v>
      </c>
      <c r="M1" s="9" t="s">
        <v>150</v>
      </c>
      <c r="N1" s="9" t="s">
        <v>151</v>
      </c>
      <c r="O1" s="9" t="s">
        <v>152</v>
      </c>
      <c r="P1" s="9" t="s">
        <v>153</v>
      </c>
      <c r="Q1" s="9" t="s">
        <v>4</v>
      </c>
      <c r="R1" s="9" t="s">
        <v>154</v>
      </c>
      <c r="S1" s="9" t="s">
        <v>155</v>
      </c>
      <c r="T1" s="9" t="s">
        <v>156</v>
      </c>
      <c r="U1" s="11" t="s">
        <v>157</v>
      </c>
      <c r="V1" s="11" t="s">
        <v>493</v>
      </c>
      <c r="W1" s="1" t="s">
        <v>412</v>
      </c>
      <c r="X1" s="1" t="s">
        <v>159</v>
      </c>
      <c r="Y1" s="1" t="s">
        <v>158</v>
      </c>
      <c r="AA1" s="1" t="s">
        <v>433</v>
      </c>
      <c r="AB1" s="1" t="s">
        <v>432</v>
      </c>
    </row>
    <row r="2" spans="1:28" ht="12" customHeight="1" x14ac:dyDescent="0.25">
      <c r="A2" s="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W2" s="4">
        <f>COUNTA(B2:T2)</f>
        <v>0</v>
      </c>
      <c r="X2" s="7">
        <f>SUM(B2:T2)</f>
        <v>0</v>
      </c>
      <c r="Y2"/>
      <c r="Z2"/>
    </row>
    <row r="3" spans="1:28" ht="12" customHeight="1" x14ac:dyDescent="0.25">
      <c r="A3" s="3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2" t="e">
        <f t="shared" ref="U3:U8" si="0">X3/W3</f>
        <v>#DIV/0!</v>
      </c>
      <c r="W3" s="4">
        <f t="shared" ref="W3:W65" si="1">COUNTA(B3:T3)</f>
        <v>0</v>
      </c>
      <c r="X3" s="7">
        <f t="shared" ref="X3:X65" si="2">SUM(B3:T3)</f>
        <v>0</v>
      </c>
      <c r="Y3"/>
      <c r="Z3"/>
    </row>
    <row r="4" spans="1:28" ht="12" customHeight="1" x14ac:dyDescent="0.25">
      <c r="A4" s="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U4" s="12" t="e">
        <f t="shared" si="0"/>
        <v>#DIV/0!</v>
      </c>
      <c r="W4" s="4">
        <f t="shared" si="1"/>
        <v>0</v>
      </c>
      <c r="X4" s="7">
        <f t="shared" si="2"/>
        <v>0</v>
      </c>
      <c r="Y4"/>
      <c r="Z4"/>
    </row>
    <row r="5" spans="1:28" ht="12" customHeight="1" x14ac:dyDescent="0.25">
      <c r="A5" s="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U5" s="12" t="e">
        <f t="shared" si="0"/>
        <v>#DIV/0!</v>
      </c>
      <c r="W5" s="4">
        <f t="shared" si="1"/>
        <v>0</v>
      </c>
      <c r="X5" s="7">
        <f t="shared" si="2"/>
        <v>0</v>
      </c>
      <c r="Y5"/>
      <c r="Z5"/>
    </row>
    <row r="6" spans="1:28" ht="12" customHeight="1" x14ac:dyDescent="0.25">
      <c r="A6" s="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U6" s="12" t="e">
        <f t="shared" si="0"/>
        <v>#DIV/0!</v>
      </c>
      <c r="W6" s="4">
        <f t="shared" si="1"/>
        <v>0</v>
      </c>
      <c r="X6" s="7">
        <f t="shared" si="2"/>
        <v>0</v>
      </c>
      <c r="Y6"/>
      <c r="Z6"/>
    </row>
    <row r="7" spans="1:28" ht="12" customHeight="1" x14ac:dyDescent="0.25">
      <c r="A7" s="3" t="s">
        <v>105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U7" s="12" t="e">
        <f t="shared" si="0"/>
        <v>#DIV/0!</v>
      </c>
      <c r="W7" s="4">
        <f t="shared" si="1"/>
        <v>0</v>
      </c>
      <c r="X7" s="7">
        <f t="shared" si="2"/>
        <v>0</v>
      </c>
      <c r="Y7"/>
      <c r="Z7"/>
    </row>
    <row r="8" spans="1:28" ht="12" customHeight="1" x14ac:dyDescent="0.25">
      <c r="A8" s="3" t="s">
        <v>117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U8" s="12" t="e">
        <f t="shared" si="0"/>
        <v>#DIV/0!</v>
      </c>
      <c r="W8" s="4">
        <f t="shared" si="1"/>
        <v>0</v>
      </c>
      <c r="X8" s="7">
        <f t="shared" si="2"/>
        <v>0</v>
      </c>
      <c r="Y8"/>
      <c r="Z8"/>
    </row>
    <row r="9" spans="1:28" ht="12" customHeight="1" x14ac:dyDescent="0.25">
      <c r="A9" s="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W9" s="4">
        <f t="shared" si="1"/>
        <v>0</v>
      </c>
      <c r="X9" s="7">
        <f t="shared" si="2"/>
        <v>0</v>
      </c>
      <c r="Y9"/>
      <c r="Z9"/>
    </row>
    <row r="10" spans="1:28" ht="12" customHeight="1" x14ac:dyDescent="0.25">
      <c r="A10" s="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U10" s="12" t="e">
        <f>X10/W10</f>
        <v>#DIV/0!</v>
      </c>
      <c r="W10" s="4">
        <f t="shared" si="1"/>
        <v>0</v>
      </c>
      <c r="X10" s="7">
        <f t="shared" si="2"/>
        <v>0</v>
      </c>
      <c r="Y10"/>
      <c r="Z10"/>
    </row>
    <row r="11" spans="1:28" ht="12" customHeight="1" x14ac:dyDescent="0.25">
      <c r="A11" s="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W11" s="4">
        <f t="shared" si="1"/>
        <v>0</v>
      </c>
      <c r="X11" s="7">
        <f t="shared" si="2"/>
        <v>0</v>
      </c>
      <c r="Y11"/>
      <c r="Z11"/>
    </row>
    <row r="12" spans="1:28" ht="12" customHeight="1" x14ac:dyDescent="0.25">
      <c r="A12" s="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W12" s="4">
        <f t="shared" si="1"/>
        <v>0</v>
      </c>
      <c r="X12" s="7">
        <f t="shared" si="2"/>
        <v>0</v>
      </c>
      <c r="Y12"/>
      <c r="Z12"/>
    </row>
    <row r="13" spans="1:28" ht="12" customHeight="1" x14ac:dyDescent="0.25">
      <c r="A13" s="2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W13" s="4">
        <f t="shared" si="1"/>
        <v>0</v>
      </c>
      <c r="X13" s="7">
        <f t="shared" si="2"/>
        <v>0</v>
      </c>
      <c r="Y13"/>
      <c r="Z13"/>
    </row>
    <row r="14" spans="1:28" ht="12" customHeight="1" x14ac:dyDescent="0.25">
      <c r="A14" s="3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U14" s="12" t="e">
        <f>X14/W14</f>
        <v>#DIV/0!</v>
      </c>
      <c r="W14" s="4">
        <f t="shared" si="1"/>
        <v>0</v>
      </c>
      <c r="X14" s="7">
        <f t="shared" si="2"/>
        <v>0</v>
      </c>
      <c r="Y14"/>
      <c r="Z14"/>
    </row>
    <row r="15" spans="1:28" ht="12" customHeight="1" x14ac:dyDescent="0.25">
      <c r="A15" s="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W15" s="4">
        <f t="shared" si="1"/>
        <v>0</v>
      </c>
      <c r="X15" s="7">
        <f t="shared" si="2"/>
        <v>0</v>
      </c>
      <c r="Y15"/>
      <c r="Z15"/>
    </row>
    <row r="16" spans="1:28" ht="12" customHeight="1" x14ac:dyDescent="0.25">
      <c r="A16" s="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V16"/>
      <c r="W16" s="4">
        <f t="shared" si="1"/>
        <v>0</v>
      </c>
      <c r="X16" s="7">
        <f t="shared" si="2"/>
        <v>0</v>
      </c>
      <c r="Y16"/>
      <c r="Z16"/>
    </row>
    <row r="17" spans="1:26" ht="12" customHeight="1" x14ac:dyDescent="0.25">
      <c r="A17" s="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V17"/>
      <c r="W17" s="4">
        <f t="shared" si="1"/>
        <v>0</v>
      </c>
      <c r="X17" s="7">
        <f t="shared" si="2"/>
        <v>0</v>
      </c>
      <c r="Y17"/>
      <c r="Z17"/>
    </row>
    <row r="18" spans="1:26" ht="12" customHeight="1" x14ac:dyDescent="0.25">
      <c r="A18" s="3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V18"/>
      <c r="W18" s="4">
        <f t="shared" si="1"/>
        <v>0</v>
      </c>
      <c r="X18" s="7">
        <f t="shared" si="2"/>
        <v>0</v>
      </c>
      <c r="Y18"/>
      <c r="Z18"/>
    </row>
    <row r="19" spans="1:26" ht="12" customHeight="1" x14ac:dyDescent="0.25">
      <c r="A19" s="3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V19"/>
      <c r="W19" s="4">
        <f t="shared" si="1"/>
        <v>0</v>
      </c>
      <c r="X19" s="7">
        <f t="shared" si="2"/>
        <v>0</v>
      </c>
      <c r="Y19"/>
      <c r="Z19"/>
    </row>
    <row r="20" spans="1:26" ht="12" customHeight="1" x14ac:dyDescent="0.25">
      <c r="A20" s="3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V20"/>
      <c r="W20" s="4">
        <f t="shared" si="1"/>
        <v>0</v>
      </c>
      <c r="X20" s="7">
        <f t="shared" si="2"/>
        <v>0</v>
      </c>
      <c r="Y20"/>
      <c r="Z20"/>
    </row>
    <row r="21" spans="1:26" ht="12" customHeight="1" x14ac:dyDescent="0.25">
      <c r="A21" s="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U21" s="12" t="e">
        <f>X21/W21</f>
        <v>#DIV/0!</v>
      </c>
      <c r="V21"/>
      <c r="W21" s="4">
        <f t="shared" si="1"/>
        <v>0</v>
      </c>
      <c r="X21" s="7">
        <f t="shared" si="2"/>
        <v>0</v>
      </c>
      <c r="Y21"/>
      <c r="Z21"/>
    </row>
    <row r="22" spans="1:26" ht="12" customHeight="1" x14ac:dyDescent="0.25">
      <c r="A22" s="3" t="s">
        <v>27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V22"/>
      <c r="W22" s="4">
        <f t="shared" si="1"/>
        <v>0</v>
      </c>
      <c r="X22" s="7">
        <f t="shared" si="2"/>
        <v>0</v>
      </c>
      <c r="Y22"/>
      <c r="Z22"/>
    </row>
    <row r="23" spans="1:26" ht="12" customHeight="1" x14ac:dyDescent="0.25">
      <c r="A23" s="3" t="s">
        <v>28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V23"/>
      <c r="W23" s="4">
        <f t="shared" si="1"/>
        <v>0</v>
      </c>
      <c r="X23" s="7">
        <f t="shared" si="2"/>
        <v>0</v>
      </c>
      <c r="Y23"/>
      <c r="Z23"/>
    </row>
    <row r="24" spans="1:26" ht="12" customHeight="1" x14ac:dyDescent="0.25">
      <c r="A24" s="3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V24"/>
      <c r="W24" s="4">
        <f t="shared" si="1"/>
        <v>0</v>
      </c>
      <c r="X24" s="7">
        <f t="shared" si="2"/>
        <v>0</v>
      </c>
      <c r="Y24"/>
      <c r="Z24"/>
    </row>
    <row r="25" spans="1:26" ht="12" customHeight="1" x14ac:dyDescent="0.25">
      <c r="A25" s="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V25"/>
      <c r="W25" s="4">
        <f t="shared" si="1"/>
        <v>0</v>
      </c>
      <c r="X25" s="7">
        <f t="shared" si="2"/>
        <v>0</v>
      </c>
      <c r="Y25"/>
      <c r="Z25"/>
    </row>
    <row r="26" spans="1:26" ht="12" customHeight="1" x14ac:dyDescent="0.25">
      <c r="A26" s="2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V26"/>
      <c r="W26" s="4">
        <f t="shared" si="1"/>
        <v>0</v>
      </c>
      <c r="X26" s="7">
        <f t="shared" si="2"/>
        <v>0</v>
      </c>
      <c r="Y26"/>
      <c r="Z26"/>
    </row>
    <row r="27" spans="1:26" ht="12" customHeight="1" x14ac:dyDescent="0.25">
      <c r="A27" s="3" t="s">
        <v>32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V27"/>
      <c r="W27" s="4">
        <f t="shared" si="1"/>
        <v>0</v>
      </c>
      <c r="X27" s="7">
        <f t="shared" si="2"/>
        <v>0</v>
      </c>
      <c r="Y27"/>
      <c r="Z27"/>
    </row>
    <row r="28" spans="1:26" ht="12" customHeight="1" x14ac:dyDescent="0.25">
      <c r="A28" s="3" t="s">
        <v>33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V28"/>
      <c r="W28" s="4">
        <f t="shared" si="1"/>
        <v>0</v>
      </c>
      <c r="X28" s="7">
        <f t="shared" si="2"/>
        <v>0</v>
      </c>
      <c r="Y28"/>
      <c r="Z28"/>
    </row>
    <row r="29" spans="1:26" ht="12" customHeight="1" x14ac:dyDescent="0.25">
      <c r="A29" s="3" t="s">
        <v>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V29"/>
      <c r="W29" s="4">
        <f t="shared" si="1"/>
        <v>0</v>
      </c>
      <c r="X29" s="7">
        <f t="shared" si="2"/>
        <v>0</v>
      </c>
      <c r="Y29"/>
      <c r="Z29"/>
    </row>
    <row r="30" spans="1:26" ht="12" customHeight="1" x14ac:dyDescent="0.25">
      <c r="A30" s="2" t="s">
        <v>35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V30"/>
      <c r="W30" s="4">
        <f t="shared" si="1"/>
        <v>0</v>
      </c>
      <c r="X30" s="7">
        <f t="shared" si="2"/>
        <v>0</v>
      </c>
      <c r="Y30"/>
      <c r="Z30"/>
    </row>
    <row r="31" spans="1:26" ht="12" customHeight="1" x14ac:dyDescent="0.25">
      <c r="A31" s="3" t="s">
        <v>36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V31"/>
      <c r="W31" s="4">
        <f t="shared" si="1"/>
        <v>0</v>
      </c>
      <c r="X31" s="7">
        <f t="shared" si="2"/>
        <v>0</v>
      </c>
      <c r="Y31"/>
      <c r="Z31"/>
    </row>
    <row r="32" spans="1:26" ht="12" customHeight="1" x14ac:dyDescent="0.25">
      <c r="A32" s="3" t="s">
        <v>37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V32"/>
      <c r="W32" s="4">
        <f t="shared" si="1"/>
        <v>0</v>
      </c>
      <c r="X32" s="7">
        <f t="shared" si="2"/>
        <v>0</v>
      </c>
      <c r="Y32"/>
      <c r="Z32"/>
    </row>
    <row r="33" spans="1:26" ht="12" customHeight="1" x14ac:dyDescent="0.25">
      <c r="A33" s="2" t="s">
        <v>38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V33"/>
      <c r="W33" s="4">
        <f t="shared" si="1"/>
        <v>0</v>
      </c>
      <c r="X33" s="7">
        <f t="shared" si="2"/>
        <v>0</v>
      </c>
      <c r="Y33"/>
      <c r="Z33"/>
    </row>
    <row r="34" spans="1:26" ht="12" customHeight="1" x14ac:dyDescent="0.25">
      <c r="A34" s="3" t="s">
        <v>39</v>
      </c>
      <c r="V34"/>
      <c r="W34" s="4">
        <f t="shared" si="1"/>
        <v>0</v>
      </c>
      <c r="X34" s="7">
        <f t="shared" si="2"/>
        <v>0</v>
      </c>
      <c r="Y34"/>
      <c r="Z34"/>
    </row>
    <row r="35" spans="1:26" ht="12" customHeight="1" x14ac:dyDescent="0.25">
      <c r="A35" s="3" t="s">
        <v>40</v>
      </c>
      <c r="V35"/>
      <c r="W35" s="4">
        <f t="shared" si="1"/>
        <v>0</v>
      </c>
      <c r="X35" s="7">
        <f t="shared" si="2"/>
        <v>0</v>
      </c>
      <c r="Y35"/>
      <c r="Z35"/>
    </row>
    <row r="36" spans="1:26" ht="12" customHeight="1" x14ac:dyDescent="0.25">
      <c r="A36" s="3" t="s">
        <v>41</v>
      </c>
      <c r="V36"/>
      <c r="W36" s="4">
        <f t="shared" si="1"/>
        <v>0</v>
      </c>
      <c r="X36" s="7">
        <f t="shared" si="2"/>
        <v>0</v>
      </c>
      <c r="Y36"/>
      <c r="Z36"/>
    </row>
    <row r="37" spans="1:26" ht="12" customHeight="1" x14ac:dyDescent="0.25">
      <c r="A37" s="3" t="s">
        <v>42</v>
      </c>
      <c r="V37"/>
      <c r="W37" s="4">
        <f t="shared" si="1"/>
        <v>0</v>
      </c>
      <c r="X37" s="7">
        <f t="shared" si="2"/>
        <v>0</v>
      </c>
      <c r="Y37"/>
      <c r="Z37"/>
    </row>
    <row r="38" spans="1:26" ht="12" customHeight="1" x14ac:dyDescent="0.25">
      <c r="A38" s="3" t="s">
        <v>43</v>
      </c>
      <c r="V38"/>
      <c r="W38" s="4">
        <f t="shared" si="1"/>
        <v>0</v>
      </c>
      <c r="X38" s="7">
        <f t="shared" si="2"/>
        <v>0</v>
      </c>
      <c r="Y38"/>
      <c r="Z38"/>
    </row>
    <row r="39" spans="1:26" ht="12" customHeight="1" x14ac:dyDescent="0.25">
      <c r="A39" s="3" t="s">
        <v>44</v>
      </c>
      <c r="V39"/>
      <c r="W39" s="4">
        <f t="shared" si="1"/>
        <v>0</v>
      </c>
      <c r="X39" s="7">
        <f t="shared" si="2"/>
        <v>0</v>
      </c>
      <c r="Y39"/>
      <c r="Z39"/>
    </row>
    <row r="40" spans="1:26" ht="12" customHeight="1" x14ac:dyDescent="0.25">
      <c r="A40" s="3" t="s">
        <v>45</v>
      </c>
      <c r="V40"/>
      <c r="W40" s="4">
        <f t="shared" si="1"/>
        <v>0</v>
      </c>
      <c r="X40" s="7">
        <f t="shared" si="2"/>
        <v>0</v>
      </c>
      <c r="Y40"/>
      <c r="Z40"/>
    </row>
    <row r="41" spans="1:26" ht="12" customHeight="1" x14ac:dyDescent="0.25">
      <c r="A41" s="3" t="s">
        <v>46</v>
      </c>
      <c r="V41"/>
      <c r="W41" s="4">
        <f t="shared" si="1"/>
        <v>0</v>
      </c>
      <c r="X41" s="7">
        <f t="shared" si="2"/>
        <v>0</v>
      </c>
      <c r="Y41"/>
      <c r="Z41"/>
    </row>
    <row r="42" spans="1:26" ht="12" customHeight="1" x14ac:dyDescent="0.25">
      <c r="A42" s="3" t="s">
        <v>48</v>
      </c>
      <c r="V42"/>
      <c r="W42" s="4">
        <f t="shared" si="1"/>
        <v>0</v>
      </c>
      <c r="X42" s="7">
        <f t="shared" si="2"/>
        <v>0</v>
      </c>
      <c r="Y42"/>
      <c r="Z42"/>
    </row>
    <row r="43" spans="1:26" ht="12" customHeight="1" x14ac:dyDescent="0.25">
      <c r="A43" s="3" t="s">
        <v>47</v>
      </c>
      <c r="V43"/>
      <c r="W43" s="4">
        <f t="shared" si="1"/>
        <v>0</v>
      </c>
      <c r="X43" s="7">
        <f t="shared" si="2"/>
        <v>0</v>
      </c>
      <c r="Y43"/>
      <c r="Z43"/>
    </row>
    <row r="44" spans="1:26" ht="12" customHeight="1" x14ac:dyDescent="0.25">
      <c r="A44" s="3" t="s">
        <v>49</v>
      </c>
      <c r="V44"/>
      <c r="W44" s="4">
        <f t="shared" si="1"/>
        <v>0</v>
      </c>
      <c r="X44" s="7">
        <f t="shared" si="2"/>
        <v>0</v>
      </c>
      <c r="Y44"/>
      <c r="Z44"/>
    </row>
    <row r="45" spans="1:26" ht="12" customHeight="1" x14ac:dyDescent="0.25">
      <c r="A45" s="3" t="s">
        <v>50</v>
      </c>
      <c r="V45"/>
      <c r="W45" s="4">
        <f t="shared" si="1"/>
        <v>0</v>
      </c>
      <c r="X45" s="7">
        <f t="shared" si="2"/>
        <v>0</v>
      </c>
      <c r="Y45"/>
      <c r="Z45"/>
    </row>
    <row r="46" spans="1:26" ht="12" customHeight="1" x14ac:dyDescent="0.25">
      <c r="A46" s="3" t="s">
        <v>51</v>
      </c>
      <c r="V46"/>
      <c r="W46" s="4">
        <f t="shared" si="1"/>
        <v>0</v>
      </c>
      <c r="X46" s="7">
        <f t="shared" si="2"/>
        <v>0</v>
      </c>
      <c r="Y46"/>
      <c r="Z46"/>
    </row>
    <row r="47" spans="1:26" ht="12" customHeight="1" x14ac:dyDescent="0.25">
      <c r="A47" s="2" t="s">
        <v>52</v>
      </c>
      <c r="V47"/>
      <c r="W47" s="4">
        <f t="shared" si="1"/>
        <v>0</v>
      </c>
      <c r="X47" s="7">
        <f t="shared" si="2"/>
        <v>0</v>
      </c>
      <c r="Y47"/>
      <c r="Z47"/>
    </row>
    <row r="48" spans="1:26" ht="12" customHeight="1" x14ac:dyDescent="0.25">
      <c r="A48" s="3" t="s">
        <v>53</v>
      </c>
      <c r="V48"/>
      <c r="W48" s="4">
        <f t="shared" si="1"/>
        <v>0</v>
      </c>
      <c r="X48" s="7">
        <f t="shared" si="2"/>
        <v>0</v>
      </c>
      <c r="Y48"/>
      <c r="Z48"/>
    </row>
    <row r="49" spans="1:26" ht="12" customHeight="1" x14ac:dyDescent="0.25">
      <c r="A49" s="3" t="s">
        <v>54</v>
      </c>
      <c r="V49"/>
      <c r="W49" s="4">
        <f t="shared" si="1"/>
        <v>0</v>
      </c>
      <c r="X49" s="7">
        <f t="shared" si="2"/>
        <v>0</v>
      </c>
      <c r="Y49"/>
      <c r="Z49"/>
    </row>
    <row r="50" spans="1:26" ht="12" customHeight="1" x14ac:dyDescent="0.25">
      <c r="A50" s="3" t="s">
        <v>55</v>
      </c>
      <c r="V50"/>
      <c r="W50" s="4">
        <f t="shared" si="1"/>
        <v>0</v>
      </c>
      <c r="X50" s="7">
        <f t="shared" si="2"/>
        <v>0</v>
      </c>
      <c r="Y50"/>
      <c r="Z50"/>
    </row>
    <row r="51" spans="1:26" ht="12" customHeight="1" x14ac:dyDescent="0.25">
      <c r="A51" s="2" t="s">
        <v>56</v>
      </c>
      <c r="V51"/>
      <c r="W51" s="4">
        <f t="shared" si="1"/>
        <v>0</v>
      </c>
      <c r="X51" s="7">
        <f t="shared" si="2"/>
        <v>0</v>
      </c>
      <c r="Y51"/>
      <c r="Z51"/>
    </row>
    <row r="52" spans="1:26" ht="12" customHeight="1" x14ac:dyDescent="0.25">
      <c r="A52" s="3" t="s">
        <v>57</v>
      </c>
      <c r="V52"/>
      <c r="W52" s="4">
        <f t="shared" si="1"/>
        <v>0</v>
      </c>
      <c r="X52" s="7">
        <f t="shared" si="2"/>
        <v>0</v>
      </c>
      <c r="Y52"/>
      <c r="Z52"/>
    </row>
    <row r="53" spans="1:26" ht="12" customHeight="1" x14ac:dyDescent="0.25">
      <c r="A53" s="3" t="s">
        <v>58</v>
      </c>
      <c r="V53"/>
      <c r="W53" s="4">
        <f t="shared" si="1"/>
        <v>0</v>
      </c>
      <c r="X53" s="7">
        <f t="shared" si="2"/>
        <v>0</v>
      </c>
      <c r="Y53"/>
      <c r="Z53"/>
    </row>
    <row r="54" spans="1:26" ht="12" customHeight="1" x14ac:dyDescent="0.25">
      <c r="A54" s="2" t="s">
        <v>59</v>
      </c>
      <c r="V54"/>
      <c r="W54" s="4">
        <f t="shared" si="1"/>
        <v>0</v>
      </c>
      <c r="X54" s="7">
        <f t="shared" si="2"/>
        <v>0</v>
      </c>
      <c r="Y54"/>
      <c r="Z54"/>
    </row>
    <row r="55" spans="1:26" ht="12" customHeight="1" x14ac:dyDescent="0.25">
      <c r="A55" s="3" t="s">
        <v>60</v>
      </c>
      <c r="V55"/>
      <c r="W55" s="4">
        <f t="shared" si="1"/>
        <v>0</v>
      </c>
      <c r="X55" s="7">
        <f t="shared" si="2"/>
        <v>0</v>
      </c>
      <c r="Y55"/>
      <c r="Z55"/>
    </row>
    <row r="56" spans="1:26" ht="12" customHeight="1" x14ac:dyDescent="0.25">
      <c r="A56" s="3" t="s">
        <v>61</v>
      </c>
      <c r="V56"/>
      <c r="W56" s="4">
        <f t="shared" si="1"/>
        <v>0</v>
      </c>
      <c r="X56" s="7">
        <f t="shared" si="2"/>
        <v>0</v>
      </c>
      <c r="Y56"/>
      <c r="Z56"/>
    </row>
    <row r="57" spans="1:26" ht="12" customHeight="1" x14ac:dyDescent="0.25">
      <c r="A57" s="3" t="s">
        <v>62</v>
      </c>
      <c r="V57"/>
      <c r="W57" s="4">
        <f t="shared" si="1"/>
        <v>0</v>
      </c>
      <c r="X57" s="7">
        <f t="shared" si="2"/>
        <v>0</v>
      </c>
      <c r="Y57"/>
      <c r="Z57"/>
    </row>
    <row r="58" spans="1:26" ht="12" customHeight="1" x14ac:dyDescent="0.25">
      <c r="A58" s="3" t="s">
        <v>63</v>
      </c>
      <c r="V58"/>
      <c r="W58" s="4">
        <f t="shared" si="1"/>
        <v>0</v>
      </c>
      <c r="X58" s="7">
        <f t="shared" si="2"/>
        <v>0</v>
      </c>
      <c r="Y58"/>
      <c r="Z58"/>
    </row>
    <row r="59" spans="1:26" ht="12" customHeight="1" x14ac:dyDescent="0.25">
      <c r="A59" s="2" t="s">
        <v>64</v>
      </c>
      <c r="V59"/>
      <c r="W59" s="4">
        <f t="shared" si="1"/>
        <v>0</v>
      </c>
      <c r="X59" s="7">
        <f t="shared" si="2"/>
        <v>0</v>
      </c>
      <c r="Y59"/>
      <c r="Z59"/>
    </row>
    <row r="60" spans="1:26" ht="12" customHeight="1" x14ac:dyDescent="0.25">
      <c r="A60" s="3" t="s">
        <v>65</v>
      </c>
      <c r="V60"/>
      <c r="W60" s="4">
        <f t="shared" si="1"/>
        <v>0</v>
      </c>
      <c r="X60" s="7">
        <f t="shared" si="2"/>
        <v>0</v>
      </c>
      <c r="Y60"/>
      <c r="Z60"/>
    </row>
    <row r="61" spans="1:26" ht="12" customHeight="1" x14ac:dyDescent="0.25">
      <c r="A61" s="3" t="s">
        <v>66</v>
      </c>
      <c r="V61"/>
      <c r="W61" s="4">
        <f t="shared" si="1"/>
        <v>0</v>
      </c>
      <c r="X61" s="7">
        <f t="shared" si="2"/>
        <v>0</v>
      </c>
      <c r="Y61"/>
      <c r="Z61"/>
    </row>
    <row r="62" spans="1:26" ht="12" customHeight="1" x14ac:dyDescent="0.25">
      <c r="A62" s="3" t="s">
        <v>106</v>
      </c>
      <c r="V62"/>
      <c r="W62" s="4">
        <f t="shared" si="1"/>
        <v>0</v>
      </c>
      <c r="X62" s="7">
        <f t="shared" si="2"/>
        <v>0</v>
      </c>
      <c r="Y62"/>
      <c r="Z62"/>
    </row>
    <row r="63" spans="1:26" ht="12" customHeight="1" x14ac:dyDescent="0.25">
      <c r="A63" s="3" t="s">
        <v>68</v>
      </c>
      <c r="V63"/>
      <c r="W63" s="4">
        <f t="shared" si="1"/>
        <v>0</v>
      </c>
      <c r="X63" s="7">
        <f t="shared" si="2"/>
        <v>0</v>
      </c>
      <c r="Y63"/>
      <c r="Z63"/>
    </row>
    <row r="64" spans="1:26" ht="12" customHeight="1" x14ac:dyDescent="0.25">
      <c r="A64" s="3" t="s">
        <v>67</v>
      </c>
      <c r="V64"/>
      <c r="W64" s="4">
        <f t="shared" si="1"/>
        <v>0</v>
      </c>
      <c r="X64" s="7">
        <f t="shared" si="2"/>
        <v>0</v>
      </c>
      <c r="Y64"/>
      <c r="Z64"/>
    </row>
    <row r="65" spans="1:26" ht="12" customHeight="1" x14ac:dyDescent="0.25">
      <c r="A65" s="2" t="s">
        <v>70</v>
      </c>
      <c r="V65"/>
      <c r="W65" s="4">
        <f t="shared" si="1"/>
        <v>0</v>
      </c>
      <c r="X65" s="7">
        <f t="shared" si="2"/>
        <v>0</v>
      </c>
      <c r="Y65"/>
      <c r="Z65"/>
    </row>
    <row r="66" spans="1:26" ht="12" customHeight="1" x14ac:dyDescent="0.25">
      <c r="A66" s="3" t="s">
        <v>69</v>
      </c>
      <c r="V66"/>
      <c r="W66" s="4">
        <f t="shared" ref="W66:W129" si="3">COUNTA(B66:T66)</f>
        <v>0</v>
      </c>
      <c r="X66" s="7">
        <f t="shared" ref="X66:X129" si="4">SUM(B66:T66)</f>
        <v>0</v>
      </c>
      <c r="Y66"/>
      <c r="Z66"/>
    </row>
    <row r="67" spans="1:26" ht="12" customHeight="1" x14ac:dyDescent="0.25">
      <c r="A67" s="2" t="s">
        <v>71</v>
      </c>
      <c r="V67"/>
      <c r="W67" s="4">
        <f t="shared" si="3"/>
        <v>0</v>
      </c>
      <c r="X67" s="7">
        <f t="shared" si="4"/>
        <v>0</v>
      </c>
      <c r="Y67"/>
      <c r="Z67"/>
    </row>
    <row r="68" spans="1:26" ht="12" customHeight="1" x14ac:dyDescent="0.25">
      <c r="A68" s="2" t="s">
        <v>72</v>
      </c>
      <c r="V68"/>
      <c r="W68" s="4">
        <f t="shared" si="3"/>
        <v>0</v>
      </c>
      <c r="X68" s="7">
        <f t="shared" si="4"/>
        <v>0</v>
      </c>
      <c r="Y68"/>
      <c r="Z68"/>
    </row>
    <row r="69" spans="1:26" ht="12" customHeight="1" x14ac:dyDescent="0.25">
      <c r="A69" s="3" t="s">
        <v>73</v>
      </c>
      <c r="V69"/>
      <c r="W69" s="4">
        <f t="shared" si="3"/>
        <v>0</v>
      </c>
      <c r="X69" s="7">
        <f t="shared" si="4"/>
        <v>0</v>
      </c>
      <c r="Y69"/>
      <c r="Z69"/>
    </row>
    <row r="70" spans="1:26" ht="12" customHeight="1" x14ac:dyDescent="0.25">
      <c r="A70" s="3" t="s">
        <v>74</v>
      </c>
      <c r="V70"/>
      <c r="W70" s="4">
        <f t="shared" si="3"/>
        <v>0</v>
      </c>
      <c r="X70" s="7">
        <f t="shared" si="4"/>
        <v>0</v>
      </c>
      <c r="Y70"/>
      <c r="Z70"/>
    </row>
    <row r="71" spans="1:26" ht="12" customHeight="1" x14ac:dyDescent="0.25">
      <c r="A71" s="3" t="s">
        <v>75</v>
      </c>
      <c r="V71"/>
      <c r="W71" s="4">
        <f t="shared" si="3"/>
        <v>0</v>
      </c>
      <c r="X71" s="7">
        <f t="shared" si="4"/>
        <v>0</v>
      </c>
      <c r="Y71"/>
      <c r="Z71"/>
    </row>
    <row r="72" spans="1:26" ht="12" customHeight="1" x14ac:dyDescent="0.25">
      <c r="A72" s="3" t="s">
        <v>76</v>
      </c>
      <c r="V72"/>
      <c r="W72" s="4">
        <f t="shared" si="3"/>
        <v>0</v>
      </c>
      <c r="X72" s="7">
        <f t="shared" si="4"/>
        <v>0</v>
      </c>
      <c r="Y72"/>
      <c r="Z72"/>
    </row>
    <row r="73" spans="1:26" ht="12" customHeight="1" x14ac:dyDescent="0.25">
      <c r="A73" s="3" t="s">
        <v>77</v>
      </c>
      <c r="V73"/>
      <c r="W73" s="4">
        <f t="shared" si="3"/>
        <v>0</v>
      </c>
      <c r="X73" s="7">
        <f t="shared" si="4"/>
        <v>0</v>
      </c>
      <c r="Y73"/>
      <c r="Z73"/>
    </row>
    <row r="74" spans="1:26" ht="12" customHeight="1" x14ac:dyDescent="0.25">
      <c r="A74" s="3" t="s">
        <v>78</v>
      </c>
      <c r="V74"/>
      <c r="W74" s="4">
        <f t="shared" si="3"/>
        <v>0</v>
      </c>
      <c r="X74" s="7">
        <f t="shared" si="4"/>
        <v>0</v>
      </c>
      <c r="Y74"/>
      <c r="Z74"/>
    </row>
    <row r="75" spans="1:26" ht="12" customHeight="1" x14ac:dyDescent="0.25">
      <c r="A75" s="3" t="s">
        <v>79</v>
      </c>
      <c r="V75"/>
      <c r="W75" s="4">
        <f t="shared" si="3"/>
        <v>0</v>
      </c>
      <c r="X75" s="7">
        <f t="shared" si="4"/>
        <v>0</v>
      </c>
      <c r="Y75"/>
      <c r="Z75"/>
    </row>
    <row r="76" spans="1:26" ht="12" customHeight="1" x14ac:dyDescent="0.25">
      <c r="A76" s="3" t="s">
        <v>80</v>
      </c>
      <c r="V76"/>
      <c r="W76" s="4">
        <f t="shared" si="3"/>
        <v>0</v>
      </c>
      <c r="X76" s="7">
        <f t="shared" si="4"/>
        <v>0</v>
      </c>
      <c r="Y76"/>
      <c r="Z76"/>
    </row>
    <row r="77" spans="1:26" ht="12" customHeight="1" x14ac:dyDescent="0.25">
      <c r="A77" s="3" t="s">
        <v>81</v>
      </c>
      <c r="W77" s="4">
        <f t="shared" si="3"/>
        <v>0</v>
      </c>
      <c r="X77" s="7">
        <f t="shared" si="4"/>
        <v>0</v>
      </c>
    </row>
    <row r="78" spans="1:26" ht="12" customHeight="1" x14ac:dyDescent="0.25">
      <c r="A78" s="3" t="s">
        <v>82</v>
      </c>
      <c r="W78" s="4">
        <f t="shared" si="3"/>
        <v>0</v>
      </c>
      <c r="X78" s="7">
        <f t="shared" si="4"/>
        <v>0</v>
      </c>
    </row>
    <row r="79" spans="1:26" ht="12" customHeight="1" x14ac:dyDescent="0.25">
      <c r="A79" s="3" t="s">
        <v>83</v>
      </c>
      <c r="W79" s="4">
        <f t="shared" si="3"/>
        <v>0</v>
      </c>
      <c r="X79" s="7">
        <f t="shared" si="4"/>
        <v>0</v>
      </c>
    </row>
    <row r="80" spans="1:26" ht="12" customHeight="1" x14ac:dyDescent="0.25">
      <c r="A80" s="3" t="s">
        <v>84</v>
      </c>
      <c r="W80" s="4">
        <f t="shared" si="3"/>
        <v>0</v>
      </c>
      <c r="X80" s="7">
        <f t="shared" si="4"/>
        <v>0</v>
      </c>
      <c r="Y80"/>
      <c r="Z80"/>
    </row>
    <row r="81" spans="1:26" ht="12" customHeight="1" x14ac:dyDescent="0.25">
      <c r="A81" s="2" t="s">
        <v>85</v>
      </c>
      <c r="W81" s="4">
        <f t="shared" si="3"/>
        <v>0</v>
      </c>
      <c r="X81" s="7">
        <f t="shared" si="4"/>
        <v>0</v>
      </c>
      <c r="Y81"/>
      <c r="Z81"/>
    </row>
    <row r="82" spans="1:26" ht="12" customHeight="1" x14ac:dyDescent="0.25">
      <c r="A82" s="2" t="s">
        <v>86</v>
      </c>
      <c r="W82" s="4">
        <f t="shared" si="3"/>
        <v>0</v>
      </c>
      <c r="X82" s="7">
        <f t="shared" si="4"/>
        <v>0</v>
      </c>
      <c r="Y82"/>
      <c r="Z82"/>
    </row>
    <row r="83" spans="1:26" ht="12" customHeight="1" x14ac:dyDescent="0.25">
      <c r="A83" s="3" t="s">
        <v>87</v>
      </c>
      <c r="W83" s="4">
        <f t="shared" si="3"/>
        <v>0</v>
      </c>
      <c r="X83" s="7">
        <f t="shared" si="4"/>
        <v>0</v>
      </c>
      <c r="Y83"/>
      <c r="Z83"/>
    </row>
    <row r="84" spans="1:26" ht="12" customHeight="1" x14ac:dyDescent="0.25">
      <c r="A84" s="3" t="s">
        <v>88</v>
      </c>
      <c r="W84" s="4">
        <f t="shared" si="3"/>
        <v>0</v>
      </c>
      <c r="X84" s="7">
        <f t="shared" si="4"/>
        <v>0</v>
      </c>
      <c r="Y84"/>
      <c r="Z84"/>
    </row>
    <row r="85" spans="1:26" ht="12" customHeight="1" x14ac:dyDescent="0.25">
      <c r="A85" s="3" t="s">
        <v>89</v>
      </c>
      <c r="W85" s="4">
        <f t="shared" si="3"/>
        <v>0</v>
      </c>
      <c r="X85" s="7">
        <f t="shared" si="4"/>
        <v>0</v>
      </c>
      <c r="Y85"/>
      <c r="Z85"/>
    </row>
    <row r="86" spans="1:26" ht="12" customHeight="1" x14ac:dyDescent="0.25">
      <c r="A86" s="3" t="s">
        <v>90</v>
      </c>
      <c r="W86" s="4">
        <f t="shared" si="3"/>
        <v>0</v>
      </c>
      <c r="X86" s="7">
        <f t="shared" si="4"/>
        <v>0</v>
      </c>
      <c r="Y86"/>
      <c r="Z86"/>
    </row>
    <row r="87" spans="1:26" ht="12" customHeight="1" x14ac:dyDescent="0.25">
      <c r="A87" s="3" t="s">
        <v>91</v>
      </c>
      <c r="W87" s="4">
        <f t="shared" si="3"/>
        <v>0</v>
      </c>
      <c r="X87" s="7">
        <f t="shared" si="4"/>
        <v>0</v>
      </c>
      <c r="Y87"/>
      <c r="Z87"/>
    </row>
    <row r="88" spans="1:26" ht="12" customHeight="1" x14ac:dyDescent="0.25">
      <c r="A88" s="2" t="s">
        <v>92</v>
      </c>
      <c r="W88" s="4">
        <f t="shared" si="3"/>
        <v>0</v>
      </c>
      <c r="X88" s="7">
        <f t="shared" si="4"/>
        <v>0</v>
      </c>
      <c r="Y88"/>
      <c r="Z88"/>
    </row>
    <row r="89" spans="1:26" ht="12" customHeight="1" x14ac:dyDescent="0.25">
      <c r="A89" s="3" t="s">
        <v>93</v>
      </c>
      <c r="W89" s="4">
        <f t="shared" si="3"/>
        <v>0</v>
      </c>
      <c r="X89" s="7">
        <f t="shared" si="4"/>
        <v>0</v>
      </c>
      <c r="Y89"/>
      <c r="Z89"/>
    </row>
    <row r="90" spans="1:26" ht="12" customHeight="1" x14ac:dyDescent="0.25">
      <c r="A90" s="3" t="s">
        <v>94</v>
      </c>
      <c r="W90" s="4">
        <f t="shared" si="3"/>
        <v>0</v>
      </c>
      <c r="X90" s="7">
        <f t="shared" si="4"/>
        <v>0</v>
      </c>
      <c r="Y90"/>
      <c r="Z90"/>
    </row>
    <row r="91" spans="1:26" ht="12" customHeight="1" x14ac:dyDescent="0.25">
      <c r="A91" s="2" t="s">
        <v>95</v>
      </c>
      <c r="W91" s="4">
        <f t="shared" si="3"/>
        <v>0</v>
      </c>
      <c r="X91" s="7">
        <f t="shared" si="4"/>
        <v>0</v>
      </c>
      <c r="Y91"/>
      <c r="Z91"/>
    </row>
    <row r="92" spans="1:26" ht="12" customHeight="1" x14ac:dyDescent="0.25">
      <c r="A92" s="2" t="s">
        <v>96</v>
      </c>
      <c r="W92" s="4">
        <f t="shared" si="3"/>
        <v>0</v>
      </c>
      <c r="X92" s="7">
        <f t="shared" si="4"/>
        <v>0</v>
      </c>
      <c r="Y92"/>
      <c r="Z92"/>
    </row>
    <row r="93" spans="1:26" ht="12" customHeight="1" x14ac:dyDescent="0.25">
      <c r="A93" s="2" t="s">
        <v>97</v>
      </c>
      <c r="W93" s="4">
        <f t="shared" si="3"/>
        <v>0</v>
      </c>
      <c r="X93" s="7">
        <f t="shared" si="4"/>
        <v>0</v>
      </c>
      <c r="Y93"/>
      <c r="Z93"/>
    </row>
    <row r="94" spans="1:26" ht="12" customHeight="1" x14ac:dyDescent="0.25">
      <c r="A94" s="2" t="s">
        <v>98</v>
      </c>
      <c r="W94" s="4">
        <f t="shared" si="3"/>
        <v>0</v>
      </c>
      <c r="X94" s="7">
        <f t="shared" si="4"/>
        <v>0</v>
      </c>
      <c r="Y94"/>
      <c r="Z94"/>
    </row>
    <row r="95" spans="1:26" ht="12" customHeight="1" x14ac:dyDescent="0.25">
      <c r="A95" s="3" t="s">
        <v>99</v>
      </c>
      <c r="W95" s="4">
        <f t="shared" si="3"/>
        <v>0</v>
      </c>
      <c r="X95" s="7">
        <f t="shared" si="4"/>
        <v>0</v>
      </c>
      <c r="Y95"/>
      <c r="Z95"/>
    </row>
    <row r="96" spans="1:26" ht="12" customHeight="1" x14ac:dyDescent="0.25">
      <c r="A96" s="3" t="s">
        <v>100</v>
      </c>
      <c r="W96" s="4">
        <f t="shared" si="3"/>
        <v>0</v>
      </c>
      <c r="X96" s="7">
        <f t="shared" si="4"/>
        <v>0</v>
      </c>
      <c r="Y96"/>
      <c r="Z96"/>
    </row>
    <row r="97" spans="1:26" ht="12" customHeight="1" x14ac:dyDescent="0.25">
      <c r="A97" s="3" t="s">
        <v>101</v>
      </c>
      <c r="W97" s="4">
        <f t="shared" si="3"/>
        <v>0</v>
      </c>
      <c r="X97" s="7">
        <f t="shared" si="4"/>
        <v>0</v>
      </c>
      <c r="Y97"/>
      <c r="Z97"/>
    </row>
    <row r="98" spans="1:26" ht="12" customHeight="1" x14ac:dyDescent="0.25">
      <c r="A98" s="2" t="s">
        <v>102</v>
      </c>
      <c r="W98" s="4">
        <f t="shared" si="3"/>
        <v>0</v>
      </c>
      <c r="X98" s="7">
        <f t="shared" si="4"/>
        <v>0</v>
      </c>
      <c r="Y98"/>
      <c r="Z98"/>
    </row>
    <row r="99" spans="1:26" ht="12" customHeight="1" x14ac:dyDescent="0.25">
      <c r="A99" s="2" t="s">
        <v>103</v>
      </c>
      <c r="W99" s="4">
        <f t="shared" si="3"/>
        <v>0</v>
      </c>
      <c r="X99" s="7">
        <f t="shared" si="4"/>
        <v>0</v>
      </c>
      <c r="Y99"/>
      <c r="Z99"/>
    </row>
    <row r="100" spans="1:26" ht="12" customHeight="1" x14ac:dyDescent="0.25">
      <c r="A100" s="3" t="s">
        <v>104</v>
      </c>
      <c r="W100" s="4">
        <f t="shared" si="3"/>
        <v>0</v>
      </c>
      <c r="X100" s="7">
        <f t="shared" si="4"/>
        <v>0</v>
      </c>
      <c r="Y100"/>
      <c r="Z100"/>
    </row>
    <row r="101" spans="1:26" ht="12" customHeight="1" x14ac:dyDescent="0.25">
      <c r="A101" s="2" t="s">
        <v>107</v>
      </c>
      <c r="W101" s="4">
        <f t="shared" si="3"/>
        <v>0</v>
      </c>
      <c r="X101" s="7">
        <f t="shared" si="4"/>
        <v>0</v>
      </c>
      <c r="Y101"/>
      <c r="Z101"/>
    </row>
    <row r="102" spans="1:26" ht="12" customHeight="1" x14ac:dyDescent="0.25">
      <c r="A102" s="3" t="s">
        <v>108</v>
      </c>
      <c r="W102" s="4">
        <f t="shared" si="3"/>
        <v>0</v>
      </c>
      <c r="X102" s="7">
        <f t="shared" si="4"/>
        <v>0</v>
      </c>
      <c r="Y102"/>
      <c r="Z102"/>
    </row>
    <row r="103" spans="1:26" ht="12" customHeight="1" x14ac:dyDescent="0.25">
      <c r="A103" s="3" t="s">
        <v>109</v>
      </c>
      <c r="W103" s="4">
        <f t="shared" si="3"/>
        <v>0</v>
      </c>
      <c r="X103" s="7">
        <f t="shared" si="4"/>
        <v>0</v>
      </c>
      <c r="Y103"/>
      <c r="Z103"/>
    </row>
    <row r="104" spans="1:26" ht="12" customHeight="1" x14ac:dyDescent="0.25">
      <c r="A104" s="3" t="s">
        <v>110</v>
      </c>
      <c r="W104" s="4">
        <f t="shared" si="3"/>
        <v>0</v>
      </c>
      <c r="X104" s="7">
        <f t="shared" si="4"/>
        <v>0</v>
      </c>
      <c r="Y104"/>
      <c r="Z104"/>
    </row>
    <row r="105" spans="1:26" ht="12" customHeight="1" x14ac:dyDescent="0.25">
      <c r="A105" s="3" t="s">
        <v>111</v>
      </c>
      <c r="W105" s="4">
        <f t="shared" si="3"/>
        <v>0</v>
      </c>
      <c r="X105" s="7">
        <f t="shared" si="4"/>
        <v>0</v>
      </c>
      <c r="Y105"/>
      <c r="Z105"/>
    </row>
    <row r="106" spans="1:26" ht="12" customHeight="1" x14ac:dyDescent="0.25">
      <c r="A106" s="3" t="s">
        <v>113</v>
      </c>
      <c r="W106" s="4">
        <f t="shared" si="3"/>
        <v>0</v>
      </c>
      <c r="X106" s="7">
        <f t="shared" si="4"/>
        <v>0</v>
      </c>
      <c r="Y106"/>
      <c r="Z106"/>
    </row>
    <row r="107" spans="1:26" ht="12" customHeight="1" x14ac:dyDescent="0.25">
      <c r="A107" s="2" t="s">
        <v>114</v>
      </c>
      <c r="W107" s="4">
        <f t="shared" si="3"/>
        <v>0</v>
      </c>
      <c r="X107" s="7">
        <f t="shared" si="4"/>
        <v>0</v>
      </c>
      <c r="Y107"/>
      <c r="Z107"/>
    </row>
    <row r="108" spans="1:26" ht="12" customHeight="1" x14ac:dyDescent="0.25">
      <c r="A108" s="3" t="s">
        <v>115</v>
      </c>
      <c r="W108" s="4">
        <f t="shared" si="3"/>
        <v>0</v>
      </c>
      <c r="X108" s="7">
        <f t="shared" si="4"/>
        <v>0</v>
      </c>
      <c r="Y108"/>
      <c r="Z108"/>
    </row>
    <row r="109" spans="1:26" ht="12" customHeight="1" x14ac:dyDescent="0.25">
      <c r="A109" s="3" t="s">
        <v>116</v>
      </c>
      <c r="W109" s="4">
        <f t="shared" si="3"/>
        <v>0</v>
      </c>
      <c r="X109" s="7">
        <f t="shared" si="4"/>
        <v>0</v>
      </c>
      <c r="Y109"/>
      <c r="Z109"/>
    </row>
    <row r="110" spans="1:26" ht="12" customHeight="1" x14ac:dyDescent="0.25">
      <c r="A110" s="3" t="s">
        <v>118</v>
      </c>
      <c r="W110" s="4">
        <f t="shared" si="3"/>
        <v>0</v>
      </c>
      <c r="X110" s="7">
        <f t="shared" si="4"/>
        <v>0</v>
      </c>
      <c r="Y110"/>
      <c r="Z110"/>
    </row>
    <row r="111" spans="1:26" ht="12" customHeight="1" x14ac:dyDescent="0.25">
      <c r="A111" s="3" t="s">
        <v>119</v>
      </c>
      <c r="W111" s="4">
        <f t="shared" si="3"/>
        <v>0</v>
      </c>
      <c r="X111" s="7">
        <f t="shared" si="4"/>
        <v>0</v>
      </c>
      <c r="Y111"/>
      <c r="Z111"/>
    </row>
    <row r="112" spans="1:26" ht="12" customHeight="1" x14ac:dyDescent="0.25">
      <c r="A112" s="2" t="s">
        <v>120</v>
      </c>
      <c r="W112" s="4">
        <f t="shared" si="3"/>
        <v>0</v>
      </c>
      <c r="X112" s="7">
        <f t="shared" si="4"/>
        <v>0</v>
      </c>
      <c r="Y112"/>
      <c r="Z112"/>
    </row>
    <row r="113" spans="1:26" ht="12" customHeight="1" x14ac:dyDescent="0.25">
      <c r="A113" s="3" t="s">
        <v>121</v>
      </c>
      <c r="W113" s="4">
        <f t="shared" si="3"/>
        <v>0</v>
      </c>
      <c r="X113" s="7">
        <f t="shared" si="4"/>
        <v>0</v>
      </c>
      <c r="Y113"/>
      <c r="Z113"/>
    </row>
    <row r="114" spans="1:26" ht="12" customHeight="1" x14ac:dyDescent="0.25">
      <c r="A114" s="3" t="s">
        <v>125</v>
      </c>
      <c r="W114" s="4">
        <f t="shared" si="3"/>
        <v>0</v>
      </c>
      <c r="X114" s="7">
        <f t="shared" si="4"/>
        <v>0</v>
      </c>
      <c r="Y114"/>
      <c r="Z114"/>
    </row>
    <row r="115" spans="1:26" ht="12" customHeight="1" x14ac:dyDescent="0.25">
      <c r="A115" s="3" t="s">
        <v>122</v>
      </c>
      <c r="W115" s="4">
        <f t="shared" si="3"/>
        <v>0</v>
      </c>
      <c r="X115" s="7">
        <f t="shared" si="4"/>
        <v>0</v>
      </c>
      <c r="Y115"/>
      <c r="Z115"/>
    </row>
    <row r="116" spans="1:26" ht="12" customHeight="1" x14ac:dyDescent="0.25">
      <c r="A116" s="3" t="s">
        <v>123</v>
      </c>
      <c r="W116" s="4">
        <f t="shared" si="3"/>
        <v>0</v>
      </c>
      <c r="X116" s="7">
        <f t="shared" si="4"/>
        <v>0</v>
      </c>
      <c r="Y116"/>
      <c r="Z116"/>
    </row>
    <row r="117" spans="1:26" ht="12" customHeight="1" x14ac:dyDescent="0.25">
      <c r="A117" s="3" t="s">
        <v>124</v>
      </c>
      <c r="W117" s="4">
        <f t="shared" si="3"/>
        <v>0</v>
      </c>
      <c r="X117" s="7">
        <f t="shared" si="4"/>
        <v>0</v>
      </c>
      <c r="Y117"/>
      <c r="Z117"/>
    </row>
    <row r="118" spans="1:26" ht="12" customHeight="1" x14ac:dyDescent="0.25">
      <c r="A118" s="3" t="s">
        <v>127</v>
      </c>
      <c r="W118" s="4">
        <f t="shared" si="3"/>
        <v>0</v>
      </c>
      <c r="X118" s="7">
        <f t="shared" si="4"/>
        <v>0</v>
      </c>
      <c r="Y118"/>
      <c r="Z118"/>
    </row>
    <row r="119" spans="1:26" ht="12" customHeight="1" x14ac:dyDescent="0.25">
      <c r="A119" s="3" t="s">
        <v>128</v>
      </c>
      <c r="W119" s="4">
        <f t="shared" si="3"/>
        <v>0</v>
      </c>
      <c r="X119" s="7">
        <f t="shared" si="4"/>
        <v>0</v>
      </c>
      <c r="Y119"/>
      <c r="Z119"/>
    </row>
    <row r="120" spans="1:26" ht="12" customHeight="1" x14ac:dyDescent="0.25">
      <c r="A120" s="3" t="s">
        <v>129</v>
      </c>
      <c r="W120" s="4">
        <f t="shared" si="3"/>
        <v>0</v>
      </c>
      <c r="X120" s="7">
        <f t="shared" si="4"/>
        <v>0</v>
      </c>
      <c r="Y120"/>
      <c r="Z120"/>
    </row>
    <row r="121" spans="1:26" ht="12" customHeight="1" x14ac:dyDescent="0.25">
      <c r="A121" s="2" t="s">
        <v>130</v>
      </c>
      <c r="W121" s="4">
        <f t="shared" si="3"/>
        <v>0</v>
      </c>
      <c r="X121" s="7">
        <f t="shared" si="4"/>
        <v>0</v>
      </c>
      <c r="Y121"/>
      <c r="Z121"/>
    </row>
    <row r="122" spans="1:26" ht="12" customHeight="1" x14ac:dyDescent="0.25">
      <c r="A122" s="2" t="s">
        <v>132</v>
      </c>
      <c r="W122" s="4">
        <f t="shared" si="3"/>
        <v>0</v>
      </c>
      <c r="X122" s="7">
        <f t="shared" si="4"/>
        <v>0</v>
      </c>
      <c r="Y122"/>
      <c r="Z122"/>
    </row>
    <row r="123" spans="1:26" ht="12" customHeight="1" x14ac:dyDescent="0.25">
      <c r="A123" s="2" t="s">
        <v>131</v>
      </c>
      <c r="W123" s="4">
        <f t="shared" si="3"/>
        <v>0</v>
      </c>
      <c r="X123" s="7">
        <f t="shared" si="4"/>
        <v>0</v>
      </c>
      <c r="Y123"/>
      <c r="Z123"/>
    </row>
    <row r="124" spans="1:26" ht="12" customHeight="1" x14ac:dyDescent="0.25">
      <c r="A124" s="3" t="s">
        <v>133</v>
      </c>
      <c r="W124" s="4">
        <f t="shared" si="3"/>
        <v>0</v>
      </c>
      <c r="X124" s="7">
        <f t="shared" si="4"/>
        <v>0</v>
      </c>
      <c r="Y124"/>
      <c r="Z124"/>
    </row>
    <row r="125" spans="1:26" ht="12" customHeight="1" x14ac:dyDescent="0.25">
      <c r="A125" s="3" t="s">
        <v>134</v>
      </c>
      <c r="W125" s="4">
        <f t="shared" si="3"/>
        <v>0</v>
      </c>
      <c r="X125" s="7">
        <f t="shared" si="4"/>
        <v>0</v>
      </c>
      <c r="Y125"/>
      <c r="Z125"/>
    </row>
    <row r="126" spans="1:26" ht="12" customHeight="1" x14ac:dyDescent="0.25">
      <c r="A126" s="3" t="s">
        <v>135</v>
      </c>
      <c r="W126" s="4">
        <f t="shared" si="3"/>
        <v>0</v>
      </c>
      <c r="X126" s="7">
        <f t="shared" si="4"/>
        <v>0</v>
      </c>
      <c r="Y126"/>
      <c r="Z126"/>
    </row>
    <row r="127" spans="1:26" ht="12" customHeight="1" x14ac:dyDescent="0.25">
      <c r="A127" s="2" t="s">
        <v>136</v>
      </c>
      <c r="W127" s="4">
        <f t="shared" si="3"/>
        <v>0</v>
      </c>
      <c r="X127" s="7">
        <f t="shared" si="4"/>
        <v>0</v>
      </c>
      <c r="Y127"/>
      <c r="Z127"/>
    </row>
    <row r="128" spans="1:26" ht="12" customHeight="1" x14ac:dyDescent="0.25">
      <c r="A128" s="3" t="s">
        <v>137</v>
      </c>
      <c r="W128" s="4">
        <f t="shared" si="3"/>
        <v>0</v>
      </c>
      <c r="X128" s="7">
        <f t="shared" si="4"/>
        <v>0</v>
      </c>
      <c r="Y128"/>
      <c r="Z128"/>
    </row>
    <row r="129" spans="1:26" ht="12" customHeight="1" x14ac:dyDescent="0.25">
      <c r="A129" s="3" t="s">
        <v>138</v>
      </c>
      <c r="W129" s="4">
        <f t="shared" si="3"/>
        <v>0</v>
      </c>
      <c r="X129" s="7">
        <f t="shared" si="4"/>
        <v>0</v>
      </c>
      <c r="Y129"/>
      <c r="Z129"/>
    </row>
    <row r="130" spans="1:26" ht="12" customHeight="1" x14ac:dyDescent="0.25">
      <c r="A130" s="3" t="s">
        <v>90</v>
      </c>
      <c r="W130" s="4">
        <f t="shared" ref="W130:W193" si="5">COUNTA(B130:T130)</f>
        <v>0</v>
      </c>
      <c r="X130" s="7">
        <f t="shared" ref="X130:X193" si="6">SUM(B130:T130)</f>
        <v>0</v>
      </c>
      <c r="Y130"/>
      <c r="Z130"/>
    </row>
    <row r="131" spans="1:26" ht="12" customHeight="1" x14ac:dyDescent="0.25">
      <c r="A131" s="2" t="s">
        <v>71</v>
      </c>
      <c r="W131" s="4">
        <f t="shared" si="5"/>
        <v>0</v>
      </c>
      <c r="X131" s="7">
        <f t="shared" si="6"/>
        <v>0</v>
      </c>
      <c r="Y131"/>
      <c r="Z131"/>
    </row>
    <row r="132" spans="1:26" ht="12" customHeight="1" x14ac:dyDescent="0.25">
      <c r="A132" s="3" t="s">
        <v>139</v>
      </c>
      <c r="W132" s="4">
        <f t="shared" si="5"/>
        <v>0</v>
      </c>
      <c r="X132" s="7">
        <f t="shared" si="6"/>
        <v>0</v>
      </c>
      <c r="Y132"/>
      <c r="Z132"/>
    </row>
    <row r="133" spans="1:26" ht="12" customHeight="1" x14ac:dyDescent="0.25">
      <c r="A133" s="2" t="s">
        <v>140</v>
      </c>
      <c r="T133" s="10"/>
      <c r="W133" s="4">
        <f t="shared" si="5"/>
        <v>0</v>
      </c>
      <c r="X133" s="7">
        <f t="shared" si="6"/>
        <v>0</v>
      </c>
      <c r="Y133"/>
      <c r="Z133"/>
    </row>
    <row r="134" spans="1:26" ht="12" customHeight="1" x14ac:dyDescent="0.25">
      <c r="A134" s="2" t="s">
        <v>141</v>
      </c>
      <c r="W134" s="4">
        <f t="shared" si="5"/>
        <v>0</v>
      </c>
      <c r="X134" s="7">
        <f t="shared" si="6"/>
        <v>0</v>
      </c>
      <c r="Y134"/>
      <c r="Z134"/>
    </row>
    <row r="135" spans="1:26" ht="12" customHeight="1" x14ac:dyDescent="0.25">
      <c r="A135" s="3" t="s">
        <v>142</v>
      </c>
      <c r="W135" s="4">
        <f t="shared" si="5"/>
        <v>0</v>
      </c>
      <c r="X135" s="7">
        <f t="shared" si="6"/>
        <v>0</v>
      </c>
      <c r="Y135"/>
      <c r="Z135"/>
    </row>
    <row r="136" spans="1:26" ht="12" customHeight="1" x14ac:dyDescent="0.25">
      <c r="A136" s="3" t="s">
        <v>143</v>
      </c>
      <c r="W136" s="4">
        <f t="shared" si="5"/>
        <v>0</v>
      </c>
      <c r="X136" s="7">
        <f t="shared" si="6"/>
        <v>0</v>
      </c>
      <c r="Y136"/>
      <c r="Z136"/>
    </row>
    <row r="137" spans="1:26" ht="12" customHeight="1" x14ac:dyDescent="0.25">
      <c r="A137" s="3" t="s">
        <v>144</v>
      </c>
      <c r="W137" s="4">
        <f t="shared" si="5"/>
        <v>0</v>
      </c>
      <c r="X137" s="7">
        <f t="shared" si="6"/>
        <v>0</v>
      </c>
      <c r="Y137"/>
      <c r="Z137"/>
    </row>
    <row r="138" spans="1:26" ht="12" customHeight="1" x14ac:dyDescent="0.25">
      <c r="A138" s="3" t="s">
        <v>148</v>
      </c>
      <c r="W138" s="4">
        <f t="shared" si="5"/>
        <v>0</v>
      </c>
      <c r="X138" s="7">
        <f t="shared" si="6"/>
        <v>0</v>
      </c>
      <c r="Y138"/>
      <c r="Z138"/>
    </row>
    <row r="139" spans="1:26" ht="12" customHeight="1" x14ac:dyDescent="0.25">
      <c r="A139" s="3" t="s">
        <v>149</v>
      </c>
      <c r="W139" s="4">
        <f t="shared" si="5"/>
        <v>0</v>
      </c>
      <c r="X139" s="7">
        <f t="shared" si="6"/>
        <v>0</v>
      </c>
      <c r="Y139"/>
      <c r="Z139"/>
    </row>
    <row r="140" spans="1:26" ht="12" customHeight="1" x14ac:dyDescent="0.25">
      <c r="A140" s="3" t="s">
        <v>160</v>
      </c>
      <c r="W140" s="4">
        <f t="shared" si="5"/>
        <v>0</v>
      </c>
      <c r="X140" s="7">
        <f t="shared" si="6"/>
        <v>0</v>
      </c>
      <c r="Y140"/>
      <c r="Z140"/>
    </row>
    <row r="141" spans="1:26" ht="12" customHeight="1" x14ac:dyDescent="0.25">
      <c r="A141" s="3" t="s">
        <v>161</v>
      </c>
      <c r="W141" s="4">
        <f t="shared" si="5"/>
        <v>0</v>
      </c>
      <c r="X141" s="7">
        <f t="shared" si="6"/>
        <v>0</v>
      </c>
      <c r="Y141"/>
      <c r="Z141"/>
    </row>
    <row r="142" spans="1:26" ht="12" customHeight="1" x14ac:dyDescent="0.25">
      <c r="A142" s="3" t="s">
        <v>162</v>
      </c>
      <c r="W142" s="4">
        <f t="shared" si="5"/>
        <v>0</v>
      </c>
      <c r="X142" s="7">
        <f t="shared" si="6"/>
        <v>0</v>
      </c>
      <c r="Y142"/>
      <c r="Z142"/>
    </row>
    <row r="143" spans="1:26" ht="12" customHeight="1" x14ac:dyDescent="0.25">
      <c r="A143" s="3" t="s">
        <v>163</v>
      </c>
      <c r="W143" s="4">
        <f t="shared" si="5"/>
        <v>0</v>
      </c>
      <c r="X143" s="7">
        <f t="shared" si="6"/>
        <v>0</v>
      </c>
      <c r="Y143"/>
      <c r="Z143"/>
    </row>
    <row r="144" spans="1:26" ht="12" customHeight="1" x14ac:dyDescent="0.25">
      <c r="A144" s="2" t="s">
        <v>164</v>
      </c>
      <c r="W144" s="4">
        <f t="shared" si="5"/>
        <v>0</v>
      </c>
      <c r="X144" s="7">
        <f t="shared" si="6"/>
        <v>0</v>
      </c>
      <c r="Y144"/>
      <c r="Z144"/>
    </row>
    <row r="145" spans="1:26" ht="12" customHeight="1" x14ac:dyDescent="0.25">
      <c r="A145" s="2" t="s">
        <v>165</v>
      </c>
      <c r="W145" s="4">
        <f t="shared" si="5"/>
        <v>0</v>
      </c>
      <c r="X145" s="7">
        <f t="shared" si="6"/>
        <v>0</v>
      </c>
      <c r="Y145"/>
      <c r="Z145"/>
    </row>
    <row r="146" spans="1:26" ht="12" customHeight="1" x14ac:dyDescent="0.25">
      <c r="A146" s="2" t="s">
        <v>166</v>
      </c>
      <c r="W146" s="4">
        <f t="shared" si="5"/>
        <v>0</v>
      </c>
      <c r="X146" s="7">
        <f t="shared" si="6"/>
        <v>0</v>
      </c>
      <c r="Y146"/>
      <c r="Z146"/>
    </row>
    <row r="147" spans="1:26" ht="12" customHeight="1" x14ac:dyDescent="0.25">
      <c r="A147" s="3" t="s">
        <v>167</v>
      </c>
      <c r="W147" s="4">
        <f t="shared" si="5"/>
        <v>0</v>
      </c>
      <c r="X147" s="7">
        <f t="shared" si="6"/>
        <v>0</v>
      </c>
      <c r="Y147"/>
      <c r="Z147"/>
    </row>
    <row r="148" spans="1:26" ht="12" customHeight="1" x14ac:dyDescent="0.25">
      <c r="A148" s="3" t="s">
        <v>168</v>
      </c>
      <c r="W148" s="4">
        <f t="shared" si="5"/>
        <v>0</v>
      </c>
      <c r="X148" s="7">
        <f t="shared" si="6"/>
        <v>0</v>
      </c>
      <c r="Y148"/>
      <c r="Z148"/>
    </row>
    <row r="149" spans="1:26" ht="12" customHeight="1" x14ac:dyDescent="0.25">
      <c r="A149" s="3" t="s">
        <v>169</v>
      </c>
      <c r="W149" s="4">
        <f t="shared" si="5"/>
        <v>0</v>
      </c>
      <c r="X149" s="7">
        <f t="shared" si="6"/>
        <v>0</v>
      </c>
      <c r="Y149"/>
      <c r="Z149"/>
    </row>
    <row r="150" spans="1:26" ht="12" customHeight="1" x14ac:dyDescent="0.25">
      <c r="A150" s="3" t="s">
        <v>170</v>
      </c>
      <c r="W150" s="4">
        <f t="shared" si="5"/>
        <v>0</v>
      </c>
      <c r="X150" s="7">
        <f t="shared" si="6"/>
        <v>0</v>
      </c>
      <c r="Y150"/>
      <c r="Z150"/>
    </row>
    <row r="151" spans="1:26" ht="12" customHeight="1" x14ac:dyDescent="0.25">
      <c r="A151" s="2" t="s">
        <v>171</v>
      </c>
      <c r="W151" s="4">
        <f t="shared" si="5"/>
        <v>0</v>
      </c>
      <c r="X151" s="7">
        <f t="shared" si="6"/>
        <v>0</v>
      </c>
      <c r="Y151"/>
      <c r="Z151"/>
    </row>
    <row r="152" spans="1:26" ht="12" customHeight="1" x14ac:dyDescent="0.25">
      <c r="A152" s="3" t="s">
        <v>172</v>
      </c>
      <c r="W152" s="4">
        <f t="shared" si="5"/>
        <v>0</v>
      </c>
      <c r="X152" s="7">
        <f t="shared" si="6"/>
        <v>0</v>
      </c>
      <c r="Y152"/>
      <c r="Z152"/>
    </row>
    <row r="153" spans="1:26" ht="12" customHeight="1" x14ac:dyDescent="0.25">
      <c r="A153" s="2" t="s">
        <v>173</v>
      </c>
      <c r="W153" s="4">
        <f t="shared" si="5"/>
        <v>0</v>
      </c>
      <c r="X153" s="7">
        <f t="shared" si="6"/>
        <v>0</v>
      </c>
      <c r="Y153"/>
      <c r="Z153"/>
    </row>
    <row r="154" spans="1:26" ht="12" customHeight="1" x14ac:dyDescent="0.25">
      <c r="A154" s="3" t="s">
        <v>174</v>
      </c>
      <c r="W154" s="4">
        <f t="shared" si="5"/>
        <v>0</v>
      </c>
      <c r="X154" s="7">
        <f t="shared" si="6"/>
        <v>0</v>
      </c>
      <c r="Y154"/>
      <c r="Z154"/>
    </row>
    <row r="155" spans="1:26" ht="12" customHeight="1" x14ac:dyDescent="0.25">
      <c r="A155" s="3" t="s">
        <v>175</v>
      </c>
      <c r="W155" s="4">
        <f t="shared" si="5"/>
        <v>0</v>
      </c>
      <c r="X155" s="7">
        <f t="shared" si="6"/>
        <v>0</v>
      </c>
      <c r="Y155"/>
      <c r="Z155"/>
    </row>
    <row r="156" spans="1:26" ht="12" customHeight="1" x14ac:dyDescent="0.25">
      <c r="A156" s="3" t="s">
        <v>176</v>
      </c>
      <c r="W156" s="4">
        <f t="shared" si="5"/>
        <v>0</v>
      </c>
      <c r="X156" s="7">
        <f t="shared" si="6"/>
        <v>0</v>
      </c>
      <c r="Y156"/>
      <c r="Z156"/>
    </row>
    <row r="157" spans="1:26" ht="12" customHeight="1" x14ac:dyDescent="0.25">
      <c r="A157" s="2" t="s">
        <v>177</v>
      </c>
      <c r="W157" s="4">
        <f t="shared" si="5"/>
        <v>0</v>
      </c>
      <c r="X157" s="7">
        <f t="shared" si="6"/>
        <v>0</v>
      </c>
      <c r="Y157"/>
      <c r="Z157"/>
    </row>
    <row r="158" spans="1:26" ht="12" customHeight="1" x14ac:dyDescent="0.25">
      <c r="A158" s="3" t="s">
        <v>178</v>
      </c>
      <c r="W158" s="4">
        <f t="shared" si="5"/>
        <v>0</v>
      </c>
      <c r="X158" s="7">
        <f t="shared" si="6"/>
        <v>0</v>
      </c>
      <c r="Y158"/>
      <c r="Z158"/>
    </row>
    <row r="159" spans="1:26" ht="12" customHeight="1" x14ac:dyDescent="0.25">
      <c r="A159" s="3" t="s">
        <v>179</v>
      </c>
      <c r="W159" s="4">
        <f t="shared" si="5"/>
        <v>0</v>
      </c>
      <c r="X159" s="7">
        <f t="shared" si="6"/>
        <v>0</v>
      </c>
      <c r="Y159"/>
      <c r="Z159"/>
    </row>
    <row r="160" spans="1:26" ht="12" customHeight="1" x14ac:dyDescent="0.25">
      <c r="A160" s="3" t="s">
        <v>180</v>
      </c>
      <c r="W160" s="4">
        <f t="shared" si="5"/>
        <v>0</v>
      </c>
      <c r="X160" s="7">
        <f t="shared" si="6"/>
        <v>0</v>
      </c>
      <c r="Y160"/>
      <c r="Z160"/>
    </row>
    <row r="161" spans="1:26" ht="12" customHeight="1" x14ac:dyDescent="0.25">
      <c r="A161" s="2" t="s">
        <v>181</v>
      </c>
      <c r="W161" s="4">
        <f t="shared" si="5"/>
        <v>0</v>
      </c>
      <c r="X161" s="7">
        <f t="shared" si="6"/>
        <v>0</v>
      </c>
      <c r="Y161"/>
      <c r="Z161"/>
    </row>
    <row r="162" spans="1:26" ht="12" customHeight="1" x14ac:dyDescent="0.25">
      <c r="A162" s="3" t="s">
        <v>182</v>
      </c>
      <c r="W162" s="4">
        <f t="shared" si="5"/>
        <v>0</v>
      </c>
      <c r="X162" s="7">
        <f t="shared" si="6"/>
        <v>0</v>
      </c>
      <c r="Y162"/>
      <c r="Z162"/>
    </row>
    <row r="163" spans="1:26" ht="12" customHeight="1" x14ac:dyDescent="0.25">
      <c r="A163" s="3" t="s">
        <v>183</v>
      </c>
      <c r="W163" s="4">
        <f t="shared" si="5"/>
        <v>0</v>
      </c>
      <c r="X163" s="7">
        <f t="shared" si="6"/>
        <v>0</v>
      </c>
      <c r="Y163"/>
      <c r="Z163"/>
    </row>
    <row r="164" spans="1:26" ht="12" customHeight="1" x14ac:dyDescent="0.25">
      <c r="A164" s="3" t="s">
        <v>184</v>
      </c>
      <c r="W164" s="4">
        <f t="shared" si="5"/>
        <v>0</v>
      </c>
      <c r="X164" s="7">
        <f t="shared" si="6"/>
        <v>0</v>
      </c>
      <c r="Y164"/>
      <c r="Z164"/>
    </row>
    <row r="165" spans="1:26" ht="12" customHeight="1" x14ac:dyDescent="0.25">
      <c r="A165" s="3" t="s">
        <v>185</v>
      </c>
      <c r="W165" s="4">
        <f t="shared" si="5"/>
        <v>0</v>
      </c>
      <c r="X165" s="7">
        <f t="shared" si="6"/>
        <v>0</v>
      </c>
      <c r="Y165"/>
      <c r="Z165"/>
    </row>
    <row r="166" spans="1:26" ht="12" customHeight="1" x14ac:dyDescent="0.25">
      <c r="A166" s="3" t="s">
        <v>186</v>
      </c>
      <c r="W166" s="4">
        <f t="shared" si="5"/>
        <v>0</v>
      </c>
      <c r="X166" s="7">
        <f t="shared" si="6"/>
        <v>0</v>
      </c>
      <c r="Y166"/>
      <c r="Z166"/>
    </row>
    <row r="167" spans="1:26" ht="12" customHeight="1" x14ac:dyDescent="0.25">
      <c r="A167" s="3" t="s">
        <v>187</v>
      </c>
      <c r="W167" s="4">
        <f t="shared" si="5"/>
        <v>0</v>
      </c>
      <c r="X167" s="7">
        <f t="shared" si="6"/>
        <v>0</v>
      </c>
      <c r="Y167"/>
      <c r="Z167"/>
    </row>
    <row r="168" spans="1:26" ht="12" customHeight="1" x14ac:dyDescent="0.25">
      <c r="A168" s="3" t="s">
        <v>188</v>
      </c>
      <c r="W168" s="4">
        <f t="shared" si="5"/>
        <v>0</v>
      </c>
      <c r="X168" s="7">
        <f t="shared" si="6"/>
        <v>0</v>
      </c>
      <c r="Y168"/>
      <c r="Z168"/>
    </row>
    <row r="169" spans="1:26" ht="12" customHeight="1" x14ac:dyDescent="0.25">
      <c r="A169" s="3" t="s">
        <v>189</v>
      </c>
      <c r="W169" s="4">
        <f t="shared" si="5"/>
        <v>0</v>
      </c>
      <c r="X169" s="7">
        <f t="shared" si="6"/>
        <v>0</v>
      </c>
      <c r="Y169"/>
      <c r="Z169"/>
    </row>
    <row r="170" spans="1:26" ht="12" customHeight="1" x14ac:dyDescent="0.25">
      <c r="A170" s="2" t="s">
        <v>190</v>
      </c>
      <c r="W170" s="4">
        <f t="shared" si="5"/>
        <v>0</v>
      </c>
      <c r="X170" s="7">
        <f t="shared" si="6"/>
        <v>0</v>
      </c>
      <c r="Y170"/>
      <c r="Z170"/>
    </row>
    <row r="171" spans="1:26" ht="12" customHeight="1" x14ac:dyDescent="0.25">
      <c r="A171" s="3" t="s">
        <v>191</v>
      </c>
      <c r="W171" s="4">
        <f t="shared" si="5"/>
        <v>0</v>
      </c>
      <c r="X171" s="7">
        <f t="shared" si="6"/>
        <v>0</v>
      </c>
      <c r="Y171"/>
      <c r="Z171"/>
    </row>
    <row r="172" spans="1:26" ht="12" customHeight="1" x14ac:dyDescent="0.25">
      <c r="A172" s="3" t="s">
        <v>93</v>
      </c>
      <c r="W172" s="4">
        <f t="shared" si="5"/>
        <v>0</v>
      </c>
      <c r="X172" s="7">
        <f t="shared" si="6"/>
        <v>0</v>
      </c>
      <c r="Y172"/>
      <c r="Z172"/>
    </row>
    <row r="173" spans="1:26" ht="12" customHeight="1" x14ac:dyDescent="0.25">
      <c r="A173" s="2" t="s">
        <v>192</v>
      </c>
      <c r="W173" s="4">
        <f t="shared" si="5"/>
        <v>0</v>
      </c>
      <c r="X173" s="7">
        <f t="shared" si="6"/>
        <v>0</v>
      </c>
      <c r="Y173"/>
      <c r="Z173"/>
    </row>
    <row r="174" spans="1:26" ht="12" customHeight="1" x14ac:dyDescent="0.25">
      <c r="A174" s="3" t="s">
        <v>193</v>
      </c>
      <c r="W174" s="4">
        <f t="shared" si="5"/>
        <v>0</v>
      </c>
      <c r="X174" s="7">
        <f t="shared" si="6"/>
        <v>0</v>
      </c>
      <c r="Y174"/>
      <c r="Z174"/>
    </row>
    <row r="175" spans="1:26" ht="12" customHeight="1" x14ac:dyDescent="0.25">
      <c r="A175" s="3" t="s">
        <v>194</v>
      </c>
      <c r="W175" s="4">
        <f t="shared" si="5"/>
        <v>0</v>
      </c>
      <c r="X175" s="7">
        <f t="shared" si="6"/>
        <v>0</v>
      </c>
      <c r="Y175"/>
      <c r="Z175"/>
    </row>
    <row r="176" spans="1:26" ht="12" customHeight="1" x14ac:dyDescent="0.25">
      <c r="A176" s="3" t="s">
        <v>195</v>
      </c>
      <c r="W176" s="4">
        <f t="shared" si="5"/>
        <v>0</v>
      </c>
      <c r="X176" s="7">
        <f t="shared" si="6"/>
        <v>0</v>
      </c>
      <c r="Y176"/>
      <c r="Z176"/>
    </row>
    <row r="177" spans="1:26" ht="12" customHeight="1" x14ac:dyDescent="0.25">
      <c r="A177" s="3" t="s">
        <v>196</v>
      </c>
      <c r="W177" s="4">
        <f t="shared" si="5"/>
        <v>0</v>
      </c>
      <c r="X177" s="7">
        <f t="shared" si="6"/>
        <v>0</v>
      </c>
      <c r="Y177"/>
      <c r="Z177"/>
    </row>
    <row r="178" spans="1:26" ht="12" customHeight="1" x14ac:dyDescent="0.25">
      <c r="A178" s="3" t="s">
        <v>197</v>
      </c>
      <c r="W178" s="4">
        <f t="shared" si="5"/>
        <v>0</v>
      </c>
      <c r="X178" s="7">
        <f t="shared" si="6"/>
        <v>0</v>
      </c>
      <c r="Y178"/>
      <c r="Z178"/>
    </row>
    <row r="179" spans="1:26" ht="12" customHeight="1" x14ac:dyDescent="0.25">
      <c r="A179" s="2" t="s">
        <v>198</v>
      </c>
      <c r="W179" s="4">
        <f t="shared" si="5"/>
        <v>0</v>
      </c>
      <c r="X179" s="7">
        <f t="shared" si="6"/>
        <v>0</v>
      </c>
      <c r="Y179"/>
      <c r="Z179"/>
    </row>
    <row r="180" spans="1:26" ht="12" customHeight="1" x14ac:dyDescent="0.25">
      <c r="A180" s="3" t="s">
        <v>199</v>
      </c>
      <c r="W180" s="4">
        <f t="shared" si="5"/>
        <v>0</v>
      </c>
      <c r="X180" s="7">
        <f t="shared" si="6"/>
        <v>0</v>
      </c>
      <c r="Y180"/>
      <c r="Z180"/>
    </row>
    <row r="181" spans="1:26" ht="12" customHeight="1" x14ac:dyDescent="0.25">
      <c r="A181" s="3" t="s">
        <v>200</v>
      </c>
      <c r="W181" s="4">
        <f t="shared" si="5"/>
        <v>0</v>
      </c>
      <c r="X181" s="7">
        <f t="shared" si="6"/>
        <v>0</v>
      </c>
      <c r="Y181"/>
      <c r="Z181"/>
    </row>
    <row r="182" spans="1:26" ht="12" customHeight="1" x14ac:dyDescent="0.25">
      <c r="A182" s="3" t="s">
        <v>201</v>
      </c>
      <c r="W182" s="4">
        <f t="shared" si="5"/>
        <v>0</v>
      </c>
      <c r="X182" s="7">
        <f t="shared" si="6"/>
        <v>0</v>
      </c>
      <c r="Y182"/>
      <c r="Z182"/>
    </row>
    <row r="183" spans="1:26" ht="12" customHeight="1" x14ac:dyDescent="0.25">
      <c r="A183" s="3" t="s">
        <v>202</v>
      </c>
      <c r="W183" s="4">
        <f t="shared" si="5"/>
        <v>0</v>
      </c>
      <c r="X183" s="7">
        <f t="shared" si="6"/>
        <v>0</v>
      </c>
      <c r="Y183"/>
      <c r="Z183"/>
    </row>
    <row r="184" spans="1:26" ht="12" customHeight="1" x14ac:dyDescent="0.25">
      <c r="A184" s="2" t="s">
        <v>203</v>
      </c>
      <c r="W184" s="4">
        <f t="shared" si="5"/>
        <v>0</v>
      </c>
      <c r="X184" s="7">
        <f t="shared" si="6"/>
        <v>0</v>
      </c>
      <c r="Y184"/>
      <c r="Z184"/>
    </row>
    <row r="185" spans="1:26" ht="12" customHeight="1" x14ac:dyDescent="0.25">
      <c r="A185" s="3" t="s">
        <v>204</v>
      </c>
      <c r="W185" s="4">
        <f t="shared" si="5"/>
        <v>0</v>
      </c>
      <c r="X185" s="7">
        <f t="shared" si="6"/>
        <v>0</v>
      </c>
      <c r="Y185"/>
      <c r="Z185"/>
    </row>
    <row r="186" spans="1:26" ht="12" customHeight="1" x14ac:dyDescent="0.25">
      <c r="A186" s="3" t="s">
        <v>205</v>
      </c>
      <c r="W186" s="4">
        <f t="shared" si="5"/>
        <v>0</v>
      </c>
      <c r="X186" s="7">
        <f t="shared" si="6"/>
        <v>0</v>
      </c>
      <c r="Y186"/>
      <c r="Z186"/>
    </row>
    <row r="187" spans="1:26" ht="12" customHeight="1" x14ac:dyDescent="0.25">
      <c r="A187" s="3" t="s">
        <v>206</v>
      </c>
      <c r="W187" s="4">
        <f t="shared" si="5"/>
        <v>0</v>
      </c>
      <c r="X187" s="7">
        <f t="shared" si="6"/>
        <v>0</v>
      </c>
      <c r="Y187"/>
      <c r="Z187"/>
    </row>
    <row r="188" spans="1:26" ht="12" customHeight="1" x14ac:dyDescent="0.25">
      <c r="A188" s="3" t="s">
        <v>207</v>
      </c>
      <c r="W188" s="4">
        <f t="shared" si="5"/>
        <v>0</v>
      </c>
      <c r="X188" s="7">
        <f t="shared" si="6"/>
        <v>0</v>
      </c>
      <c r="Y188"/>
      <c r="Z188"/>
    </row>
    <row r="189" spans="1:26" ht="12" customHeight="1" x14ac:dyDescent="0.25">
      <c r="A189" s="2" t="s">
        <v>208</v>
      </c>
      <c r="W189" s="4">
        <f t="shared" si="5"/>
        <v>0</v>
      </c>
      <c r="X189" s="7">
        <f t="shared" si="6"/>
        <v>0</v>
      </c>
      <c r="Y189"/>
      <c r="Z189"/>
    </row>
    <row r="190" spans="1:26" ht="12" customHeight="1" x14ac:dyDescent="0.25">
      <c r="A190" s="2" t="s">
        <v>209</v>
      </c>
      <c r="W190" s="4">
        <f t="shared" si="5"/>
        <v>0</v>
      </c>
      <c r="X190" s="7">
        <f t="shared" si="6"/>
        <v>0</v>
      </c>
      <c r="Y190"/>
      <c r="Z190"/>
    </row>
    <row r="191" spans="1:26" ht="12" customHeight="1" x14ac:dyDescent="0.25">
      <c r="A191" s="2" t="s">
        <v>210</v>
      </c>
      <c r="W191" s="4">
        <f t="shared" si="5"/>
        <v>0</v>
      </c>
      <c r="X191" s="7">
        <f t="shared" si="6"/>
        <v>0</v>
      </c>
      <c r="Y191"/>
      <c r="Z191"/>
    </row>
    <row r="192" spans="1:26" ht="12" customHeight="1" x14ac:dyDescent="0.25">
      <c r="A192" s="3" t="s">
        <v>211</v>
      </c>
      <c r="W192" s="4">
        <f t="shared" si="5"/>
        <v>0</v>
      </c>
      <c r="X192" s="7">
        <f t="shared" si="6"/>
        <v>0</v>
      </c>
      <c r="Y192"/>
      <c r="Z192"/>
    </row>
    <row r="193" spans="1:26" ht="12" customHeight="1" x14ac:dyDescent="0.25">
      <c r="A193" s="3" t="s">
        <v>212</v>
      </c>
      <c r="W193" s="4">
        <f t="shared" si="5"/>
        <v>0</v>
      </c>
      <c r="X193" s="7">
        <f t="shared" si="6"/>
        <v>0</v>
      </c>
      <c r="Y193"/>
      <c r="Z193"/>
    </row>
    <row r="194" spans="1:26" ht="12" customHeight="1" x14ac:dyDescent="0.25">
      <c r="A194" s="3" t="s">
        <v>213</v>
      </c>
      <c r="W194" s="4">
        <f t="shared" ref="W194:W257" si="7">COUNTA(B194:T194)</f>
        <v>0</v>
      </c>
      <c r="X194" s="7">
        <f t="shared" ref="X194:X257" si="8">SUM(B194:T194)</f>
        <v>0</v>
      </c>
      <c r="Y194"/>
      <c r="Z194"/>
    </row>
    <row r="195" spans="1:26" ht="12" customHeight="1" x14ac:dyDescent="0.25">
      <c r="A195" s="2" t="s">
        <v>214</v>
      </c>
      <c r="W195" s="4">
        <f t="shared" si="7"/>
        <v>0</v>
      </c>
      <c r="X195" s="7">
        <f t="shared" si="8"/>
        <v>0</v>
      </c>
      <c r="Y195"/>
      <c r="Z195"/>
    </row>
    <row r="196" spans="1:26" ht="12" customHeight="1" x14ac:dyDescent="0.25">
      <c r="A196" s="3" t="s">
        <v>215</v>
      </c>
      <c r="W196" s="4">
        <f t="shared" si="7"/>
        <v>0</v>
      </c>
      <c r="X196" s="7">
        <f t="shared" si="8"/>
        <v>0</v>
      </c>
      <c r="Y196"/>
      <c r="Z196"/>
    </row>
    <row r="197" spans="1:26" ht="12" customHeight="1" x14ac:dyDescent="0.25">
      <c r="A197" s="2" t="s">
        <v>216</v>
      </c>
      <c r="W197" s="4">
        <f t="shared" si="7"/>
        <v>0</v>
      </c>
      <c r="X197" s="7">
        <f t="shared" si="8"/>
        <v>0</v>
      </c>
      <c r="Y197"/>
      <c r="Z197"/>
    </row>
    <row r="198" spans="1:26" ht="12" customHeight="1" x14ac:dyDescent="0.25">
      <c r="A198" s="3" t="s">
        <v>217</v>
      </c>
      <c r="W198" s="4">
        <f t="shared" si="7"/>
        <v>0</v>
      </c>
      <c r="X198" s="7">
        <f t="shared" si="8"/>
        <v>0</v>
      </c>
      <c r="Y198"/>
      <c r="Z198"/>
    </row>
    <row r="199" spans="1:26" ht="12" customHeight="1" x14ac:dyDescent="0.25">
      <c r="A199" s="3" t="s">
        <v>218</v>
      </c>
      <c r="W199" s="4">
        <f t="shared" si="7"/>
        <v>0</v>
      </c>
      <c r="X199" s="7">
        <f t="shared" si="8"/>
        <v>0</v>
      </c>
      <c r="Y199"/>
      <c r="Z199"/>
    </row>
    <row r="200" spans="1:26" ht="12" customHeight="1" x14ac:dyDescent="0.25">
      <c r="A200" s="3" t="s">
        <v>219</v>
      </c>
      <c r="W200" s="4">
        <f t="shared" si="7"/>
        <v>0</v>
      </c>
      <c r="X200" s="7">
        <f t="shared" si="8"/>
        <v>0</v>
      </c>
      <c r="Y200"/>
      <c r="Z200"/>
    </row>
    <row r="201" spans="1:26" ht="12" customHeight="1" x14ac:dyDescent="0.25">
      <c r="A201" s="3" t="s">
        <v>220</v>
      </c>
      <c r="W201" s="4">
        <f t="shared" si="7"/>
        <v>0</v>
      </c>
      <c r="X201" s="7">
        <f t="shared" si="8"/>
        <v>0</v>
      </c>
      <c r="Y201"/>
      <c r="Z201"/>
    </row>
    <row r="202" spans="1:26" ht="12" customHeight="1" x14ac:dyDescent="0.25">
      <c r="A202" s="3" t="s">
        <v>221</v>
      </c>
      <c r="W202" s="4">
        <f t="shared" si="7"/>
        <v>0</v>
      </c>
      <c r="X202" s="7">
        <f t="shared" si="8"/>
        <v>0</v>
      </c>
      <c r="Y202"/>
      <c r="Z202"/>
    </row>
    <row r="203" spans="1:26" ht="12" customHeight="1" x14ac:dyDescent="0.25">
      <c r="A203" s="3" t="s">
        <v>222</v>
      </c>
      <c r="W203" s="4">
        <f t="shared" si="7"/>
        <v>0</v>
      </c>
      <c r="X203" s="7">
        <f t="shared" si="8"/>
        <v>0</v>
      </c>
      <c r="Y203"/>
      <c r="Z203"/>
    </row>
    <row r="204" spans="1:26" ht="12" customHeight="1" x14ac:dyDescent="0.25">
      <c r="A204" s="3" t="s">
        <v>223</v>
      </c>
      <c r="W204" s="4">
        <f t="shared" si="7"/>
        <v>0</v>
      </c>
      <c r="X204" s="7">
        <f t="shared" si="8"/>
        <v>0</v>
      </c>
      <c r="Y204"/>
      <c r="Z204"/>
    </row>
    <row r="205" spans="1:26" ht="12" customHeight="1" x14ac:dyDescent="0.25">
      <c r="A205" s="3" t="s">
        <v>224</v>
      </c>
      <c r="W205" s="4">
        <f t="shared" si="7"/>
        <v>0</v>
      </c>
      <c r="X205" s="7">
        <f t="shared" si="8"/>
        <v>0</v>
      </c>
      <c r="Y205"/>
      <c r="Z205"/>
    </row>
    <row r="206" spans="1:26" ht="12" customHeight="1" x14ac:dyDescent="0.25">
      <c r="A206" s="2" t="s">
        <v>225</v>
      </c>
      <c r="W206" s="4">
        <f t="shared" si="7"/>
        <v>0</v>
      </c>
      <c r="X206" s="7">
        <f t="shared" si="8"/>
        <v>0</v>
      </c>
      <c r="Y206"/>
      <c r="Z206"/>
    </row>
    <row r="207" spans="1:26" ht="12" customHeight="1" x14ac:dyDescent="0.25">
      <c r="A207" s="3" t="s">
        <v>226</v>
      </c>
      <c r="W207" s="4">
        <f t="shared" si="7"/>
        <v>0</v>
      </c>
      <c r="X207" s="7">
        <f t="shared" si="8"/>
        <v>0</v>
      </c>
      <c r="Y207"/>
      <c r="Z207"/>
    </row>
    <row r="208" spans="1:26" ht="12" customHeight="1" x14ac:dyDescent="0.25">
      <c r="A208" s="3" t="s">
        <v>227</v>
      </c>
      <c r="W208" s="4">
        <f t="shared" si="7"/>
        <v>0</v>
      </c>
      <c r="X208" s="7">
        <f t="shared" si="8"/>
        <v>0</v>
      </c>
      <c r="Y208"/>
      <c r="Z208"/>
    </row>
    <row r="209" spans="1:26" ht="12" customHeight="1" x14ac:dyDescent="0.25">
      <c r="A209" s="3" t="s">
        <v>228</v>
      </c>
      <c r="W209" s="4">
        <f t="shared" si="7"/>
        <v>0</v>
      </c>
      <c r="X209" s="7">
        <f t="shared" si="8"/>
        <v>0</v>
      </c>
      <c r="Y209"/>
      <c r="Z209"/>
    </row>
    <row r="210" spans="1:26" ht="12" customHeight="1" x14ac:dyDescent="0.25">
      <c r="W210" s="4">
        <f t="shared" si="7"/>
        <v>0</v>
      </c>
      <c r="X210" s="7">
        <f t="shared" si="8"/>
        <v>0</v>
      </c>
      <c r="Y210"/>
      <c r="Z210"/>
    </row>
    <row r="211" spans="1:26" ht="12" customHeight="1" x14ac:dyDescent="0.25">
      <c r="W211" s="4">
        <f t="shared" si="7"/>
        <v>0</v>
      </c>
      <c r="X211" s="7">
        <f t="shared" si="8"/>
        <v>0</v>
      </c>
      <c r="Y211"/>
      <c r="Z211"/>
    </row>
    <row r="212" spans="1:26" ht="12" customHeight="1" x14ac:dyDescent="0.25">
      <c r="W212" s="4">
        <f t="shared" si="7"/>
        <v>0</v>
      </c>
      <c r="X212" s="7">
        <f t="shared" si="8"/>
        <v>0</v>
      </c>
      <c r="Y212"/>
      <c r="Z212"/>
    </row>
    <row r="213" spans="1:26" ht="12" customHeight="1" x14ac:dyDescent="0.25">
      <c r="W213" s="4">
        <f t="shared" si="7"/>
        <v>0</v>
      </c>
      <c r="X213" s="7">
        <f t="shared" si="8"/>
        <v>0</v>
      </c>
      <c r="Y213"/>
      <c r="Z213"/>
    </row>
    <row r="214" spans="1:26" ht="12" customHeight="1" x14ac:dyDescent="0.25">
      <c r="W214" s="4">
        <f t="shared" si="7"/>
        <v>0</v>
      </c>
      <c r="X214" s="7">
        <f t="shared" si="8"/>
        <v>0</v>
      </c>
      <c r="Y214"/>
      <c r="Z214"/>
    </row>
    <row r="215" spans="1:26" ht="12" customHeight="1" x14ac:dyDescent="0.25">
      <c r="W215" s="4">
        <f t="shared" si="7"/>
        <v>0</v>
      </c>
      <c r="X215" s="7">
        <f t="shared" si="8"/>
        <v>0</v>
      </c>
      <c r="Y215"/>
      <c r="Z215"/>
    </row>
    <row r="216" spans="1:26" ht="12" customHeight="1" x14ac:dyDescent="0.25">
      <c r="W216" s="4">
        <f t="shared" si="7"/>
        <v>0</v>
      </c>
      <c r="X216" s="7">
        <f t="shared" si="8"/>
        <v>0</v>
      </c>
      <c r="Y216"/>
      <c r="Z216"/>
    </row>
    <row r="217" spans="1:26" ht="12" customHeight="1" x14ac:dyDescent="0.25">
      <c r="W217" s="4">
        <f t="shared" si="7"/>
        <v>0</v>
      </c>
      <c r="X217" s="7">
        <f t="shared" si="8"/>
        <v>0</v>
      </c>
      <c r="Y217"/>
      <c r="Z217"/>
    </row>
    <row r="218" spans="1:26" ht="12" customHeight="1" x14ac:dyDescent="0.25">
      <c r="W218" s="4">
        <f t="shared" si="7"/>
        <v>0</v>
      </c>
      <c r="X218" s="7">
        <f t="shared" si="8"/>
        <v>0</v>
      </c>
      <c r="Y218"/>
      <c r="Z218"/>
    </row>
    <row r="219" spans="1:26" ht="12" customHeight="1" x14ac:dyDescent="0.25">
      <c r="W219" s="4">
        <f t="shared" si="7"/>
        <v>0</v>
      </c>
      <c r="X219" s="7">
        <f t="shared" si="8"/>
        <v>0</v>
      </c>
      <c r="Y219"/>
      <c r="Z219"/>
    </row>
    <row r="220" spans="1:26" ht="12" customHeight="1" x14ac:dyDescent="0.25">
      <c r="W220" s="4">
        <f t="shared" si="7"/>
        <v>0</v>
      </c>
      <c r="X220" s="7">
        <f t="shared" si="8"/>
        <v>0</v>
      </c>
      <c r="Y220"/>
      <c r="Z220"/>
    </row>
    <row r="221" spans="1:26" ht="12" customHeight="1" x14ac:dyDescent="0.25">
      <c r="W221" s="4">
        <f t="shared" si="7"/>
        <v>0</v>
      </c>
      <c r="X221" s="7">
        <f t="shared" si="8"/>
        <v>0</v>
      </c>
      <c r="Y221"/>
      <c r="Z221"/>
    </row>
    <row r="222" spans="1:26" ht="12" customHeight="1" x14ac:dyDescent="0.25">
      <c r="W222" s="4">
        <f t="shared" si="7"/>
        <v>0</v>
      </c>
      <c r="X222" s="7">
        <f t="shared" si="8"/>
        <v>0</v>
      </c>
      <c r="Y222"/>
      <c r="Z222"/>
    </row>
    <row r="223" spans="1:26" ht="12" customHeight="1" x14ac:dyDescent="0.25">
      <c r="W223" s="4">
        <f t="shared" si="7"/>
        <v>0</v>
      </c>
      <c r="X223" s="7">
        <f t="shared" si="8"/>
        <v>0</v>
      </c>
      <c r="Y223"/>
      <c r="Z223"/>
    </row>
    <row r="224" spans="1:26" ht="12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 s="4">
        <f t="shared" si="7"/>
        <v>0</v>
      </c>
      <c r="X224" s="7">
        <f t="shared" si="8"/>
        <v>0</v>
      </c>
      <c r="Y224"/>
      <c r="Z224"/>
    </row>
    <row r="225" spans="1:26" ht="12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 s="4">
        <f t="shared" si="7"/>
        <v>0</v>
      </c>
      <c r="X225" s="7">
        <f t="shared" si="8"/>
        <v>0</v>
      </c>
      <c r="Y225"/>
      <c r="Z225"/>
    </row>
    <row r="226" spans="1:26" ht="12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 s="4">
        <f t="shared" si="7"/>
        <v>0</v>
      </c>
      <c r="X226" s="7">
        <f t="shared" si="8"/>
        <v>0</v>
      </c>
      <c r="Y226"/>
      <c r="Z226"/>
    </row>
    <row r="227" spans="1:26" ht="12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 s="4">
        <f t="shared" si="7"/>
        <v>0</v>
      </c>
      <c r="X227" s="7">
        <f t="shared" si="8"/>
        <v>0</v>
      </c>
      <c r="Y227"/>
      <c r="Z227"/>
    </row>
    <row r="228" spans="1:26" ht="12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 s="4">
        <f t="shared" si="7"/>
        <v>0</v>
      </c>
      <c r="X228" s="7">
        <f t="shared" si="8"/>
        <v>0</v>
      </c>
      <c r="Y228"/>
      <c r="Z228"/>
    </row>
    <row r="229" spans="1:26" ht="12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4">
        <f t="shared" si="7"/>
        <v>0</v>
      </c>
      <c r="X229" s="7">
        <f t="shared" si="8"/>
        <v>0</v>
      </c>
      <c r="Y229"/>
      <c r="Z229"/>
    </row>
    <row r="230" spans="1:26" ht="12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 s="4">
        <f t="shared" si="7"/>
        <v>0</v>
      </c>
      <c r="X230" s="7">
        <f t="shared" si="8"/>
        <v>0</v>
      </c>
      <c r="Y230"/>
      <c r="Z230"/>
    </row>
    <row r="231" spans="1:26" ht="12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 s="4">
        <f t="shared" si="7"/>
        <v>0</v>
      </c>
      <c r="X231" s="7">
        <f t="shared" si="8"/>
        <v>0</v>
      </c>
      <c r="Y231"/>
      <c r="Z231"/>
    </row>
    <row r="232" spans="1:26" ht="12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 s="4">
        <f t="shared" si="7"/>
        <v>0</v>
      </c>
      <c r="X232" s="7">
        <f t="shared" si="8"/>
        <v>0</v>
      </c>
      <c r="Y232"/>
      <c r="Z232"/>
    </row>
    <row r="233" spans="1:26" ht="12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 s="4">
        <f t="shared" si="7"/>
        <v>0</v>
      </c>
      <c r="X233" s="7">
        <f t="shared" si="8"/>
        <v>0</v>
      </c>
      <c r="Y233"/>
      <c r="Z233"/>
    </row>
    <row r="234" spans="1:26" ht="12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 s="4">
        <f t="shared" si="7"/>
        <v>0</v>
      </c>
      <c r="X234" s="7">
        <f t="shared" si="8"/>
        <v>0</v>
      </c>
      <c r="Y234"/>
      <c r="Z234"/>
    </row>
    <row r="235" spans="1:26" ht="12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 s="4">
        <f t="shared" si="7"/>
        <v>0</v>
      </c>
      <c r="X235" s="7">
        <f t="shared" si="8"/>
        <v>0</v>
      </c>
      <c r="Y235"/>
      <c r="Z235"/>
    </row>
    <row r="236" spans="1:26" ht="12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4">
        <f t="shared" si="7"/>
        <v>0</v>
      </c>
      <c r="X236" s="7">
        <f t="shared" si="8"/>
        <v>0</v>
      </c>
      <c r="Y236"/>
      <c r="Z236"/>
    </row>
    <row r="237" spans="1:26" ht="12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4">
        <f t="shared" si="7"/>
        <v>0</v>
      </c>
      <c r="X237" s="7">
        <f t="shared" si="8"/>
        <v>0</v>
      </c>
      <c r="Y237"/>
      <c r="Z237"/>
    </row>
    <row r="238" spans="1:26" ht="12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 s="4">
        <f t="shared" si="7"/>
        <v>0</v>
      </c>
      <c r="X238" s="7">
        <f t="shared" si="8"/>
        <v>0</v>
      </c>
      <c r="Y238"/>
      <c r="Z238"/>
    </row>
    <row r="239" spans="1:26" ht="12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 s="4">
        <f t="shared" si="7"/>
        <v>0</v>
      </c>
      <c r="X239" s="7">
        <f t="shared" si="8"/>
        <v>0</v>
      </c>
      <c r="Y239"/>
      <c r="Z239"/>
    </row>
    <row r="240" spans="1:26" ht="12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 s="4">
        <f t="shared" si="7"/>
        <v>0</v>
      </c>
      <c r="X240" s="7">
        <f t="shared" si="8"/>
        <v>0</v>
      </c>
      <c r="Y240"/>
      <c r="Z240"/>
    </row>
    <row r="241" spans="1:26" ht="12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 s="4">
        <f t="shared" si="7"/>
        <v>0</v>
      </c>
      <c r="X241" s="7">
        <f t="shared" si="8"/>
        <v>0</v>
      </c>
      <c r="Y241"/>
      <c r="Z241"/>
    </row>
    <row r="242" spans="1:26" ht="12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 s="4">
        <f t="shared" si="7"/>
        <v>0</v>
      </c>
      <c r="X242" s="7">
        <f t="shared" si="8"/>
        <v>0</v>
      </c>
      <c r="Y242"/>
      <c r="Z242"/>
    </row>
    <row r="243" spans="1:26" ht="12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4">
        <f t="shared" si="7"/>
        <v>0</v>
      </c>
      <c r="X243" s="7">
        <f t="shared" si="8"/>
        <v>0</v>
      </c>
      <c r="Y243"/>
      <c r="Z243"/>
    </row>
    <row r="244" spans="1:26" ht="12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 s="4">
        <f t="shared" si="7"/>
        <v>0</v>
      </c>
      <c r="X244" s="7">
        <f t="shared" si="8"/>
        <v>0</v>
      </c>
      <c r="Y244"/>
      <c r="Z244"/>
    </row>
    <row r="245" spans="1:26" ht="12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 s="4">
        <f t="shared" si="7"/>
        <v>0</v>
      </c>
      <c r="X245" s="7">
        <f t="shared" si="8"/>
        <v>0</v>
      </c>
      <c r="Y245"/>
      <c r="Z245"/>
    </row>
    <row r="246" spans="1:26" ht="12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 s="4">
        <f t="shared" si="7"/>
        <v>0</v>
      </c>
      <c r="X246" s="7">
        <f t="shared" si="8"/>
        <v>0</v>
      </c>
      <c r="Y246"/>
      <c r="Z246"/>
    </row>
    <row r="247" spans="1:26" ht="12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4">
        <f t="shared" si="7"/>
        <v>0</v>
      </c>
      <c r="X247" s="7">
        <f t="shared" si="8"/>
        <v>0</v>
      </c>
      <c r="Y247"/>
      <c r="Z247"/>
    </row>
    <row r="248" spans="1:26" ht="12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 s="4">
        <f t="shared" si="7"/>
        <v>0</v>
      </c>
      <c r="X248" s="7">
        <f t="shared" si="8"/>
        <v>0</v>
      </c>
      <c r="Y248"/>
      <c r="Z248"/>
    </row>
    <row r="249" spans="1:26" ht="12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 s="4">
        <f t="shared" si="7"/>
        <v>0</v>
      </c>
      <c r="X249" s="7">
        <f t="shared" si="8"/>
        <v>0</v>
      </c>
      <c r="Y249"/>
      <c r="Z249"/>
    </row>
    <row r="250" spans="1:26" ht="12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 s="4">
        <f t="shared" si="7"/>
        <v>0</v>
      </c>
      <c r="X250" s="7">
        <f t="shared" si="8"/>
        <v>0</v>
      </c>
      <c r="Y250"/>
      <c r="Z250"/>
    </row>
    <row r="251" spans="1:26" ht="12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 s="4">
        <f t="shared" si="7"/>
        <v>0</v>
      </c>
      <c r="X251" s="7">
        <f t="shared" si="8"/>
        <v>0</v>
      </c>
      <c r="Y251"/>
      <c r="Z251"/>
    </row>
    <row r="252" spans="1:26" ht="12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4">
        <f t="shared" si="7"/>
        <v>0</v>
      </c>
      <c r="X252" s="7">
        <f t="shared" si="8"/>
        <v>0</v>
      </c>
      <c r="Y252"/>
      <c r="Z252"/>
    </row>
    <row r="253" spans="1:26" ht="12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 s="4">
        <f t="shared" si="7"/>
        <v>0</v>
      </c>
      <c r="X253" s="7">
        <f t="shared" si="8"/>
        <v>0</v>
      </c>
      <c r="Y253"/>
      <c r="Z253"/>
    </row>
    <row r="254" spans="1:26" ht="12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 s="4">
        <f t="shared" si="7"/>
        <v>0</v>
      </c>
      <c r="X254" s="7">
        <f t="shared" si="8"/>
        <v>0</v>
      </c>
      <c r="Y254"/>
      <c r="Z254"/>
    </row>
    <row r="255" spans="1:26" ht="12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 s="4">
        <f t="shared" si="7"/>
        <v>0</v>
      </c>
      <c r="X255" s="7">
        <f t="shared" si="8"/>
        <v>0</v>
      </c>
      <c r="Y255"/>
      <c r="Z255"/>
    </row>
    <row r="256" spans="1:26" ht="12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 s="4">
        <f t="shared" si="7"/>
        <v>0</v>
      </c>
      <c r="X256" s="7">
        <f t="shared" si="8"/>
        <v>0</v>
      </c>
      <c r="Y256"/>
      <c r="Z256"/>
    </row>
    <row r="257" spans="1:26" ht="12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 s="4">
        <f t="shared" si="7"/>
        <v>0</v>
      </c>
      <c r="X257" s="7">
        <f t="shared" si="8"/>
        <v>0</v>
      </c>
      <c r="Y257"/>
      <c r="Z257"/>
    </row>
    <row r="258" spans="1:26" ht="12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 s="4">
        <f t="shared" ref="W258:W321" si="9">COUNTA(B258:T258)</f>
        <v>0</v>
      </c>
      <c r="X258" s="7">
        <f t="shared" ref="X258:X321" si="10">SUM(B258:T258)</f>
        <v>0</v>
      </c>
      <c r="Y258"/>
      <c r="Z258"/>
    </row>
    <row r="259" spans="1:26" ht="12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 s="4">
        <f t="shared" si="9"/>
        <v>0</v>
      </c>
      <c r="X259" s="7">
        <f t="shared" si="10"/>
        <v>0</v>
      </c>
      <c r="Y259"/>
      <c r="Z259"/>
    </row>
    <row r="260" spans="1:26" ht="12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 s="4">
        <f t="shared" si="9"/>
        <v>0</v>
      </c>
      <c r="X260" s="7">
        <f t="shared" si="10"/>
        <v>0</v>
      </c>
      <c r="Y260"/>
      <c r="Z260"/>
    </row>
    <row r="261" spans="1:26" ht="12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s="4">
        <f t="shared" si="9"/>
        <v>0</v>
      </c>
      <c r="X261" s="7">
        <f t="shared" si="10"/>
        <v>0</v>
      </c>
      <c r="Y261"/>
      <c r="Z261"/>
    </row>
    <row r="262" spans="1:26" ht="12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4">
        <f t="shared" si="9"/>
        <v>0</v>
      </c>
      <c r="X262" s="7">
        <f t="shared" si="10"/>
        <v>0</v>
      </c>
      <c r="Y262"/>
      <c r="Z262"/>
    </row>
    <row r="263" spans="1:26" ht="12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 s="4">
        <f t="shared" si="9"/>
        <v>0</v>
      </c>
      <c r="X263" s="7">
        <f t="shared" si="10"/>
        <v>0</v>
      </c>
      <c r="Y263"/>
      <c r="Z263"/>
    </row>
    <row r="264" spans="1:26" ht="12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 s="4">
        <f t="shared" si="9"/>
        <v>0</v>
      </c>
      <c r="X264" s="7">
        <f t="shared" si="10"/>
        <v>0</v>
      </c>
      <c r="Y264"/>
      <c r="Z264"/>
    </row>
    <row r="265" spans="1:26" ht="12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4">
        <f t="shared" si="9"/>
        <v>0</v>
      </c>
      <c r="X265" s="7">
        <f t="shared" si="10"/>
        <v>0</v>
      </c>
      <c r="Y265"/>
      <c r="Z265"/>
    </row>
    <row r="266" spans="1:26" ht="12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4">
        <f t="shared" si="9"/>
        <v>0</v>
      </c>
      <c r="X266" s="7">
        <f t="shared" si="10"/>
        <v>0</v>
      </c>
      <c r="Y266"/>
      <c r="Z266"/>
    </row>
    <row r="267" spans="1:26" ht="12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4">
        <f t="shared" si="9"/>
        <v>0</v>
      </c>
      <c r="X267" s="7">
        <f t="shared" si="10"/>
        <v>0</v>
      </c>
      <c r="Y267"/>
      <c r="Z267"/>
    </row>
    <row r="268" spans="1:26" ht="12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4">
        <f t="shared" si="9"/>
        <v>0</v>
      </c>
      <c r="X268" s="7">
        <f t="shared" si="10"/>
        <v>0</v>
      </c>
      <c r="Y268"/>
      <c r="Z268"/>
    </row>
    <row r="269" spans="1:26" ht="12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 s="4">
        <f t="shared" si="9"/>
        <v>0</v>
      </c>
      <c r="X269" s="7">
        <f t="shared" si="10"/>
        <v>0</v>
      </c>
      <c r="Y269"/>
      <c r="Z269"/>
    </row>
    <row r="270" spans="1:26" ht="12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4">
        <f t="shared" si="9"/>
        <v>0</v>
      </c>
      <c r="X270" s="7">
        <f t="shared" si="10"/>
        <v>0</v>
      </c>
      <c r="Y270"/>
      <c r="Z270"/>
    </row>
    <row r="271" spans="1:26" ht="12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4">
        <f t="shared" si="9"/>
        <v>0</v>
      </c>
      <c r="X271" s="7">
        <f t="shared" si="10"/>
        <v>0</v>
      </c>
      <c r="Y271"/>
      <c r="Z271"/>
    </row>
    <row r="272" spans="1:26" ht="12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4">
        <f t="shared" si="9"/>
        <v>0</v>
      </c>
      <c r="X272" s="7">
        <f t="shared" si="10"/>
        <v>0</v>
      </c>
      <c r="Y272"/>
      <c r="Z272"/>
    </row>
    <row r="273" spans="1:26" ht="12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4">
        <f t="shared" si="9"/>
        <v>0</v>
      </c>
      <c r="X273" s="7">
        <f t="shared" si="10"/>
        <v>0</v>
      </c>
      <c r="Y273"/>
      <c r="Z273"/>
    </row>
    <row r="274" spans="1:26" ht="12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s="4">
        <f t="shared" si="9"/>
        <v>0</v>
      </c>
      <c r="X274" s="7">
        <f t="shared" si="10"/>
        <v>0</v>
      </c>
      <c r="Y274"/>
      <c r="Z274"/>
    </row>
    <row r="275" spans="1:26" ht="12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4">
        <f t="shared" si="9"/>
        <v>0</v>
      </c>
      <c r="X275" s="7">
        <f t="shared" si="10"/>
        <v>0</v>
      </c>
      <c r="Y275"/>
      <c r="Z275"/>
    </row>
    <row r="276" spans="1:26" ht="12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 s="4">
        <f t="shared" si="9"/>
        <v>0</v>
      </c>
      <c r="X276" s="7">
        <f t="shared" si="10"/>
        <v>0</v>
      </c>
      <c r="Y276"/>
      <c r="Z276"/>
    </row>
    <row r="277" spans="1:26" ht="12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 s="4">
        <f t="shared" si="9"/>
        <v>0</v>
      </c>
      <c r="X277" s="7">
        <f t="shared" si="10"/>
        <v>0</v>
      </c>
      <c r="Y277"/>
      <c r="Z277"/>
    </row>
    <row r="278" spans="1:26" ht="12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 s="4">
        <f t="shared" si="9"/>
        <v>0</v>
      </c>
      <c r="X278" s="7">
        <f t="shared" si="10"/>
        <v>0</v>
      </c>
      <c r="Y278"/>
      <c r="Z278"/>
    </row>
    <row r="279" spans="1:26" ht="12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 s="4">
        <f t="shared" si="9"/>
        <v>0</v>
      </c>
      <c r="X279" s="7">
        <f t="shared" si="10"/>
        <v>0</v>
      </c>
      <c r="Y279"/>
      <c r="Z279"/>
    </row>
    <row r="280" spans="1:26" ht="12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 s="4">
        <f t="shared" si="9"/>
        <v>0</v>
      </c>
      <c r="X280" s="7">
        <f t="shared" si="10"/>
        <v>0</v>
      </c>
      <c r="Y280"/>
      <c r="Z280"/>
    </row>
    <row r="281" spans="1:26" ht="12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 s="4">
        <f t="shared" si="9"/>
        <v>0</v>
      </c>
      <c r="X281" s="7">
        <f t="shared" si="10"/>
        <v>0</v>
      </c>
      <c r="Y281"/>
      <c r="Z281"/>
    </row>
    <row r="282" spans="1:26" ht="12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 s="4">
        <f t="shared" si="9"/>
        <v>0</v>
      </c>
      <c r="X282" s="7">
        <f t="shared" si="10"/>
        <v>0</v>
      </c>
      <c r="Y282"/>
      <c r="Z282"/>
    </row>
    <row r="283" spans="1:26" ht="12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 s="4">
        <f t="shared" si="9"/>
        <v>0</v>
      </c>
      <c r="X283" s="7">
        <f t="shared" si="10"/>
        <v>0</v>
      </c>
      <c r="Y283"/>
      <c r="Z283"/>
    </row>
    <row r="284" spans="1:26" ht="12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 s="4">
        <f t="shared" si="9"/>
        <v>0</v>
      </c>
      <c r="X284" s="7">
        <f t="shared" si="10"/>
        <v>0</v>
      </c>
      <c r="Y284"/>
      <c r="Z284"/>
    </row>
    <row r="285" spans="1:26" ht="12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 s="4">
        <f t="shared" si="9"/>
        <v>0</v>
      </c>
      <c r="X285" s="7">
        <f t="shared" si="10"/>
        <v>0</v>
      </c>
      <c r="Y285"/>
      <c r="Z285"/>
    </row>
    <row r="286" spans="1:26" ht="12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 s="4">
        <f t="shared" si="9"/>
        <v>0</v>
      </c>
      <c r="X286" s="7">
        <f t="shared" si="10"/>
        <v>0</v>
      </c>
      <c r="Y286"/>
      <c r="Z286"/>
    </row>
    <row r="287" spans="1:26" ht="12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 s="4">
        <f t="shared" si="9"/>
        <v>0</v>
      </c>
      <c r="X287" s="7">
        <f t="shared" si="10"/>
        <v>0</v>
      </c>
      <c r="Y287"/>
      <c r="Z287"/>
    </row>
    <row r="288" spans="1:26" ht="12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 s="4">
        <f t="shared" si="9"/>
        <v>0</v>
      </c>
      <c r="X288" s="7">
        <f t="shared" si="10"/>
        <v>0</v>
      </c>
      <c r="Y288"/>
      <c r="Z288"/>
    </row>
    <row r="289" spans="1:26" ht="12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 s="4">
        <f t="shared" si="9"/>
        <v>0</v>
      </c>
      <c r="X289" s="7">
        <f t="shared" si="10"/>
        <v>0</v>
      </c>
      <c r="Y289"/>
      <c r="Z289"/>
    </row>
    <row r="290" spans="1:26" ht="12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 s="4">
        <f t="shared" si="9"/>
        <v>0</v>
      </c>
      <c r="X290" s="7">
        <f t="shared" si="10"/>
        <v>0</v>
      </c>
      <c r="Y290"/>
      <c r="Z290"/>
    </row>
    <row r="291" spans="1:26" ht="12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 s="4">
        <f t="shared" si="9"/>
        <v>0</v>
      </c>
      <c r="X291" s="7">
        <f t="shared" si="10"/>
        <v>0</v>
      </c>
      <c r="Y291"/>
      <c r="Z291"/>
    </row>
    <row r="292" spans="1:26" ht="12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 s="4">
        <f t="shared" si="9"/>
        <v>0</v>
      </c>
      <c r="X292" s="7">
        <f t="shared" si="10"/>
        <v>0</v>
      </c>
      <c r="Y292"/>
      <c r="Z292"/>
    </row>
    <row r="293" spans="1:26" ht="12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 s="4">
        <f t="shared" si="9"/>
        <v>0</v>
      </c>
      <c r="X293" s="7">
        <f t="shared" si="10"/>
        <v>0</v>
      </c>
      <c r="Y293"/>
      <c r="Z293"/>
    </row>
    <row r="294" spans="1:26" ht="12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 s="4">
        <f t="shared" si="9"/>
        <v>0</v>
      </c>
      <c r="X294" s="7">
        <f t="shared" si="10"/>
        <v>0</v>
      </c>
      <c r="Y294"/>
      <c r="Z294"/>
    </row>
    <row r="295" spans="1:26" ht="12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 s="4">
        <f t="shared" si="9"/>
        <v>0</v>
      </c>
      <c r="X295" s="7">
        <f t="shared" si="10"/>
        <v>0</v>
      </c>
      <c r="Y295"/>
      <c r="Z295"/>
    </row>
    <row r="296" spans="1:26" ht="12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 s="4">
        <f t="shared" si="9"/>
        <v>0</v>
      </c>
      <c r="X296" s="7">
        <f t="shared" si="10"/>
        <v>0</v>
      </c>
      <c r="Y296"/>
      <c r="Z296"/>
    </row>
    <row r="297" spans="1:26" ht="12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 s="4">
        <f t="shared" si="9"/>
        <v>0</v>
      </c>
      <c r="X297" s="7">
        <f t="shared" si="10"/>
        <v>0</v>
      </c>
      <c r="Y297"/>
      <c r="Z297"/>
    </row>
    <row r="298" spans="1:26" ht="12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 s="4">
        <f t="shared" si="9"/>
        <v>0</v>
      </c>
      <c r="X298" s="7">
        <f t="shared" si="10"/>
        <v>0</v>
      </c>
      <c r="Y298"/>
      <c r="Z298"/>
    </row>
    <row r="299" spans="1:26" ht="12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 s="4">
        <f t="shared" si="9"/>
        <v>0</v>
      </c>
      <c r="X299" s="7">
        <f t="shared" si="10"/>
        <v>0</v>
      </c>
      <c r="Y299"/>
      <c r="Z299"/>
    </row>
    <row r="300" spans="1:26" ht="12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 s="4">
        <f t="shared" si="9"/>
        <v>0</v>
      </c>
      <c r="X300" s="7">
        <f t="shared" si="10"/>
        <v>0</v>
      </c>
      <c r="Y300"/>
      <c r="Z300"/>
    </row>
    <row r="301" spans="1:26" ht="12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 s="4">
        <f t="shared" si="9"/>
        <v>0</v>
      </c>
      <c r="X301" s="7">
        <f t="shared" si="10"/>
        <v>0</v>
      </c>
      <c r="Y301"/>
      <c r="Z301"/>
    </row>
    <row r="302" spans="1:26" ht="12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 s="4">
        <f t="shared" si="9"/>
        <v>0</v>
      </c>
      <c r="X302" s="7">
        <f t="shared" si="10"/>
        <v>0</v>
      </c>
      <c r="Y302"/>
      <c r="Z302"/>
    </row>
    <row r="303" spans="1:26" ht="12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 s="4">
        <f t="shared" si="9"/>
        <v>0</v>
      </c>
      <c r="X303" s="7">
        <f t="shared" si="10"/>
        <v>0</v>
      </c>
      <c r="Y303"/>
      <c r="Z303"/>
    </row>
    <row r="304" spans="1:26" ht="12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 s="4">
        <f t="shared" si="9"/>
        <v>0</v>
      </c>
      <c r="X304" s="7">
        <f t="shared" si="10"/>
        <v>0</v>
      </c>
      <c r="Y304"/>
      <c r="Z304"/>
    </row>
    <row r="305" spans="1:26" ht="12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 s="4">
        <f t="shared" si="9"/>
        <v>0</v>
      </c>
      <c r="X305" s="7">
        <f t="shared" si="10"/>
        <v>0</v>
      </c>
      <c r="Y305"/>
      <c r="Z305"/>
    </row>
    <row r="306" spans="1:26" ht="12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 s="4">
        <f t="shared" si="9"/>
        <v>0</v>
      </c>
      <c r="X306" s="7">
        <f t="shared" si="10"/>
        <v>0</v>
      </c>
      <c r="Y306"/>
      <c r="Z306"/>
    </row>
    <row r="307" spans="1:26" ht="12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 s="4">
        <f t="shared" si="9"/>
        <v>0</v>
      </c>
      <c r="X307" s="7">
        <f t="shared" si="10"/>
        <v>0</v>
      </c>
      <c r="Y307"/>
      <c r="Z307"/>
    </row>
    <row r="308" spans="1:26" ht="12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 s="4">
        <f t="shared" si="9"/>
        <v>0</v>
      </c>
      <c r="X308" s="7">
        <f t="shared" si="10"/>
        <v>0</v>
      </c>
      <c r="Y308"/>
      <c r="Z308"/>
    </row>
    <row r="309" spans="1:26" ht="12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 s="4">
        <f t="shared" si="9"/>
        <v>0</v>
      </c>
      <c r="X309" s="7">
        <f t="shared" si="10"/>
        <v>0</v>
      </c>
      <c r="Y309"/>
      <c r="Z309"/>
    </row>
    <row r="310" spans="1:26" ht="12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 s="4">
        <f t="shared" si="9"/>
        <v>0</v>
      </c>
      <c r="X310" s="7">
        <f t="shared" si="10"/>
        <v>0</v>
      </c>
      <c r="Y310"/>
      <c r="Z310"/>
    </row>
    <row r="311" spans="1:26" ht="12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4">
        <f t="shared" si="9"/>
        <v>0</v>
      </c>
      <c r="X311" s="7">
        <f t="shared" si="10"/>
        <v>0</v>
      </c>
      <c r="Y311"/>
      <c r="Z311"/>
    </row>
    <row r="312" spans="1:26" ht="12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 s="4">
        <f t="shared" si="9"/>
        <v>0</v>
      </c>
      <c r="X312" s="7">
        <f t="shared" si="10"/>
        <v>0</v>
      </c>
      <c r="Y312"/>
      <c r="Z312"/>
    </row>
    <row r="313" spans="1:26" ht="12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4">
        <f t="shared" si="9"/>
        <v>0</v>
      </c>
      <c r="X313" s="7">
        <f t="shared" si="10"/>
        <v>0</v>
      </c>
      <c r="Y313"/>
      <c r="Z313"/>
    </row>
    <row r="314" spans="1:26" ht="12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 s="4">
        <f t="shared" si="9"/>
        <v>0</v>
      </c>
      <c r="X314" s="7">
        <f t="shared" si="10"/>
        <v>0</v>
      </c>
      <c r="Y314"/>
      <c r="Z314"/>
    </row>
    <row r="315" spans="1:26" ht="12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 s="4">
        <f t="shared" si="9"/>
        <v>0</v>
      </c>
      <c r="X315" s="7">
        <f t="shared" si="10"/>
        <v>0</v>
      </c>
      <c r="Y315"/>
      <c r="Z315"/>
    </row>
    <row r="316" spans="1:26" ht="12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 s="4">
        <f t="shared" si="9"/>
        <v>0</v>
      </c>
      <c r="X316" s="7">
        <f t="shared" si="10"/>
        <v>0</v>
      </c>
      <c r="Y316"/>
      <c r="Z316"/>
    </row>
    <row r="317" spans="1:26" ht="12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 s="4">
        <f t="shared" si="9"/>
        <v>0</v>
      </c>
      <c r="X317" s="7">
        <f t="shared" si="10"/>
        <v>0</v>
      </c>
      <c r="Y317"/>
      <c r="Z317"/>
    </row>
    <row r="318" spans="1:26" ht="12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 s="4">
        <f t="shared" si="9"/>
        <v>0</v>
      </c>
      <c r="X318" s="7">
        <f t="shared" si="10"/>
        <v>0</v>
      </c>
      <c r="Y318"/>
      <c r="Z318"/>
    </row>
    <row r="319" spans="1:26" ht="12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 s="4">
        <f t="shared" si="9"/>
        <v>0</v>
      </c>
      <c r="X319" s="7">
        <f t="shared" si="10"/>
        <v>0</v>
      </c>
      <c r="Y319"/>
      <c r="Z319"/>
    </row>
    <row r="320" spans="1:26" ht="12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 s="4">
        <f t="shared" si="9"/>
        <v>0</v>
      </c>
      <c r="X320" s="7">
        <f t="shared" si="10"/>
        <v>0</v>
      </c>
      <c r="Y320"/>
      <c r="Z320"/>
    </row>
    <row r="321" spans="1:26" ht="12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 s="4">
        <f t="shared" si="9"/>
        <v>0</v>
      </c>
      <c r="X321" s="7">
        <f t="shared" si="10"/>
        <v>0</v>
      </c>
      <c r="Y321"/>
      <c r="Z321"/>
    </row>
    <row r="322" spans="1:26" ht="12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 s="4">
        <f t="shared" ref="W322:W385" si="11">COUNTA(B322:T322)</f>
        <v>0</v>
      </c>
      <c r="X322" s="7">
        <f t="shared" ref="X322:X385" si="12">SUM(B322:T322)</f>
        <v>0</v>
      </c>
      <c r="Y322"/>
      <c r="Z322"/>
    </row>
    <row r="323" spans="1:26" ht="12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 s="4">
        <f t="shared" si="11"/>
        <v>0</v>
      </c>
      <c r="X323" s="7">
        <f t="shared" si="12"/>
        <v>0</v>
      </c>
      <c r="Y323"/>
      <c r="Z323"/>
    </row>
    <row r="324" spans="1:26" ht="12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 s="4">
        <f t="shared" si="11"/>
        <v>0</v>
      </c>
      <c r="X324" s="7">
        <f t="shared" si="12"/>
        <v>0</v>
      </c>
      <c r="Y324"/>
      <c r="Z324"/>
    </row>
    <row r="325" spans="1:26" ht="12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 s="4">
        <f t="shared" si="11"/>
        <v>0</v>
      </c>
      <c r="X325" s="7">
        <f t="shared" si="12"/>
        <v>0</v>
      </c>
      <c r="Y325"/>
      <c r="Z325"/>
    </row>
    <row r="326" spans="1:26" ht="12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 s="4">
        <f t="shared" si="11"/>
        <v>0</v>
      </c>
      <c r="X326" s="7">
        <f t="shared" si="12"/>
        <v>0</v>
      </c>
      <c r="Y326"/>
      <c r="Z326"/>
    </row>
    <row r="327" spans="1:26" ht="12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 s="4">
        <f t="shared" si="11"/>
        <v>0</v>
      </c>
      <c r="X327" s="7">
        <f t="shared" si="12"/>
        <v>0</v>
      </c>
      <c r="Y327"/>
      <c r="Z327"/>
    </row>
    <row r="328" spans="1:26" ht="12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 s="4">
        <f t="shared" si="11"/>
        <v>0</v>
      </c>
      <c r="X328" s="7">
        <f t="shared" si="12"/>
        <v>0</v>
      </c>
      <c r="Y328"/>
      <c r="Z328"/>
    </row>
    <row r="329" spans="1:26" ht="12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 s="4">
        <f t="shared" si="11"/>
        <v>0</v>
      </c>
      <c r="X329" s="7">
        <f t="shared" si="12"/>
        <v>0</v>
      </c>
      <c r="Y329"/>
      <c r="Z329"/>
    </row>
    <row r="330" spans="1:26" ht="12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 s="4">
        <f t="shared" si="11"/>
        <v>0</v>
      </c>
      <c r="X330" s="7">
        <f t="shared" si="12"/>
        <v>0</v>
      </c>
      <c r="Y330"/>
      <c r="Z330"/>
    </row>
    <row r="331" spans="1:26" ht="12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 s="4">
        <f t="shared" si="11"/>
        <v>0</v>
      </c>
      <c r="X331" s="7">
        <f t="shared" si="12"/>
        <v>0</v>
      </c>
      <c r="Y331"/>
      <c r="Z331"/>
    </row>
    <row r="332" spans="1:26" ht="12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 s="4">
        <f t="shared" si="11"/>
        <v>0</v>
      </c>
      <c r="X332" s="7">
        <f t="shared" si="12"/>
        <v>0</v>
      </c>
      <c r="Y332"/>
      <c r="Z332"/>
    </row>
    <row r="333" spans="1:26" ht="12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 s="4">
        <f t="shared" si="11"/>
        <v>0</v>
      </c>
      <c r="X333" s="7">
        <f t="shared" si="12"/>
        <v>0</v>
      </c>
      <c r="Y333"/>
      <c r="Z333"/>
    </row>
    <row r="334" spans="1:26" ht="12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 s="4">
        <f t="shared" si="11"/>
        <v>0</v>
      </c>
      <c r="X334" s="7">
        <f t="shared" si="12"/>
        <v>0</v>
      </c>
      <c r="Y334"/>
      <c r="Z334"/>
    </row>
    <row r="335" spans="1:26" ht="12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 s="4">
        <f t="shared" si="11"/>
        <v>0</v>
      </c>
      <c r="X335" s="7">
        <f t="shared" si="12"/>
        <v>0</v>
      </c>
      <c r="Y335"/>
      <c r="Z335"/>
    </row>
    <row r="336" spans="1:26" ht="12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 s="4">
        <f t="shared" si="11"/>
        <v>0</v>
      </c>
      <c r="X336" s="7">
        <f t="shared" si="12"/>
        <v>0</v>
      </c>
      <c r="Y336"/>
      <c r="Z336"/>
    </row>
    <row r="337" spans="1:26" ht="12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 s="4">
        <f t="shared" si="11"/>
        <v>0</v>
      </c>
      <c r="X337" s="7">
        <f t="shared" si="12"/>
        <v>0</v>
      </c>
      <c r="Y337"/>
      <c r="Z337"/>
    </row>
    <row r="338" spans="1:26" ht="12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 s="4">
        <f t="shared" si="11"/>
        <v>0</v>
      </c>
      <c r="X338" s="7">
        <f t="shared" si="12"/>
        <v>0</v>
      </c>
      <c r="Y338"/>
      <c r="Z338"/>
    </row>
    <row r="339" spans="1:26" ht="12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 s="4">
        <f t="shared" si="11"/>
        <v>0</v>
      </c>
      <c r="X339" s="7">
        <f t="shared" si="12"/>
        <v>0</v>
      </c>
      <c r="Y339"/>
      <c r="Z339"/>
    </row>
    <row r="340" spans="1:26" ht="12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 s="4">
        <f t="shared" si="11"/>
        <v>0</v>
      </c>
      <c r="X340" s="7">
        <f t="shared" si="12"/>
        <v>0</v>
      </c>
      <c r="Y340"/>
      <c r="Z340"/>
    </row>
    <row r="341" spans="1:26" ht="12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 s="4">
        <f t="shared" si="11"/>
        <v>0</v>
      </c>
      <c r="X341" s="7">
        <f t="shared" si="12"/>
        <v>0</v>
      </c>
      <c r="Y341"/>
      <c r="Z341"/>
    </row>
    <row r="342" spans="1:26" ht="12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 s="4">
        <f t="shared" si="11"/>
        <v>0</v>
      </c>
      <c r="X342" s="7">
        <f t="shared" si="12"/>
        <v>0</v>
      </c>
      <c r="Y342"/>
      <c r="Z342"/>
    </row>
    <row r="343" spans="1:26" ht="12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 s="4">
        <f t="shared" si="11"/>
        <v>0</v>
      </c>
      <c r="X343" s="7">
        <f t="shared" si="12"/>
        <v>0</v>
      </c>
      <c r="Y343"/>
      <c r="Z343"/>
    </row>
    <row r="344" spans="1:26" ht="12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 s="4">
        <f t="shared" si="11"/>
        <v>0</v>
      </c>
      <c r="X344" s="7">
        <f t="shared" si="12"/>
        <v>0</v>
      </c>
      <c r="Y344"/>
      <c r="Z344"/>
    </row>
    <row r="345" spans="1:26" ht="12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 s="4">
        <f t="shared" si="11"/>
        <v>0</v>
      </c>
      <c r="X345" s="7">
        <f t="shared" si="12"/>
        <v>0</v>
      </c>
      <c r="Y345"/>
      <c r="Z345"/>
    </row>
    <row r="346" spans="1:26" ht="12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 s="4">
        <f t="shared" si="11"/>
        <v>0</v>
      </c>
      <c r="X346" s="7">
        <f t="shared" si="12"/>
        <v>0</v>
      </c>
      <c r="Y346"/>
      <c r="Z346"/>
    </row>
    <row r="347" spans="1:26" ht="12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 s="4">
        <f t="shared" si="11"/>
        <v>0</v>
      </c>
      <c r="X347" s="7">
        <f t="shared" si="12"/>
        <v>0</v>
      </c>
      <c r="Y347"/>
      <c r="Z347"/>
    </row>
    <row r="348" spans="1:26" ht="12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 s="4">
        <f t="shared" si="11"/>
        <v>0</v>
      </c>
      <c r="X348" s="7">
        <f t="shared" si="12"/>
        <v>0</v>
      </c>
      <c r="Y348"/>
      <c r="Z348"/>
    </row>
    <row r="349" spans="1:26" ht="12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 s="4">
        <f t="shared" si="11"/>
        <v>0</v>
      </c>
      <c r="X349" s="7">
        <f t="shared" si="12"/>
        <v>0</v>
      </c>
      <c r="Y349"/>
      <c r="Z349"/>
    </row>
    <row r="350" spans="1:26" ht="12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 s="4">
        <f t="shared" si="11"/>
        <v>0</v>
      </c>
      <c r="X350" s="7">
        <f t="shared" si="12"/>
        <v>0</v>
      </c>
      <c r="Y350"/>
      <c r="Z350"/>
    </row>
    <row r="351" spans="1:26" ht="12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 s="4">
        <f t="shared" si="11"/>
        <v>0</v>
      </c>
      <c r="X351" s="7">
        <f t="shared" si="12"/>
        <v>0</v>
      </c>
      <c r="Y351"/>
      <c r="Z351"/>
    </row>
    <row r="352" spans="1:26" ht="12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 s="4">
        <f t="shared" si="11"/>
        <v>0</v>
      </c>
      <c r="X352" s="7">
        <f t="shared" si="12"/>
        <v>0</v>
      </c>
      <c r="Y352"/>
      <c r="Z352"/>
    </row>
    <row r="353" spans="1:26" ht="12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 s="4">
        <f t="shared" si="11"/>
        <v>0</v>
      </c>
      <c r="X353" s="7">
        <f t="shared" si="12"/>
        <v>0</v>
      </c>
      <c r="Y353"/>
      <c r="Z353"/>
    </row>
    <row r="354" spans="1:26" ht="12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 s="4">
        <f t="shared" si="11"/>
        <v>0</v>
      </c>
      <c r="X354" s="7">
        <f t="shared" si="12"/>
        <v>0</v>
      </c>
      <c r="Y354"/>
      <c r="Z354"/>
    </row>
    <row r="355" spans="1:26" ht="12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 s="4">
        <f t="shared" si="11"/>
        <v>0</v>
      </c>
      <c r="X355" s="7">
        <f t="shared" si="12"/>
        <v>0</v>
      </c>
      <c r="Y355"/>
      <c r="Z355"/>
    </row>
    <row r="356" spans="1:26" ht="12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 s="4">
        <f t="shared" si="11"/>
        <v>0</v>
      </c>
      <c r="X356" s="7">
        <f t="shared" si="12"/>
        <v>0</v>
      </c>
      <c r="Y356"/>
      <c r="Z356"/>
    </row>
    <row r="357" spans="1:26" ht="12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 s="4">
        <f t="shared" si="11"/>
        <v>0</v>
      </c>
      <c r="X357" s="7">
        <f t="shared" si="12"/>
        <v>0</v>
      </c>
      <c r="Y357"/>
      <c r="Z357"/>
    </row>
    <row r="358" spans="1:26" ht="12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 s="4">
        <f t="shared" si="11"/>
        <v>0</v>
      </c>
      <c r="X358" s="7">
        <f t="shared" si="12"/>
        <v>0</v>
      </c>
      <c r="Y358"/>
      <c r="Z358"/>
    </row>
    <row r="359" spans="1:26" ht="12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 s="4">
        <f t="shared" si="11"/>
        <v>0</v>
      </c>
      <c r="X359" s="7">
        <f t="shared" si="12"/>
        <v>0</v>
      </c>
      <c r="Y359"/>
      <c r="Z359"/>
    </row>
    <row r="360" spans="1:26" ht="12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 s="4">
        <f t="shared" si="11"/>
        <v>0</v>
      </c>
      <c r="X360" s="7">
        <f t="shared" si="12"/>
        <v>0</v>
      </c>
      <c r="Y360"/>
      <c r="Z360"/>
    </row>
    <row r="361" spans="1:26" ht="12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 s="4">
        <f t="shared" si="11"/>
        <v>0</v>
      </c>
      <c r="X361" s="7">
        <f t="shared" si="12"/>
        <v>0</v>
      </c>
      <c r="Y361"/>
      <c r="Z361"/>
    </row>
    <row r="362" spans="1:26" ht="12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 s="4">
        <f t="shared" si="11"/>
        <v>0</v>
      </c>
      <c r="X362" s="7">
        <f t="shared" si="12"/>
        <v>0</v>
      </c>
      <c r="Y362"/>
      <c r="Z362"/>
    </row>
    <row r="363" spans="1:26" ht="12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 s="4">
        <f t="shared" si="11"/>
        <v>0</v>
      </c>
      <c r="X363" s="7">
        <f t="shared" si="12"/>
        <v>0</v>
      </c>
      <c r="Y363"/>
      <c r="Z363"/>
    </row>
    <row r="364" spans="1:26" ht="12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 s="4">
        <f t="shared" si="11"/>
        <v>0</v>
      </c>
      <c r="X364" s="7">
        <f t="shared" si="12"/>
        <v>0</v>
      </c>
      <c r="Y364"/>
      <c r="Z364"/>
    </row>
    <row r="365" spans="1:26" ht="12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 s="4">
        <f t="shared" si="11"/>
        <v>0</v>
      </c>
      <c r="X365" s="7">
        <f t="shared" si="12"/>
        <v>0</v>
      </c>
      <c r="Y365"/>
      <c r="Z365"/>
    </row>
    <row r="366" spans="1:26" ht="12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 s="4">
        <f t="shared" si="11"/>
        <v>0</v>
      </c>
      <c r="X366" s="7">
        <f t="shared" si="12"/>
        <v>0</v>
      </c>
      <c r="Y366"/>
      <c r="Z366"/>
    </row>
    <row r="367" spans="1:26" ht="12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 s="4">
        <f t="shared" si="11"/>
        <v>0</v>
      </c>
      <c r="X367" s="7">
        <f t="shared" si="12"/>
        <v>0</v>
      </c>
      <c r="Y367"/>
      <c r="Z367"/>
    </row>
    <row r="368" spans="1:26" ht="12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 s="4">
        <f t="shared" si="11"/>
        <v>0</v>
      </c>
      <c r="X368" s="7">
        <f t="shared" si="12"/>
        <v>0</v>
      </c>
      <c r="Y368"/>
      <c r="Z368"/>
    </row>
    <row r="369" spans="1:26" ht="12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 s="4">
        <f t="shared" si="11"/>
        <v>0</v>
      </c>
      <c r="X369" s="7">
        <f t="shared" si="12"/>
        <v>0</v>
      </c>
      <c r="Y369"/>
      <c r="Z369"/>
    </row>
    <row r="370" spans="1:26" ht="12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 s="4">
        <f t="shared" si="11"/>
        <v>0</v>
      </c>
      <c r="X370" s="7">
        <f t="shared" si="12"/>
        <v>0</v>
      </c>
      <c r="Y370"/>
      <c r="Z370"/>
    </row>
    <row r="371" spans="1:26" ht="12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 s="4">
        <f t="shared" si="11"/>
        <v>0</v>
      </c>
      <c r="X371" s="7">
        <f t="shared" si="12"/>
        <v>0</v>
      </c>
      <c r="Y371"/>
      <c r="Z371"/>
    </row>
    <row r="372" spans="1:26" ht="12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 s="4">
        <f t="shared" si="11"/>
        <v>0</v>
      </c>
      <c r="X372" s="7">
        <f t="shared" si="12"/>
        <v>0</v>
      </c>
      <c r="Y372"/>
      <c r="Z372"/>
    </row>
    <row r="373" spans="1:26" ht="12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 s="4">
        <f t="shared" si="11"/>
        <v>0</v>
      </c>
      <c r="X373" s="7">
        <f t="shared" si="12"/>
        <v>0</v>
      </c>
      <c r="Y373"/>
      <c r="Z373"/>
    </row>
    <row r="374" spans="1:26" ht="12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 s="4">
        <f t="shared" si="11"/>
        <v>0</v>
      </c>
      <c r="X374" s="7">
        <f t="shared" si="12"/>
        <v>0</v>
      </c>
      <c r="Y374"/>
      <c r="Z374"/>
    </row>
    <row r="375" spans="1:26" ht="12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 s="4">
        <f t="shared" si="11"/>
        <v>0</v>
      </c>
      <c r="X375" s="7">
        <f t="shared" si="12"/>
        <v>0</v>
      </c>
      <c r="Y375"/>
      <c r="Z375"/>
    </row>
    <row r="376" spans="1:26" ht="12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 s="4">
        <f t="shared" si="11"/>
        <v>0</v>
      </c>
      <c r="X376" s="7">
        <f t="shared" si="12"/>
        <v>0</v>
      </c>
      <c r="Y376"/>
      <c r="Z376"/>
    </row>
    <row r="377" spans="1:26" ht="12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 s="4">
        <f t="shared" si="11"/>
        <v>0</v>
      </c>
      <c r="X377" s="7">
        <f t="shared" si="12"/>
        <v>0</v>
      </c>
      <c r="Y377"/>
      <c r="Z377"/>
    </row>
    <row r="378" spans="1:26" ht="12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 s="4">
        <f t="shared" si="11"/>
        <v>0</v>
      </c>
      <c r="X378" s="7">
        <f t="shared" si="12"/>
        <v>0</v>
      </c>
      <c r="Y378"/>
      <c r="Z378"/>
    </row>
    <row r="379" spans="1:26" ht="12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 s="4">
        <f t="shared" si="11"/>
        <v>0</v>
      </c>
      <c r="X379" s="7">
        <f t="shared" si="12"/>
        <v>0</v>
      </c>
      <c r="Y379"/>
      <c r="Z379"/>
    </row>
    <row r="380" spans="1:26" ht="12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 s="4">
        <f t="shared" si="11"/>
        <v>0</v>
      </c>
      <c r="X380" s="7">
        <f t="shared" si="12"/>
        <v>0</v>
      </c>
      <c r="Y380"/>
      <c r="Z380"/>
    </row>
    <row r="381" spans="1:26" ht="12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 s="4">
        <f t="shared" si="11"/>
        <v>0</v>
      </c>
      <c r="X381" s="7">
        <f t="shared" si="12"/>
        <v>0</v>
      </c>
      <c r="Y381"/>
      <c r="Z381"/>
    </row>
    <row r="382" spans="1:26" ht="12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 s="4">
        <f t="shared" si="11"/>
        <v>0</v>
      </c>
      <c r="X382" s="7">
        <f t="shared" si="12"/>
        <v>0</v>
      </c>
      <c r="Y382"/>
      <c r="Z382"/>
    </row>
    <row r="383" spans="1:26" ht="12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 s="4">
        <f t="shared" si="11"/>
        <v>0</v>
      </c>
      <c r="X383" s="7">
        <f t="shared" si="12"/>
        <v>0</v>
      </c>
      <c r="Y383"/>
      <c r="Z383"/>
    </row>
    <row r="384" spans="1:26" ht="12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 s="4">
        <f t="shared" si="11"/>
        <v>0</v>
      </c>
      <c r="X384" s="7">
        <f t="shared" si="12"/>
        <v>0</v>
      </c>
      <c r="Y384"/>
      <c r="Z384"/>
    </row>
    <row r="385" spans="1:26" ht="12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 s="4">
        <f t="shared" si="11"/>
        <v>0</v>
      </c>
      <c r="X385" s="7">
        <f t="shared" si="12"/>
        <v>0</v>
      </c>
      <c r="Y385"/>
      <c r="Z385"/>
    </row>
    <row r="386" spans="1:26" ht="12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 s="4">
        <f t="shared" ref="W386:W449" si="13">COUNTA(B386:T386)</f>
        <v>0</v>
      </c>
      <c r="X386" s="7">
        <f t="shared" ref="X386:X449" si="14">SUM(B386:T386)</f>
        <v>0</v>
      </c>
      <c r="Y386"/>
      <c r="Z386"/>
    </row>
    <row r="387" spans="1:26" ht="12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 s="4">
        <f t="shared" si="13"/>
        <v>0</v>
      </c>
      <c r="X387" s="7">
        <f t="shared" si="14"/>
        <v>0</v>
      </c>
      <c r="Y387"/>
      <c r="Z387"/>
    </row>
    <row r="388" spans="1:26" ht="12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 s="4">
        <f t="shared" si="13"/>
        <v>0</v>
      </c>
      <c r="X388" s="7">
        <f t="shared" si="14"/>
        <v>0</v>
      </c>
      <c r="Y388"/>
      <c r="Z388"/>
    </row>
    <row r="389" spans="1:26" ht="12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4">
        <f t="shared" si="13"/>
        <v>0</v>
      </c>
      <c r="X389" s="7">
        <f t="shared" si="14"/>
        <v>0</v>
      </c>
      <c r="Y389"/>
      <c r="Z389"/>
    </row>
    <row r="390" spans="1:26" ht="12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4">
        <f t="shared" si="13"/>
        <v>0</v>
      </c>
      <c r="X390" s="7">
        <f t="shared" si="14"/>
        <v>0</v>
      </c>
      <c r="Y390"/>
      <c r="Z390"/>
    </row>
    <row r="391" spans="1:26" ht="12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 s="4">
        <f t="shared" si="13"/>
        <v>0</v>
      </c>
      <c r="X391" s="7">
        <f t="shared" si="14"/>
        <v>0</v>
      </c>
      <c r="Y391"/>
      <c r="Z391"/>
    </row>
    <row r="392" spans="1:26" ht="12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4">
        <f t="shared" si="13"/>
        <v>0</v>
      </c>
      <c r="X392" s="7">
        <f t="shared" si="14"/>
        <v>0</v>
      </c>
      <c r="Y392"/>
      <c r="Z392"/>
    </row>
    <row r="393" spans="1:26" ht="12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4">
        <f t="shared" si="13"/>
        <v>0</v>
      </c>
      <c r="X393" s="7">
        <f t="shared" si="14"/>
        <v>0</v>
      </c>
      <c r="Y393"/>
      <c r="Z393"/>
    </row>
    <row r="394" spans="1:26" ht="12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4">
        <f t="shared" si="13"/>
        <v>0</v>
      </c>
      <c r="X394" s="7">
        <f t="shared" si="14"/>
        <v>0</v>
      </c>
      <c r="Y394"/>
      <c r="Z394"/>
    </row>
    <row r="395" spans="1:26" ht="12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4">
        <f t="shared" si="13"/>
        <v>0</v>
      </c>
      <c r="X395" s="7">
        <f t="shared" si="14"/>
        <v>0</v>
      </c>
      <c r="Y395"/>
      <c r="Z395"/>
    </row>
    <row r="396" spans="1:26" ht="12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4">
        <f t="shared" si="13"/>
        <v>0</v>
      </c>
      <c r="X396" s="7">
        <f t="shared" si="14"/>
        <v>0</v>
      </c>
      <c r="Y396"/>
      <c r="Z396"/>
    </row>
    <row r="397" spans="1:26" ht="12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4">
        <f t="shared" si="13"/>
        <v>0</v>
      </c>
      <c r="X397" s="7">
        <f t="shared" si="14"/>
        <v>0</v>
      </c>
      <c r="Y397"/>
      <c r="Z397"/>
    </row>
    <row r="398" spans="1:26" ht="12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4">
        <f t="shared" si="13"/>
        <v>0</v>
      </c>
      <c r="X398" s="7">
        <f t="shared" si="14"/>
        <v>0</v>
      </c>
      <c r="Y398"/>
      <c r="Z398"/>
    </row>
    <row r="399" spans="1:26" ht="12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4">
        <f t="shared" si="13"/>
        <v>0</v>
      </c>
      <c r="X399" s="7">
        <f t="shared" si="14"/>
        <v>0</v>
      </c>
      <c r="Y399"/>
      <c r="Z399"/>
    </row>
    <row r="400" spans="1:26" ht="12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4">
        <f t="shared" si="13"/>
        <v>0</v>
      </c>
      <c r="X400" s="7">
        <f t="shared" si="14"/>
        <v>0</v>
      </c>
      <c r="Y400"/>
      <c r="Z400"/>
    </row>
    <row r="401" spans="1:26" ht="12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 s="4">
        <f t="shared" si="13"/>
        <v>0</v>
      </c>
      <c r="X401" s="7">
        <f t="shared" si="14"/>
        <v>0</v>
      </c>
      <c r="Y401"/>
      <c r="Z401"/>
    </row>
    <row r="402" spans="1:26" ht="12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 s="4">
        <f t="shared" si="13"/>
        <v>0</v>
      </c>
      <c r="X402" s="7">
        <f t="shared" si="14"/>
        <v>0</v>
      </c>
      <c r="Y402"/>
      <c r="Z402"/>
    </row>
    <row r="403" spans="1:26" ht="12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 s="4">
        <f t="shared" si="13"/>
        <v>0</v>
      </c>
      <c r="X403" s="7">
        <f t="shared" si="14"/>
        <v>0</v>
      </c>
      <c r="Y403"/>
      <c r="Z403"/>
    </row>
    <row r="404" spans="1:26" ht="12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 s="4">
        <f t="shared" si="13"/>
        <v>0</v>
      </c>
      <c r="X404" s="7">
        <f t="shared" si="14"/>
        <v>0</v>
      </c>
      <c r="Y404"/>
      <c r="Z404"/>
    </row>
    <row r="405" spans="1:26" ht="12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 s="4">
        <f t="shared" si="13"/>
        <v>0</v>
      </c>
      <c r="X405" s="7">
        <f t="shared" si="14"/>
        <v>0</v>
      </c>
      <c r="Y405"/>
      <c r="Z405"/>
    </row>
    <row r="406" spans="1:26" ht="12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 s="4">
        <f t="shared" si="13"/>
        <v>0</v>
      </c>
      <c r="X406" s="7">
        <f t="shared" si="14"/>
        <v>0</v>
      </c>
      <c r="Y406"/>
      <c r="Z406"/>
    </row>
    <row r="407" spans="1:26" ht="12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 s="4">
        <f t="shared" si="13"/>
        <v>0</v>
      </c>
      <c r="X407" s="7">
        <f t="shared" si="14"/>
        <v>0</v>
      </c>
      <c r="Y407"/>
      <c r="Z407"/>
    </row>
    <row r="408" spans="1:26" ht="12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 s="4">
        <f t="shared" si="13"/>
        <v>0</v>
      </c>
      <c r="X408" s="7">
        <f t="shared" si="14"/>
        <v>0</v>
      </c>
      <c r="Y408"/>
      <c r="Z408"/>
    </row>
    <row r="409" spans="1:26" ht="12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 s="4">
        <f t="shared" si="13"/>
        <v>0</v>
      </c>
      <c r="X409" s="7">
        <f t="shared" si="14"/>
        <v>0</v>
      </c>
      <c r="Y409"/>
      <c r="Z409"/>
    </row>
    <row r="410" spans="1:26" ht="12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 s="4">
        <f t="shared" si="13"/>
        <v>0</v>
      </c>
      <c r="X410" s="7">
        <f t="shared" si="14"/>
        <v>0</v>
      </c>
      <c r="Y410"/>
      <c r="Z410"/>
    </row>
    <row r="411" spans="1:26" ht="12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 s="4">
        <f t="shared" si="13"/>
        <v>0</v>
      </c>
      <c r="X411" s="7">
        <f t="shared" si="14"/>
        <v>0</v>
      </c>
      <c r="Y411"/>
      <c r="Z411"/>
    </row>
    <row r="412" spans="1:26" ht="12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 s="4">
        <f t="shared" si="13"/>
        <v>0</v>
      </c>
      <c r="X412" s="7">
        <f t="shared" si="14"/>
        <v>0</v>
      </c>
      <c r="Y412"/>
      <c r="Z412"/>
    </row>
    <row r="413" spans="1:26" ht="12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 s="4">
        <f t="shared" si="13"/>
        <v>0</v>
      </c>
      <c r="X413" s="7">
        <f t="shared" si="14"/>
        <v>0</v>
      </c>
      <c r="Y413"/>
      <c r="Z413"/>
    </row>
    <row r="414" spans="1:26" ht="12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 s="4">
        <f t="shared" si="13"/>
        <v>0</v>
      </c>
      <c r="X414" s="7">
        <f t="shared" si="14"/>
        <v>0</v>
      </c>
      <c r="Y414"/>
      <c r="Z414"/>
    </row>
    <row r="415" spans="1:26" ht="12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 s="4">
        <f t="shared" si="13"/>
        <v>0</v>
      </c>
      <c r="X415" s="7">
        <f t="shared" si="14"/>
        <v>0</v>
      </c>
      <c r="Y415"/>
      <c r="Z415"/>
    </row>
    <row r="416" spans="1:26" ht="12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 s="4">
        <f t="shared" si="13"/>
        <v>0</v>
      </c>
      <c r="X416" s="7">
        <f t="shared" si="14"/>
        <v>0</v>
      </c>
      <c r="Y416"/>
      <c r="Z416"/>
    </row>
    <row r="417" spans="1:26" ht="12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 s="4">
        <f t="shared" si="13"/>
        <v>0</v>
      </c>
      <c r="X417" s="7">
        <f t="shared" si="14"/>
        <v>0</v>
      </c>
      <c r="Y417"/>
      <c r="Z417"/>
    </row>
    <row r="418" spans="1:26" ht="12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 s="4">
        <f t="shared" si="13"/>
        <v>0</v>
      </c>
      <c r="X418" s="7">
        <f t="shared" si="14"/>
        <v>0</v>
      </c>
      <c r="Y418"/>
      <c r="Z418"/>
    </row>
    <row r="419" spans="1:26" ht="12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 s="4">
        <f t="shared" si="13"/>
        <v>0</v>
      </c>
      <c r="X419" s="7">
        <f t="shared" si="14"/>
        <v>0</v>
      </c>
      <c r="Y419"/>
      <c r="Z419"/>
    </row>
    <row r="420" spans="1:26" ht="12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 s="4">
        <f t="shared" si="13"/>
        <v>0</v>
      </c>
      <c r="X420" s="7">
        <f t="shared" si="14"/>
        <v>0</v>
      </c>
      <c r="Y420"/>
      <c r="Z420"/>
    </row>
    <row r="421" spans="1:26" ht="12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 s="4">
        <f t="shared" si="13"/>
        <v>0</v>
      </c>
      <c r="X421" s="7">
        <f t="shared" si="14"/>
        <v>0</v>
      </c>
      <c r="Y421"/>
      <c r="Z421"/>
    </row>
    <row r="422" spans="1:26" ht="12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 s="4">
        <f t="shared" si="13"/>
        <v>0</v>
      </c>
      <c r="X422" s="7">
        <f t="shared" si="14"/>
        <v>0</v>
      </c>
      <c r="Y422"/>
      <c r="Z422"/>
    </row>
    <row r="423" spans="1:26" ht="12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 s="4">
        <f t="shared" si="13"/>
        <v>0</v>
      </c>
      <c r="X423" s="7">
        <f t="shared" si="14"/>
        <v>0</v>
      </c>
      <c r="Y423"/>
      <c r="Z423"/>
    </row>
    <row r="424" spans="1:26" ht="12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 s="4">
        <f t="shared" si="13"/>
        <v>0</v>
      </c>
      <c r="X424" s="7">
        <f t="shared" si="14"/>
        <v>0</v>
      </c>
      <c r="Y424"/>
      <c r="Z424"/>
    </row>
    <row r="425" spans="1:26" ht="12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 s="4">
        <f t="shared" si="13"/>
        <v>0</v>
      </c>
      <c r="X425" s="7">
        <f t="shared" si="14"/>
        <v>0</v>
      </c>
      <c r="Y425"/>
      <c r="Z425"/>
    </row>
    <row r="426" spans="1:26" ht="12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 s="4">
        <f t="shared" si="13"/>
        <v>0</v>
      </c>
      <c r="X426" s="7">
        <f t="shared" si="14"/>
        <v>0</v>
      </c>
      <c r="Y426"/>
      <c r="Z426"/>
    </row>
    <row r="427" spans="1:26" ht="12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 s="4">
        <f t="shared" si="13"/>
        <v>0</v>
      </c>
      <c r="X427" s="7">
        <f t="shared" si="14"/>
        <v>0</v>
      </c>
      <c r="Y427"/>
      <c r="Z427"/>
    </row>
    <row r="428" spans="1:26" ht="12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 s="4">
        <f t="shared" si="13"/>
        <v>0</v>
      </c>
      <c r="X428" s="7">
        <f t="shared" si="14"/>
        <v>0</v>
      </c>
      <c r="Y428"/>
      <c r="Z428"/>
    </row>
    <row r="429" spans="1:26" ht="12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 s="4">
        <f t="shared" si="13"/>
        <v>0</v>
      </c>
      <c r="X429" s="7">
        <f t="shared" si="14"/>
        <v>0</v>
      </c>
      <c r="Y429"/>
      <c r="Z429"/>
    </row>
    <row r="430" spans="1:26" ht="12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 s="4">
        <f t="shared" si="13"/>
        <v>0</v>
      </c>
      <c r="X430" s="7">
        <f t="shared" si="14"/>
        <v>0</v>
      </c>
      <c r="Y430"/>
      <c r="Z430"/>
    </row>
    <row r="431" spans="1:26" ht="12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 s="4">
        <f t="shared" si="13"/>
        <v>0</v>
      </c>
      <c r="X431" s="7">
        <f t="shared" si="14"/>
        <v>0</v>
      </c>
      <c r="Y431"/>
      <c r="Z431"/>
    </row>
    <row r="432" spans="1:26" ht="12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 s="4">
        <f t="shared" si="13"/>
        <v>0</v>
      </c>
      <c r="X432" s="7">
        <f t="shared" si="14"/>
        <v>0</v>
      </c>
      <c r="Y432"/>
      <c r="Z432"/>
    </row>
    <row r="433" spans="1:26" ht="12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 s="4">
        <f t="shared" si="13"/>
        <v>0</v>
      </c>
      <c r="X433" s="7">
        <f t="shared" si="14"/>
        <v>0</v>
      </c>
      <c r="Y433"/>
      <c r="Z433"/>
    </row>
    <row r="434" spans="1:26" ht="12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 s="4">
        <f t="shared" si="13"/>
        <v>0</v>
      </c>
      <c r="X434" s="7">
        <f t="shared" si="14"/>
        <v>0</v>
      </c>
      <c r="Y434"/>
      <c r="Z434"/>
    </row>
    <row r="435" spans="1:26" ht="12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 s="4">
        <f t="shared" si="13"/>
        <v>0</v>
      </c>
      <c r="X435" s="7">
        <f t="shared" si="14"/>
        <v>0</v>
      </c>
      <c r="Y435"/>
      <c r="Z435"/>
    </row>
    <row r="436" spans="1:26" ht="12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 s="4">
        <f t="shared" si="13"/>
        <v>0</v>
      </c>
      <c r="X436" s="7">
        <f t="shared" si="14"/>
        <v>0</v>
      </c>
      <c r="Y436"/>
      <c r="Z436"/>
    </row>
    <row r="437" spans="1:26" ht="12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 s="4">
        <f t="shared" si="13"/>
        <v>0</v>
      </c>
      <c r="X437" s="7">
        <f t="shared" si="14"/>
        <v>0</v>
      </c>
      <c r="Y437"/>
      <c r="Z437"/>
    </row>
    <row r="438" spans="1:26" ht="12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 s="4">
        <f t="shared" si="13"/>
        <v>0</v>
      </c>
      <c r="X438" s="7">
        <f t="shared" si="14"/>
        <v>0</v>
      </c>
      <c r="Y438"/>
      <c r="Z438"/>
    </row>
    <row r="439" spans="1:26" ht="12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 s="4">
        <f t="shared" si="13"/>
        <v>0</v>
      </c>
      <c r="X439" s="7">
        <f t="shared" si="14"/>
        <v>0</v>
      </c>
      <c r="Y439"/>
      <c r="Z439"/>
    </row>
    <row r="440" spans="1:26" ht="12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 s="4">
        <f t="shared" si="13"/>
        <v>0</v>
      </c>
      <c r="X440" s="7">
        <f t="shared" si="14"/>
        <v>0</v>
      </c>
      <c r="Y440"/>
      <c r="Z440"/>
    </row>
    <row r="441" spans="1:26" ht="12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 s="4">
        <f t="shared" si="13"/>
        <v>0</v>
      </c>
      <c r="X441" s="7">
        <f t="shared" si="14"/>
        <v>0</v>
      </c>
      <c r="Y441"/>
      <c r="Z441"/>
    </row>
    <row r="442" spans="1:26" ht="12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 s="4">
        <f t="shared" si="13"/>
        <v>0</v>
      </c>
      <c r="X442" s="7">
        <f t="shared" si="14"/>
        <v>0</v>
      </c>
      <c r="Y442"/>
      <c r="Z442"/>
    </row>
    <row r="443" spans="1:26" ht="12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 s="4">
        <f t="shared" si="13"/>
        <v>0</v>
      </c>
      <c r="X443" s="7">
        <f t="shared" si="14"/>
        <v>0</v>
      </c>
      <c r="Y443"/>
      <c r="Z443"/>
    </row>
    <row r="444" spans="1:26" ht="12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 s="4">
        <f t="shared" si="13"/>
        <v>0</v>
      </c>
      <c r="X444" s="7">
        <f t="shared" si="14"/>
        <v>0</v>
      </c>
      <c r="Y444"/>
      <c r="Z444"/>
    </row>
    <row r="445" spans="1:26" ht="12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 s="4">
        <f t="shared" si="13"/>
        <v>0</v>
      </c>
      <c r="X445" s="7">
        <f t="shared" si="14"/>
        <v>0</v>
      </c>
      <c r="Y445"/>
      <c r="Z445"/>
    </row>
    <row r="446" spans="1:26" ht="12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 s="4">
        <f t="shared" si="13"/>
        <v>0</v>
      </c>
      <c r="X446" s="7">
        <f t="shared" si="14"/>
        <v>0</v>
      </c>
      <c r="Y446"/>
      <c r="Z446"/>
    </row>
    <row r="447" spans="1:26" ht="12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 s="4">
        <f t="shared" si="13"/>
        <v>0</v>
      </c>
      <c r="X447" s="7">
        <f t="shared" si="14"/>
        <v>0</v>
      </c>
      <c r="Y447"/>
      <c r="Z447"/>
    </row>
    <row r="448" spans="1:26" ht="12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 s="4">
        <f t="shared" si="13"/>
        <v>0</v>
      </c>
      <c r="X448" s="7">
        <f t="shared" si="14"/>
        <v>0</v>
      </c>
      <c r="Y448"/>
      <c r="Z448"/>
    </row>
    <row r="449" spans="1:26" ht="12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 s="4">
        <f t="shared" si="13"/>
        <v>0</v>
      </c>
      <c r="X449" s="7">
        <f t="shared" si="14"/>
        <v>0</v>
      </c>
      <c r="Y449"/>
      <c r="Z449"/>
    </row>
    <row r="450" spans="1:26" ht="12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 s="4">
        <f t="shared" ref="W450:W513" si="15">COUNTA(B450:T450)</f>
        <v>0</v>
      </c>
      <c r="X450" s="7">
        <f t="shared" ref="X450:X513" si="16">SUM(B450:T450)</f>
        <v>0</v>
      </c>
      <c r="Y450"/>
      <c r="Z450"/>
    </row>
    <row r="451" spans="1:26" ht="12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 s="4">
        <f t="shared" si="15"/>
        <v>0</v>
      </c>
      <c r="X451" s="7">
        <f t="shared" si="16"/>
        <v>0</v>
      </c>
      <c r="Y451"/>
      <c r="Z451"/>
    </row>
    <row r="452" spans="1:26" ht="12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 s="4">
        <f t="shared" si="15"/>
        <v>0</v>
      </c>
      <c r="X452" s="7">
        <f t="shared" si="16"/>
        <v>0</v>
      </c>
      <c r="Y452"/>
      <c r="Z452"/>
    </row>
    <row r="453" spans="1:26" ht="12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 s="4">
        <f t="shared" si="15"/>
        <v>0</v>
      </c>
      <c r="X453" s="7">
        <f t="shared" si="16"/>
        <v>0</v>
      </c>
      <c r="Y453"/>
      <c r="Z453"/>
    </row>
    <row r="454" spans="1:26" ht="12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 s="4">
        <f t="shared" si="15"/>
        <v>0</v>
      </c>
      <c r="X454" s="7">
        <f t="shared" si="16"/>
        <v>0</v>
      </c>
      <c r="Y454"/>
      <c r="Z454"/>
    </row>
    <row r="455" spans="1:26" ht="12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 s="4">
        <f t="shared" si="15"/>
        <v>0</v>
      </c>
      <c r="X455" s="7">
        <f t="shared" si="16"/>
        <v>0</v>
      </c>
      <c r="Y455"/>
      <c r="Z455"/>
    </row>
    <row r="456" spans="1:26" ht="12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 s="4">
        <f t="shared" si="15"/>
        <v>0</v>
      </c>
      <c r="X456" s="7">
        <f t="shared" si="16"/>
        <v>0</v>
      </c>
      <c r="Y456"/>
      <c r="Z456"/>
    </row>
    <row r="457" spans="1:26" ht="12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 s="4">
        <f t="shared" si="15"/>
        <v>0</v>
      </c>
      <c r="X457" s="7">
        <f t="shared" si="16"/>
        <v>0</v>
      </c>
      <c r="Y457"/>
      <c r="Z457"/>
    </row>
    <row r="458" spans="1:26" ht="12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 s="4">
        <f t="shared" si="15"/>
        <v>0</v>
      </c>
      <c r="X458" s="7">
        <f t="shared" si="16"/>
        <v>0</v>
      </c>
      <c r="Y458"/>
      <c r="Z458"/>
    </row>
    <row r="459" spans="1:26" ht="12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 s="4">
        <f t="shared" si="15"/>
        <v>0</v>
      </c>
      <c r="X459" s="7">
        <f t="shared" si="16"/>
        <v>0</v>
      </c>
      <c r="Y459"/>
      <c r="Z459"/>
    </row>
    <row r="460" spans="1:26" ht="12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 s="4">
        <f t="shared" si="15"/>
        <v>0</v>
      </c>
      <c r="X460" s="7">
        <f t="shared" si="16"/>
        <v>0</v>
      </c>
      <c r="Y460"/>
      <c r="Z460"/>
    </row>
    <row r="461" spans="1:26" ht="12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 s="4">
        <f t="shared" si="15"/>
        <v>0</v>
      </c>
      <c r="X461" s="7">
        <f t="shared" si="16"/>
        <v>0</v>
      </c>
      <c r="Y461"/>
      <c r="Z461"/>
    </row>
    <row r="462" spans="1:26" ht="12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 s="4">
        <f t="shared" si="15"/>
        <v>0</v>
      </c>
      <c r="X462" s="7">
        <f t="shared" si="16"/>
        <v>0</v>
      </c>
      <c r="Y462"/>
      <c r="Z462"/>
    </row>
    <row r="463" spans="1:26" ht="12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 s="4">
        <f t="shared" si="15"/>
        <v>0</v>
      </c>
      <c r="X463" s="7">
        <f t="shared" si="16"/>
        <v>0</v>
      </c>
      <c r="Y463"/>
      <c r="Z463"/>
    </row>
    <row r="464" spans="1:26" ht="12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 s="4">
        <f t="shared" si="15"/>
        <v>0</v>
      </c>
      <c r="X464" s="7">
        <f t="shared" si="16"/>
        <v>0</v>
      </c>
      <c r="Y464"/>
      <c r="Z464"/>
    </row>
    <row r="465" spans="1:26" ht="12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 s="4">
        <f t="shared" si="15"/>
        <v>0</v>
      </c>
      <c r="X465" s="7">
        <f t="shared" si="16"/>
        <v>0</v>
      </c>
      <c r="Y465"/>
      <c r="Z465"/>
    </row>
    <row r="466" spans="1:26" ht="12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4">
        <f t="shared" si="15"/>
        <v>0</v>
      </c>
      <c r="X466" s="7">
        <f t="shared" si="16"/>
        <v>0</v>
      </c>
      <c r="Y466"/>
      <c r="Z466"/>
    </row>
    <row r="467" spans="1:26" ht="12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4">
        <f t="shared" si="15"/>
        <v>0</v>
      </c>
      <c r="X467" s="7">
        <f t="shared" si="16"/>
        <v>0</v>
      </c>
      <c r="Y467"/>
      <c r="Z467"/>
    </row>
    <row r="468" spans="1:26" ht="12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 s="4">
        <f t="shared" si="15"/>
        <v>0</v>
      </c>
      <c r="X468" s="7">
        <f t="shared" si="16"/>
        <v>0</v>
      </c>
      <c r="Y468"/>
      <c r="Z468"/>
    </row>
    <row r="469" spans="1:26" ht="12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 s="4">
        <f t="shared" si="15"/>
        <v>0</v>
      </c>
      <c r="X469" s="7">
        <f t="shared" si="16"/>
        <v>0</v>
      </c>
      <c r="Y469"/>
      <c r="Z469"/>
    </row>
    <row r="470" spans="1:26" ht="12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4">
        <f t="shared" si="15"/>
        <v>0</v>
      </c>
      <c r="X470" s="7">
        <f t="shared" si="16"/>
        <v>0</v>
      </c>
      <c r="Y470"/>
      <c r="Z470"/>
    </row>
    <row r="471" spans="1:26" ht="12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4">
        <f t="shared" si="15"/>
        <v>0</v>
      </c>
      <c r="X471" s="7">
        <f t="shared" si="16"/>
        <v>0</v>
      </c>
      <c r="Y471"/>
      <c r="Z471"/>
    </row>
    <row r="472" spans="1:26" ht="12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4">
        <f t="shared" si="15"/>
        <v>0</v>
      </c>
      <c r="X472" s="7">
        <f t="shared" si="16"/>
        <v>0</v>
      </c>
      <c r="Y472"/>
      <c r="Z472"/>
    </row>
    <row r="473" spans="1:26" ht="12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4">
        <f t="shared" si="15"/>
        <v>0</v>
      </c>
      <c r="X473" s="7">
        <f t="shared" si="16"/>
        <v>0</v>
      </c>
      <c r="Y473"/>
      <c r="Z473"/>
    </row>
    <row r="474" spans="1:26" ht="12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4">
        <f t="shared" si="15"/>
        <v>0</v>
      </c>
      <c r="X474" s="7">
        <f t="shared" si="16"/>
        <v>0</v>
      </c>
      <c r="Y474"/>
      <c r="Z474"/>
    </row>
    <row r="475" spans="1:26" ht="12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4">
        <f t="shared" si="15"/>
        <v>0</v>
      </c>
      <c r="X475" s="7">
        <f t="shared" si="16"/>
        <v>0</v>
      </c>
      <c r="Y475"/>
      <c r="Z475"/>
    </row>
    <row r="476" spans="1:26" ht="12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4">
        <f t="shared" si="15"/>
        <v>0</v>
      </c>
      <c r="X476" s="7">
        <f t="shared" si="16"/>
        <v>0</v>
      </c>
      <c r="Y476"/>
      <c r="Z476"/>
    </row>
    <row r="477" spans="1:26" ht="12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4">
        <f t="shared" si="15"/>
        <v>0</v>
      </c>
      <c r="X477" s="7">
        <f t="shared" si="16"/>
        <v>0</v>
      </c>
      <c r="Y477"/>
      <c r="Z477"/>
    </row>
    <row r="478" spans="1:26" ht="12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4">
        <f t="shared" si="15"/>
        <v>0</v>
      </c>
      <c r="X478" s="7">
        <f t="shared" si="16"/>
        <v>0</v>
      </c>
      <c r="Y478"/>
      <c r="Z478"/>
    </row>
    <row r="479" spans="1:26" ht="12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4">
        <f t="shared" si="15"/>
        <v>0</v>
      </c>
      <c r="X479" s="7">
        <f t="shared" si="16"/>
        <v>0</v>
      </c>
      <c r="Y479"/>
      <c r="Z479"/>
    </row>
    <row r="480" spans="1:26" ht="12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4">
        <f t="shared" si="15"/>
        <v>0</v>
      </c>
      <c r="X480" s="7">
        <f t="shared" si="16"/>
        <v>0</v>
      </c>
      <c r="Y480"/>
      <c r="Z480"/>
    </row>
    <row r="481" spans="1:26" ht="12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4">
        <f t="shared" si="15"/>
        <v>0</v>
      </c>
      <c r="X481" s="7">
        <f t="shared" si="16"/>
        <v>0</v>
      </c>
      <c r="Y481"/>
      <c r="Z481"/>
    </row>
    <row r="482" spans="1:26" ht="12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4">
        <f t="shared" si="15"/>
        <v>0</v>
      </c>
      <c r="X482" s="7">
        <f t="shared" si="16"/>
        <v>0</v>
      </c>
      <c r="Y482"/>
      <c r="Z482"/>
    </row>
    <row r="483" spans="1:26" ht="12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4">
        <f t="shared" si="15"/>
        <v>0</v>
      </c>
      <c r="X483" s="7">
        <f t="shared" si="16"/>
        <v>0</v>
      </c>
      <c r="Y483"/>
      <c r="Z483"/>
    </row>
    <row r="484" spans="1:26" ht="12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4">
        <f t="shared" si="15"/>
        <v>0</v>
      </c>
      <c r="X484" s="7">
        <f t="shared" si="16"/>
        <v>0</v>
      </c>
      <c r="Y484"/>
      <c r="Z484"/>
    </row>
    <row r="485" spans="1:26" ht="12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4">
        <f t="shared" si="15"/>
        <v>0</v>
      </c>
      <c r="X485" s="7">
        <f t="shared" si="16"/>
        <v>0</v>
      </c>
      <c r="Y485"/>
      <c r="Z485"/>
    </row>
    <row r="486" spans="1:26" ht="12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4">
        <f t="shared" si="15"/>
        <v>0</v>
      </c>
      <c r="X486" s="7">
        <f t="shared" si="16"/>
        <v>0</v>
      </c>
      <c r="Y486"/>
      <c r="Z486"/>
    </row>
    <row r="487" spans="1:26" ht="12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4">
        <f t="shared" si="15"/>
        <v>0</v>
      </c>
      <c r="X487" s="7">
        <f t="shared" si="16"/>
        <v>0</v>
      </c>
      <c r="Y487"/>
      <c r="Z487"/>
    </row>
    <row r="488" spans="1:26" ht="12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4">
        <f t="shared" si="15"/>
        <v>0</v>
      </c>
      <c r="X488" s="7">
        <f t="shared" si="16"/>
        <v>0</v>
      </c>
      <c r="Y488"/>
      <c r="Z488"/>
    </row>
    <row r="489" spans="1:26" ht="12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4">
        <f t="shared" si="15"/>
        <v>0</v>
      </c>
      <c r="X489" s="7">
        <f t="shared" si="16"/>
        <v>0</v>
      </c>
      <c r="Y489"/>
      <c r="Z489"/>
    </row>
    <row r="490" spans="1:26" ht="12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4">
        <f t="shared" si="15"/>
        <v>0</v>
      </c>
      <c r="X490" s="7">
        <f t="shared" si="16"/>
        <v>0</v>
      </c>
      <c r="Y490"/>
      <c r="Z490"/>
    </row>
    <row r="491" spans="1:26" ht="12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4">
        <f t="shared" si="15"/>
        <v>0</v>
      </c>
      <c r="X491" s="7">
        <f t="shared" si="16"/>
        <v>0</v>
      </c>
      <c r="Y491"/>
      <c r="Z491"/>
    </row>
    <row r="492" spans="1:26" ht="12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4">
        <f t="shared" si="15"/>
        <v>0</v>
      </c>
      <c r="X492" s="7">
        <f t="shared" si="16"/>
        <v>0</v>
      </c>
      <c r="Y492"/>
      <c r="Z492"/>
    </row>
    <row r="493" spans="1:26" ht="12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4">
        <f t="shared" si="15"/>
        <v>0</v>
      </c>
      <c r="X493" s="7">
        <f t="shared" si="16"/>
        <v>0</v>
      </c>
      <c r="Y493"/>
      <c r="Z493"/>
    </row>
    <row r="494" spans="1:26" ht="12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4">
        <f t="shared" si="15"/>
        <v>0</v>
      </c>
      <c r="X494" s="7">
        <f t="shared" si="16"/>
        <v>0</v>
      </c>
      <c r="Y494"/>
      <c r="Z494"/>
    </row>
    <row r="495" spans="1:26" ht="12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4">
        <f t="shared" si="15"/>
        <v>0</v>
      </c>
      <c r="X495" s="7">
        <f t="shared" si="16"/>
        <v>0</v>
      </c>
      <c r="Y495"/>
      <c r="Z495"/>
    </row>
    <row r="496" spans="1:26" ht="12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4">
        <f t="shared" si="15"/>
        <v>0</v>
      </c>
      <c r="X496" s="7">
        <f t="shared" si="16"/>
        <v>0</v>
      </c>
      <c r="Y496"/>
      <c r="Z496"/>
    </row>
    <row r="497" spans="1:26" ht="12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4">
        <f t="shared" si="15"/>
        <v>0</v>
      </c>
      <c r="X497" s="7">
        <f t="shared" si="16"/>
        <v>0</v>
      </c>
      <c r="Y497"/>
      <c r="Z497"/>
    </row>
    <row r="498" spans="1:26" ht="12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4">
        <f t="shared" si="15"/>
        <v>0</v>
      </c>
      <c r="X498" s="7">
        <f t="shared" si="16"/>
        <v>0</v>
      </c>
      <c r="Y498"/>
      <c r="Z498"/>
    </row>
    <row r="499" spans="1:26" ht="12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4">
        <f t="shared" si="15"/>
        <v>0</v>
      </c>
      <c r="X499" s="7">
        <f t="shared" si="16"/>
        <v>0</v>
      </c>
      <c r="Y499"/>
      <c r="Z499"/>
    </row>
    <row r="500" spans="1:26" ht="12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4">
        <f t="shared" si="15"/>
        <v>0</v>
      </c>
      <c r="X500" s="7">
        <f t="shared" si="16"/>
        <v>0</v>
      </c>
      <c r="Y500"/>
      <c r="Z500"/>
    </row>
    <row r="501" spans="1:26" ht="12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4">
        <f t="shared" si="15"/>
        <v>0</v>
      </c>
      <c r="X501" s="7">
        <f t="shared" si="16"/>
        <v>0</v>
      </c>
      <c r="Y501"/>
      <c r="Z501"/>
    </row>
    <row r="502" spans="1:26" ht="12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4">
        <f t="shared" si="15"/>
        <v>0</v>
      </c>
      <c r="X502" s="7">
        <f t="shared" si="16"/>
        <v>0</v>
      </c>
      <c r="Y502"/>
      <c r="Z502"/>
    </row>
    <row r="503" spans="1:26" ht="12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4">
        <f t="shared" si="15"/>
        <v>0</v>
      </c>
      <c r="X503" s="7">
        <f t="shared" si="16"/>
        <v>0</v>
      </c>
      <c r="Y503"/>
      <c r="Z503"/>
    </row>
    <row r="504" spans="1:26" ht="12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4">
        <f t="shared" si="15"/>
        <v>0</v>
      </c>
      <c r="X504" s="7">
        <f t="shared" si="16"/>
        <v>0</v>
      </c>
      <c r="Y504"/>
      <c r="Z504"/>
    </row>
    <row r="505" spans="1:26" ht="12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4">
        <f t="shared" si="15"/>
        <v>0</v>
      </c>
      <c r="X505" s="7">
        <f t="shared" si="16"/>
        <v>0</v>
      </c>
      <c r="Y505"/>
      <c r="Z505"/>
    </row>
    <row r="506" spans="1:26" ht="12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4">
        <f t="shared" si="15"/>
        <v>0</v>
      </c>
      <c r="X506" s="7">
        <f t="shared" si="16"/>
        <v>0</v>
      </c>
      <c r="Y506"/>
      <c r="Z506"/>
    </row>
    <row r="507" spans="1:26" ht="12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4">
        <f t="shared" si="15"/>
        <v>0</v>
      </c>
      <c r="X507" s="7">
        <f t="shared" si="16"/>
        <v>0</v>
      </c>
      <c r="Y507"/>
      <c r="Z507"/>
    </row>
    <row r="508" spans="1:26" ht="12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4">
        <f t="shared" si="15"/>
        <v>0</v>
      </c>
      <c r="X508" s="7">
        <f t="shared" si="16"/>
        <v>0</v>
      </c>
      <c r="Y508"/>
      <c r="Z508"/>
    </row>
    <row r="509" spans="1:26" ht="12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4">
        <f t="shared" si="15"/>
        <v>0</v>
      </c>
      <c r="X509" s="7">
        <f t="shared" si="16"/>
        <v>0</v>
      </c>
      <c r="Y509"/>
      <c r="Z509"/>
    </row>
    <row r="510" spans="1:26" ht="12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4">
        <f t="shared" si="15"/>
        <v>0</v>
      </c>
      <c r="X510" s="7">
        <f t="shared" si="16"/>
        <v>0</v>
      </c>
      <c r="Y510"/>
      <c r="Z510"/>
    </row>
    <row r="511" spans="1:26" ht="12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4">
        <f t="shared" si="15"/>
        <v>0</v>
      </c>
      <c r="X511" s="7">
        <f t="shared" si="16"/>
        <v>0</v>
      </c>
      <c r="Y511"/>
      <c r="Z511"/>
    </row>
    <row r="512" spans="1:26" ht="12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4">
        <f t="shared" si="15"/>
        <v>0</v>
      </c>
      <c r="X512" s="7">
        <f t="shared" si="16"/>
        <v>0</v>
      </c>
      <c r="Y512"/>
      <c r="Z512"/>
    </row>
    <row r="513" spans="1:26" ht="12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4">
        <f t="shared" si="15"/>
        <v>0</v>
      </c>
      <c r="X513" s="7">
        <f t="shared" si="16"/>
        <v>0</v>
      </c>
      <c r="Y513"/>
      <c r="Z513"/>
    </row>
    <row r="514" spans="1:26" ht="12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4">
        <f t="shared" ref="W514:W577" si="17">COUNTA(B514:T514)</f>
        <v>0</v>
      </c>
      <c r="X514" s="7">
        <f t="shared" ref="X514:X577" si="18">SUM(B514:T514)</f>
        <v>0</v>
      </c>
      <c r="Y514"/>
      <c r="Z514"/>
    </row>
    <row r="515" spans="1:26" ht="12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4">
        <f t="shared" si="17"/>
        <v>0</v>
      </c>
      <c r="X515" s="7">
        <f t="shared" si="18"/>
        <v>0</v>
      </c>
      <c r="Y515"/>
      <c r="Z515"/>
    </row>
    <row r="516" spans="1:26" ht="12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4">
        <f t="shared" si="17"/>
        <v>0</v>
      </c>
      <c r="X516" s="7">
        <f t="shared" si="18"/>
        <v>0</v>
      </c>
      <c r="Y516"/>
      <c r="Z516"/>
    </row>
    <row r="517" spans="1:26" ht="12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4">
        <f t="shared" si="17"/>
        <v>0</v>
      </c>
      <c r="X517" s="7">
        <f t="shared" si="18"/>
        <v>0</v>
      </c>
      <c r="Y517"/>
      <c r="Z517"/>
    </row>
    <row r="518" spans="1:26" ht="12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4">
        <f t="shared" si="17"/>
        <v>0</v>
      </c>
      <c r="X518" s="7">
        <f t="shared" si="18"/>
        <v>0</v>
      </c>
      <c r="Y518"/>
      <c r="Z518"/>
    </row>
    <row r="519" spans="1:26" ht="12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4">
        <f t="shared" si="17"/>
        <v>0</v>
      </c>
      <c r="X519" s="7">
        <f t="shared" si="18"/>
        <v>0</v>
      </c>
      <c r="Y519"/>
      <c r="Z519"/>
    </row>
    <row r="520" spans="1:26" ht="12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4">
        <f t="shared" si="17"/>
        <v>0</v>
      </c>
      <c r="X520" s="7">
        <f t="shared" si="18"/>
        <v>0</v>
      </c>
      <c r="Y520"/>
      <c r="Z520"/>
    </row>
    <row r="521" spans="1:26" ht="12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4">
        <f t="shared" si="17"/>
        <v>0</v>
      </c>
      <c r="X521" s="7">
        <f t="shared" si="18"/>
        <v>0</v>
      </c>
      <c r="Y521"/>
      <c r="Z521"/>
    </row>
    <row r="522" spans="1:26" ht="12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4">
        <f t="shared" si="17"/>
        <v>0</v>
      </c>
      <c r="X522" s="7">
        <f t="shared" si="18"/>
        <v>0</v>
      </c>
      <c r="Y522"/>
      <c r="Z522"/>
    </row>
    <row r="523" spans="1:26" ht="12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4">
        <f t="shared" si="17"/>
        <v>0</v>
      </c>
      <c r="X523" s="7">
        <f t="shared" si="18"/>
        <v>0</v>
      </c>
      <c r="Y523"/>
      <c r="Z523"/>
    </row>
    <row r="524" spans="1:26" ht="12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4">
        <f t="shared" si="17"/>
        <v>0</v>
      </c>
      <c r="X524" s="7">
        <f t="shared" si="18"/>
        <v>0</v>
      </c>
      <c r="Y524"/>
      <c r="Z524"/>
    </row>
    <row r="525" spans="1:26" ht="12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4">
        <f t="shared" si="17"/>
        <v>0</v>
      </c>
      <c r="X525" s="7">
        <f t="shared" si="18"/>
        <v>0</v>
      </c>
      <c r="Y525"/>
      <c r="Z525"/>
    </row>
    <row r="526" spans="1:26" ht="12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4">
        <f t="shared" si="17"/>
        <v>0</v>
      </c>
      <c r="X526" s="7">
        <f t="shared" si="18"/>
        <v>0</v>
      </c>
      <c r="Y526"/>
      <c r="Z526"/>
    </row>
    <row r="527" spans="1:26" ht="12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4">
        <f t="shared" si="17"/>
        <v>0</v>
      </c>
      <c r="X527" s="7">
        <f t="shared" si="18"/>
        <v>0</v>
      </c>
      <c r="Y527"/>
      <c r="Z527"/>
    </row>
    <row r="528" spans="1:26" ht="12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4">
        <f t="shared" si="17"/>
        <v>0</v>
      </c>
      <c r="X528" s="7">
        <f t="shared" si="18"/>
        <v>0</v>
      </c>
      <c r="Y528"/>
      <c r="Z528"/>
    </row>
    <row r="529" spans="1:26" ht="12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4">
        <f t="shared" si="17"/>
        <v>0</v>
      </c>
      <c r="X529" s="7">
        <f t="shared" si="18"/>
        <v>0</v>
      </c>
      <c r="Y529"/>
      <c r="Z529"/>
    </row>
    <row r="530" spans="1:26" ht="12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4">
        <f t="shared" si="17"/>
        <v>0</v>
      </c>
      <c r="X530" s="7">
        <f t="shared" si="18"/>
        <v>0</v>
      </c>
      <c r="Y530"/>
      <c r="Z530"/>
    </row>
    <row r="531" spans="1:26" ht="12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4">
        <f t="shared" si="17"/>
        <v>0</v>
      </c>
      <c r="X531" s="7">
        <f t="shared" si="18"/>
        <v>0</v>
      </c>
      <c r="Y531"/>
      <c r="Z531"/>
    </row>
    <row r="532" spans="1:26" ht="12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4">
        <f t="shared" si="17"/>
        <v>0</v>
      </c>
      <c r="X532" s="7">
        <f t="shared" si="18"/>
        <v>0</v>
      </c>
      <c r="Y532"/>
      <c r="Z532"/>
    </row>
    <row r="533" spans="1:26" ht="12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4">
        <f t="shared" si="17"/>
        <v>0</v>
      </c>
      <c r="X533" s="7">
        <f t="shared" si="18"/>
        <v>0</v>
      </c>
      <c r="Y533"/>
      <c r="Z533"/>
    </row>
    <row r="534" spans="1:26" ht="12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4">
        <f t="shared" si="17"/>
        <v>0</v>
      </c>
      <c r="X534" s="7">
        <f t="shared" si="18"/>
        <v>0</v>
      </c>
      <c r="Y534"/>
      <c r="Z534"/>
    </row>
    <row r="535" spans="1:26" ht="12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4">
        <f t="shared" si="17"/>
        <v>0</v>
      </c>
      <c r="X535" s="7">
        <f t="shared" si="18"/>
        <v>0</v>
      </c>
      <c r="Y535"/>
      <c r="Z535"/>
    </row>
    <row r="536" spans="1:26" ht="12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4">
        <f t="shared" si="17"/>
        <v>0</v>
      </c>
      <c r="X536" s="7">
        <f t="shared" si="18"/>
        <v>0</v>
      </c>
      <c r="Y536"/>
      <c r="Z536"/>
    </row>
    <row r="537" spans="1:26" ht="12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4">
        <f t="shared" si="17"/>
        <v>0</v>
      </c>
      <c r="X537" s="7">
        <f t="shared" si="18"/>
        <v>0</v>
      </c>
      <c r="Y537"/>
      <c r="Z537"/>
    </row>
    <row r="538" spans="1:26" ht="12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4">
        <f t="shared" si="17"/>
        <v>0</v>
      </c>
      <c r="X538" s="7">
        <f t="shared" si="18"/>
        <v>0</v>
      </c>
      <c r="Y538"/>
      <c r="Z538"/>
    </row>
    <row r="539" spans="1:26" ht="12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4">
        <f t="shared" si="17"/>
        <v>0</v>
      </c>
      <c r="X539" s="7">
        <f t="shared" si="18"/>
        <v>0</v>
      </c>
      <c r="Y539"/>
      <c r="Z539"/>
    </row>
    <row r="540" spans="1:26" ht="12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4">
        <f t="shared" si="17"/>
        <v>0</v>
      </c>
      <c r="X540" s="7">
        <f t="shared" si="18"/>
        <v>0</v>
      </c>
      <c r="Y540"/>
      <c r="Z540"/>
    </row>
    <row r="541" spans="1:26" ht="12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4">
        <f t="shared" si="17"/>
        <v>0</v>
      </c>
      <c r="X541" s="7">
        <f t="shared" si="18"/>
        <v>0</v>
      </c>
      <c r="Y541"/>
      <c r="Z541"/>
    </row>
    <row r="542" spans="1:26" ht="12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4">
        <f t="shared" si="17"/>
        <v>0</v>
      </c>
      <c r="X542" s="7">
        <f t="shared" si="18"/>
        <v>0</v>
      </c>
      <c r="Y542"/>
      <c r="Z542"/>
    </row>
    <row r="543" spans="1:26" ht="12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4">
        <f t="shared" si="17"/>
        <v>0</v>
      </c>
      <c r="X543" s="7">
        <f t="shared" si="18"/>
        <v>0</v>
      </c>
      <c r="Y543"/>
      <c r="Z543"/>
    </row>
    <row r="544" spans="1:26" ht="12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4">
        <f t="shared" si="17"/>
        <v>0</v>
      </c>
      <c r="X544" s="7">
        <f t="shared" si="18"/>
        <v>0</v>
      </c>
      <c r="Y544"/>
      <c r="Z544"/>
    </row>
    <row r="545" spans="1:26" ht="12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4">
        <f t="shared" si="17"/>
        <v>0</v>
      </c>
      <c r="X545" s="7">
        <f t="shared" si="18"/>
        <v>0</v>
      </c>
      <c r="Y545"/>
      <c r="Z545"/>
    </row>
    <row r="546" spans="1:26" ht="12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4">
        <f t="shared" si="17"/>
        <v>0</v>
      </c>
      <c r="X546" s="7">
        <f t="shared" si="18"/>
        <v>0</v>
      </c>
      <c r="Y546"/>
      <c r="Z546"/>
    </row>
    <row r="547" spans="1:26" ht="12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4">
        <f t="shared" si="17"/>
        <v>0</v>
      </c>
      <c r="X547" s="7">
        <f t="shared" si="18"/>
        <v>0</v>
      </c>
      <c r="Y547"/>
      <c r="Z547"/>
    </row>
    <row r="548" spans="1:26" ht="12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4">
        <f t="shared" si="17"/>
        <v>0</v>
      </c>
      <c r="X548" s="7">
        <f t="shared" si="18"/>
        <v>0</v>
      </c>
      <c r="Y548"/>
      <c r="Z548"/>
    </row>
    <row r="549" spans="1:26" ht="12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4">
        <f t="shared" si="17"/>
        <v>0</v>
      </c>
      <c r="X549" s="7">
        <f t="shared" si="18"/>
        <v>0</v>
      </c>
      <c r="Y549"/>
      <c r="Z549"/>
    </row>
    <row r="550" spans="1:26" ht="12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4">
        <f t="shared" si="17"/>
        <v>0</v>
      </c>
      <c r="X550" s="7">
        <f t="shared" si="18"/>
        <v>0</v>
      </c>
      <c r="Y550"/>
      <c r="Z550"/>
    </row>
    <row r="551" spans="1:26" ht="12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 s="4">
        <f t="shared" si="17"/>
        <v>0</v>
      </c>
      <c r="X551" s="7">
        <f t="shared" si="18"/>
        <v>0</v>
      </c>
      <c r="Y551"/>
      <c r="Z551"/>
    </row>
    <row r="552" spans="1:26" ht="12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 s="4">
        <f t="shared" si="17"/>
        <v>0</v>
      </c>
      <c r="X552" s="7">
        <f t="shared" si="18"/>
        <v>0</v>
      </c>
      <c r="Y552"/>
      <c r="Z552"/>
    </row>
    <row r="553" spans="1:26" ht="12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 s="4">
        <f t="shared" si="17"/>
        <v>0</v>
      </c>
      <c r="X553" s="7">
        <f t="shared" si="18"/>
        <v>0</v>
      </c>
      <c r="Y553"/>
      <c r="Z553"/>
    </row>
    <row r="554" spans="1:26" ht="12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 s="4">
        <f t="shared" si="17"/>
        <v>0</v>
      </c>
      <c r="X554" s="7">
        <f t="shared" si="18"/>
        <v>0</v>
      </c>
      <c r="Y554"/>
      <c r="Z554"/>
    </row>
    <row r="555" spans="1:26" ht="12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 s="4">
        <f t="shared" si="17"/>
        <v>0</v>
      </c>
      <c r="X555" s="7">
        <f t="shared" si="18"/>
        <v>0</v>
      </c>
      <c r="Y555"/>
      <c r="Z555"/>
    </row>
    <row r="556" spans="1:26" ht="12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 s="4">
        <f t="shared" si="17"/>
        <v>0</v>
      </c>
      <c r="X556" s="7">
        <f t="shared" si="18"/>
        <v>0</v>
      </c>
      <c r="Y556"/>
      <c r="Z556"/>
    </row>
    <row r="557" spans="1:26" ht="12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 s="4">
        <f t="shared" si="17"/>
        <v>0</v>
      </c>
      <c r="X557" s="7">
        <f t="shared" si="18"/>
        <v>0</v>
      </c>
      <c r="Y557"/>
      <c r="Z557"/>
    </row>
    <row r="558" spans="1:26" ht="12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 s="4">
        <f t="shared" si="17"/>
        <v>0</v>
      </c>
      <c r="X558" s="7">
        <f t="shared" si="18"/>
        <v>0</v>
      </c>
      <c r="Y558"/>
      <c r="Z558"/>
    </row>
    <row r="559" spans="1:26" ht="12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 s="4">
        <f t="shared" si="17"/>
        <v>0</v>
      </c>
      <c r="X559" s="7">
        <f t="shared" si="18"/>
        <v>0</v>
      </c>
      <c r="Y559"/>
      <c r="Z559"/>
    </row>
    <row r="560" spans="1:26" ht="12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 s="4">
        <f t="shared" si="17"/>
        <v>0</v>
      </c>
      <c r="X560" s="7">
        <f t="shared" si="18"/>
        <v>0</v>
      </c>
      <c r="Y560"/>
      <c r="Z560"/>
    </row>
    <row r="561" spans="1:26" ht="12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 s="4">
        <f t="shared" si="17"/>
        <v>0</v>
      </c>
      <c r="X561" s="7">
        <f t="shared" si="18"/>
        <v>0</v>
      </c>
      <c r="Y561"/>
      <c r="Z561"/>
    </row>
    <row r="562" spans="1:26" ht="12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 s="4">
        <f t="shared" si="17"/>
        <v>0</v>
      </c>
      <c r="X562" s="7">
        <f t="shared" si="18"/>
        <v>0</v>
      </c>
      <c r="Y562"/>
      <c r="Z562"/>
    </row>
    <row r="563" spans="1:26" ht="12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 s="4">
        <f t="shared" si="17"/>
        <v>0</v>
      </c>
      <c r="X563" s="7">
        <f t="shared" si="18"/>
        <v>0</v>
      </c>
      <c r="Y563"/>
      <c r="Z563"/>
    </row>
    <row r="564" spans="1:26" ht="12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 s="4">
        <f t="shared" si="17"/>
        <v>0</v>
      </c>
      <c r="X564" s="7">
        <f t="shared" si="18"/>
        <v>0</v>
      </c>
      <c r="Y564"/>
      <c r="Z564"/>
    </row>
    <row r="565" spans="1:26" ht="12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 s="4">
        <f t="shared" si="17"/>
        <v>0</v>
      </c>
      <c r="X565" s="7">
        <f t="shared" si="18"/>
        <v>0</v>
      </c>
      <c r="Y565"/>
      <c r="Z565"/>
    </row>
    <row r="566" spans="1:26" ht="12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 s="4">
        <f t="shared" si="17"/>
        <v>0</v>
      </c>
      <c r="X566" s="7">
        <f t="shared" si="18"/>
        <v>0</v>
      </c>
      <c r="Y566"/>
      <c r="Z566"/>
    </row>
    <row r="567" spans="1:26" ht="12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 s="4">
        <f t="shared" si="17"/>
        <v>0</v>
      </c>
      <c r="X567" s="7">
        <f t="shared" si="18"/>
        <v>0</v>
      </c>
      <c r="Y567"/>
      <c r="Z567"/>
    </row>
    <row r="568" spans="1:26" ht="12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 s="4">
        <f t="shared" si="17"/>
        <v>0</v>
      </c>
      <c r="X568" s="7">
        <f t="shared" si="18"/>
        <v>0</v>
      </c>
      <c r="Y568"/>
      <c r="Z568"/>
    </row>
    <row r="569" spans="1:26" ht="12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 s="4">
        <f t="shared" si="17"/>
        <v>0</v>
      </c>
      <c r="X569" s="7">
        <f t="shared" si="18"/>
        <v>0</v>
      </c>
      <c r="Y569"/>
      <c r="Z569"/>
    </row>
    <row r="570" spans="1:26" ht="12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 s="4">
        <f t="shared" si="17"/>
        <v>0</v>
      </c>
      <c r="X570" s="7">
        <f t="shared" si="18"/>
        <v>0</v>
      </c>
      <c r="Y570"/>
      <c r="Z570"/>
    </row>
    <row r="571" spans="1:26" ht="12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 s="4">
        <f t="shared" si="17"/>
        <v>0</v>
      </c>
      <c r="X571" s="7">
        <f t="shared" si="18"/>
        <v>0</v>
      </c>
      <c r="Y571"/>
      <c r="Z571"/>
    </row>
    <row r="572" spans="1:26" ht="12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 s="4">
        <f t="shared" si="17"/>
        <v>0</v>
      </c>
      <c r="X572" s="7">
        <f t="shared" si="18"/>
        <v>0</v>
      </c>
      <c r="Y572"/>
      <c r="Z572"/>
    </row>
    <row r="573" spans="1:26" ht="12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 s="4">
        <f t="shared" si="17"/>
        <v>0</v>
      </c>
      <c r="X573" s="7">
        <f t="shared" si="18"/>
        <v>0</v>
      </c>
      <c r="Y573"/>
      <c r="Z573"/>
    </row>
    <row r="574" spans="1:26" ht="12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 s="4">
        <f t="shared" si="17"/>
        <v>0</v>
      </c>
      <c r="X574" s="7">
        <f t="shared" si="18"/>
        <v>0</v>
      </c>
      <c r="Y574"/>
      <c r="Z574"/>
    </row>
    <row r="575" spans="1:26" ht="12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 s="4">
        <f t="shared" si="17"/>
        <v>0</v>
      </c>
      <c r="X575" s="7">
        <f t="shared" si="18"/>
        <v>0</v>
      </c>
      <c r="Y575"/>
      <c r="Z575"/>
    </row>
    <row r="576" spans="1:26" ht="12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 s="4">
        <f t="shared" si="17"/>
        <v>0</v>
      </c>
      <c r="X576" s="7">
        <f t="shared" si="18"/>
        <v>0</v>
      </c>
      <c r="Y576"/>
      <c r="Z576"/>
    </row>
    <row r="577" spans="1:26" ht="12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 s="4">
        <f t="shared" si="17"/>
        <v>0</v>
      </c>
      <c r="X577" s="7">
        <f t="shared" si="18"/>
        <v>0</v>
      </c>
      <c r="Y577"/>
      <c r="Z577"/>
    </row>
    <row r="578" spans="1:26" ht="12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 s="4">
        <f t="shared" ref="W578:W641" si="19">COUNTA(B578:T578)</f>
        <v>0</v>
      </c>
      <c r="X578" s="7">
        <f t="shared" ref="X578:X641" si="20">SUM(B578:T578)</f>
        <v>0</v>
      </c>
      <c r="Y578"/>
      <c r="Z578"/>
    </row>
    <row r="579" spans="1:26" ht="12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 s="4">
        <f t="shared" si="19"/>
        <v>0</v>
      </c>
      <c r="X579" s="7">
        <f t="shared" si="20"/>
        <v>0</v>
      </c>
      <c r="Y579"/>
      <c r="Z579"/>
    </row>
    <row r="580" spans="1:26" ht="12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 s="4">
        <f t="shared" si="19"/>
        <v>0</v>
      </c>
      <c r="X580" s="7">
        <f t="shared" si="20"/>
        <v>0</v>
      </c>
      <c r="Y580"/>
      <c r="Z580"/>
    </row>
    <row r="581" spans="1:26" ht="12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 s="4">
        <f t="shared" si="19"/>
        <v>0</v>
      </c>
      <c r="X581" s="7">
        <f t="shared" si="20"/>
        <v>0</v>
      </c>
      <c r="Y581"/>
      <c r="Z581"/>
    </row>
    <row r="582" spans="1:26" ht="12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 s="4">
        <f t="shared" si="19"/>
        <v>0</v>
      </c>
      <c r="X582" s="7">
        <f t="shared" si="20"/>
        <v>0</v>
      </c>
      <c r="Y582"/>
      <c r="Z582"/>
    </row>
    <row r="583" spans="1:26" ht="12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 s="4">
        <f t="shared" si="19"/>
        <v>0</v>
      </c>
      <c r="X583" s="7">
        <f t="shared" si="20"/>
        <v>0</v>
      </c>
      <c r="Y583"/>
      <c r="Z583"/>
    </row>
    <row r="584" spans="1:26" ht="12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 s="4">
        <f t="shared" si="19"/>
        <v>0</v>
      </c>
      <c r="X584" s="7">
        <f t="shared" si="20"/>
        <v>0</v>
      </c>
      <c r="Y584"/>
      <c r="Z584"/>
    </row>
    <row r="585" spans="1:26" ht="12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 s="4">
        <f t="shared" si="19"/>
        <v>0</v>
      </c>
      <c r="X585" s="7">
        <f t="shared" si="20"/>
        <v>0</v>
      </c>
      <c r="Y585"/>
      <c r="Z585"/>
    </row>
    <row r="586" spans="1:26" ht="12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 s="4">
        <f t="shared" si="19"/>
        <v>0</v>
      </c>
      <c r="X586" s="7">
        <f t="shared" si="20"/>
        <v>0</v>
      </c>
      <c r="Y586"/>
      <c r="Z586"/>
    </row>
    <row r="587" spans="1:26" ht="12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 s="4">
        <f t="shared" si="19"/>
        <v>0</v>
      </c>
      <c r="X587" s="7">
        <f t="shared" si="20"/>
        <v>0</v>
      </c>
      <c r="Y587"/>
      <c r="Z587"/>
    </row>
    <row r="588" spans="1:26" ht="12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 s="4">
        <f t="shared" si="19"/>
        <v>0</v>
      </c>
      <c r="X588" s="7">
        <f t="shared" si="20"/>
        <v>0</v>
      </c>
      <c r="Y588"/>
      <c r="Z588"/>
    </row>
    <row r="589" spans="1:26" ht="12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 s="4">
        <f t="shared" si="19"/>
        <v>0</v>
      </c>
      <c r="X589" s="7">
        <f t="shared" si="20"/>
        <v>0</v>
      </c>
      <c r="Y589"/>
      <c r="Z589"/>
    </row>
    <row r="590" spans="1:26" ht="12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 s="4">
        <f t="shared" si="19"/>
        <v>0</v>
      </c>
      <c r="X590" s="7">
        <f t="shared" si="20"/>
        <v>0</v>
      </c>
      <c r="Y590"/>
      <c r="Z590"/>
    </row>
    <row r="591" spans="1:26" ht="12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 s="4">
        <f t="shared" si="19"/>
        <v>0</v>
      </c>
      <c r="X591" s="7">
        <f t="shared" si="20"/>
        <v>0</v>
      </c>
      <c r="Y591"/>
      <c r="Z591"/>
    </row>
    <row r="592" spans="1:26" ht="12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 s="4">
        <f t="shared" si="19"/>
        <v>0</v>
      </c>
      <c r="X592" s="7">
        <f t="shared" si="20"/>
        <v>0</v>
      </c>
      <c r="Y592"/>
      <c r="Z592"/>
    </row>
    <row r="593" spans="1:26" ht="12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 s="4">
        <f t="shared" si="19"/>
        <v>0</v>
      </c>
      <c r="X593" s="7">
        <f t="shared" si="20"/>
        <v>0</v>
      </c>
      <c r="Y593"/>
      <c r="Z593"/>
    </row>
    <row r="594" spans="1:26" ht="12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 s="4">
        <f t="shared" si="19"/>
        <v>0</v>
      </c>
      <c r="X594" s="7">
        <f t="shared" si="20"/>
        <v>0</v>
      </c>
      <c r="Y594"/>
      <c r="Z594"/>
    </row>
    <row r="595" spans="1:26" ht="12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 s="4">
        <f t="shared" si="19"/>
        <v>0</v>
      </c>
      <c r="X595" s="7">
        <f t="shared" si="20"/>
        <v>0</v>
      </c>
      <c r="Y595"/>
      <c r="Z595"/>
    </row>
    <row r="596" spans="1:26" ht="12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 s="4">
        <f t="shared" si="19"/>
        <v>0</v>
      </c>
      <c r="X596" s="7">
        <f t="shared" si="20"/>
        <v>0</v>
      </c>
      <c r="Y596"/>
      <c r="Z596"/>
    </row>
    <row r="597" spans="1:26" ht="12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 s="4">
        <f t="shared" si="19"/>
        <v>0</v>
      </c>
      <c r="X597" s="7">
        <f t="shared" si="20"/>
        <v>0</v>
      </c>
      <c r="Y597"/>
      <c r="Z597"/>
    </row>
    <row r="598" spans="1:26" ht="12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 s="4">
        <f t="shared" si="19"/>
        <v>0</v>
      </c>
      <c r="X598" s="7">
        <f t="shared" si="20"/>
        <v>0</v>
      </c>
      <c r="Y598"/>
      <c r="Z598"/>
    </row>
    <row r="599" spans="1:26" ht="12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 s="4">
        <f t="shared" si="19"/>
        <v>0</v>
      </c>
      <c r="X599" s="7">
        <f t="shared" si="20"/>
        <v>0</v>
      </c>
      <c r="Y599"/>
      <c r="Z599"/>
    </row>
    <row r="600" spans="1:26" ht="12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 s="4">
        <f t="shared" si="19"/>
        <v>0</v>
      </c>
      <c r="X600" s="7">
        <f t="shared" si="20"/>
        <v>0</v>
      </c>
      <c r="Y600"/>
      <c r="Z600"/>
    </row>
    <row r="601" spans="1:26" ht="12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 s="4">
        <f t="shared" si="19"/>
        <v>0</v>
      </c>
      <c r="X601" s="7">
        <f t="shared" si="20"/>
        <v>0</v>
      </c>
      <c r="Y601"/>
      <c r="Z601"/>
    </row>
    <row r="602" spans="1:26" ht="12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 s="4">
        <f t="shared" si="19"/>
        <v>0</v>
      </c>
      <c r="X602" s="7">
        <f t="shared" si="20"/>
        <v>0</v>
      </c>
      <c r="Y602"/>
      <c r="Z602"/>
    </row>
    <row r="603" spans="1:26" ht="12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 s="4">
        <f t="shared" si="19"/>
        <v>0</v>
      </c>
      <c r="X603" s="7">
        <f t="shared" si="20"/>
        <v>0</v>
      </c>
      <c r="Y603"/>
      <c r="Z603"/>
    </row>
    <row r="604" spans="1:26" ht="12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 s="4">
        <f t="shared" si="19"/>
        <v>0</v>
      </c>
      <c r="X604" s="7">
        <f t="shared" si="20"/>
        <v>0</v>
      </c>
      <c r="Y604"/>
      <c r="Z604"/>
    </row>
    <row r="605" spans="1:26" ht="12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 s="4">
        <f t="shared" si="19"/>
        <v>0</v>
      </c>
      <c r="X605" s="7">
        <f t="shared" si="20"/>
        <v>0</v>
      </c>
      <c r="Y605"/>
      <c r="Z605"/>
    </row>
    <row r="606" spans="1:26" ht="12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 s="4">
        <f t="shared" si="19"/>
        <v>0</v>
      </c>
      <c r="X606" s="7">
        <f t="shared" si="20"/>
        <v>0</v>
      </c>
      <c r="Y606"/>
      <c r="Z606"/>
    </row>
    <row r="607" spans="1:26" ht="12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 s="4">
        <f t="shared" si="19"/>
        <v>0</v>
      </c>
      <c r="X607" s="7">
        <f t="shared" si="20"/>
        <v>0</v>
      </c>
      <c r="Y607"/>
      <c r="Z607"/>
    </row>
    <row r="608" spans="1:26" ht="12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 s="4">
        <f t="shared" si="19"/>
        <v>0</v>
      </c>
      <c r="X608" s="7">
        <f t="shared" si="20"/>
        <v>0</v>
      </c>
      <c r="Y608"/>
      <c r="Z608"/>
    </row>
    <row r="609" spans="1:26" ht="12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 s="4">
        <f t="shared" si="19"/>
        <v>0</v>
      </c>
      <c r="X609" s="7">
        <f t="shared" si="20"/>
        <v>0</v>
      </c>
      <c r="Y609"/>
      <c r="Z609"/>
    </row>
    <row r="610" spans="1:26" ht="12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 s="4">
        <f t="shared" si="19"/>
        <v>0</v>
      </c>
      <c r="X610" s="7">
        <f t="shared" si="20"/>
        <v>0</v>
      </c>
      <c r="Y610"/>
      <c r="Z610"/>
    </row>
    <row r="611" spans="1:26" ht="12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 s="4">
        <f t="shared" si="19"/>
        <v>0</v>
      </c>
      <c r="X611" s="7">
        <f t="shared" si="20"/>
        <v>0</v>
      </c>
      <c r="Y611"/>
      <c r="Z611"/>
    </row>
    <row r="612" spans="1:26" ht="12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 s="4">
        <f t="shared" si="19"/>
        <v>0</v>
      </c>
      <c r="X612" s="7">
        <f t="shared" si="20"/>
        <v>0</v>
      </c>
      <c r="Y612"/>
      <c r="Z612"/>
    </row>
    <row r="613" spans="1:26" ht="12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 s="4">
        <f t="shared" si="19"/>
        <v>0</v>
      </c>
      <c r="X613" s="7">
        <f t="shared" si="20"/>
        <v>0</v>
      </c>
      <c r="Y613"/>
      <c r="Z613"/>
    </row>
    <row r="614" spans="1:26" ht="12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 s="4">
        <f t="shared" si="19"/>
        <v>0</v>
      </c>
      <c r="X614" s="7">
        <f t="shared" si="20"/>
        <v>0</v>
      </c>
      <c r="Y614"/>
      <c r="Z614"/>
    </row>
    <row r="615" spans="1:26" ht="12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 s="4">
        <f t="shared" si="19"/>
        <v>0</v>
      </c>
      <c r="X615" s="7">
        <f t="shared" si="20"/>
        <v>0</v>
      </c>
      <c r="Y615"/>
      <c r="Z615"/>
    </row>
    <row r="616" spans="1:26" ht="12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 s="4">
        <f t="shared" si="19"/>
        <v>0</v>
      </c>
      <c r="X616" s="7">
        <f t="shared" si="20"/>
        <v>0</v>
      </c>
      <c r="Y616"/>
      <c r="Z616"/>
    </row>
    <row r="617" spans="1:26" ht="12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 s="4">
        <f t="shared" si="19"/>
        <v>0</v>
      </c>
      <c r="X617" s="7">
        <f t="shared" si="20"/>
        <v>0</v>
      </c>
      <c r="Y617"/>
      <c r="Z617"/>
    </row>
    <row r="618" spans="1:26" ht="12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 s="4">
        <f t="shared" si="19"/>
        <v>0</v>
      </c>
      <c r="X618" s="7">
        <f t="shared" si="20"/>
        <v>0</v>
      </c>
      <c r="Y618"/>
      <c r="Z618"/>
    </row>
    <row r="619" spans="1:26" ht="12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 s="4">
        <f t="shared" si="19"/>
        <v>0</v>
      </c>
      <c r="X619" s="7">
        <f t="shared" si="20"/>
        <v>0</v>
      </c>
      <c r="Y619"/>
      <c r="Z619"/>
    </row>
    <row r="620" spans="1:26" ht="12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 s="4">
        <f t="shared" si="19"/>
        <v>0</v>
      </c>
      <c r="X620" s="7">
        <f t="shared" si="20"/>
        <v>0</v>
      </c>
      <c r="Y620"/>
      <c r="Z620"/>
    </row>
    <row r="621" spans="1:26" ht="12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 s="4">
        <f t="shared" si="19"/>
        <v>0</v>
      </c>
      <c r="X621" s="7">
        <f t="shared" si="20"/>
        <v>0</v>
      </c>
      <c r="Y621"/>
      <c r="Z621"/>
    </row>
    <row r="622" spans="1:26" ht="12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 s="4">
        <f t="shared" si="19"/>
        <v>0</v>
      </c>
      <c r="X622" s="7">
        <f t="shared" si="20"/>
        <v>0</v>
      </c>
      <c r="Y622"/>
      <c r="Z622"/>
    </row>
    <row r="623" spans="1:26" ht="12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 s="4">
        <f t="shared" si="19"/>
        <v>0</v>
      </c>
      <c r="X623" s="7">
        <f t="shared" si="20"/>
        <v>0</v>
      </c>
      <c r="Y623"/>
      <c r="Z623"/>
    </row>
    <row r="624" spans="1:26" ht="12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 s="4">
        <f t="shared" si="19"/>
        <v>0</v>
      </c>
      <c r="X624" s="7">
        <f t="shared" si="20"/>
        <v>0</v>
      </c>
      <c r="Y624"/>
      <c r="Z624"/>
    </row>
    <row r="625" spans="1:26" ht="12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 s="4">
        <f t="shared" si="19"/>
        <v>0</v>
      </c>
      <c r="X625" s="7">
        <f t="shared" si="20"/>
        <v>0</v>
      </c>
      <c r="Y625"/>
      <c r="Z625"/>
    </row>
    <row r="626" spans="1:26" ht="12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 s="4">
        <f t="shared" si="19"/>
        <v>0</v>
      </c>
      <c r="X626" s="7">
        <f t="shared" si="20"/>
        <v>0</v>
      </c>
      <c r="Y626"/>
      <c r="Z626"/>
    </row>
    <row r="627" spans="1:26" ht="12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 s="4">
        <f t="shared" si="19"/>
        <v>0</v>
      </c>
      <c r="X627" s="7">
        <f t="shared" si="20"/>
        <v>0</v>
      </c>
      <c r="Y627"/>
      <c r="Z627"/>
    </row>
    <row r="628" spans="1:26" ht="12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 s="4">
        <f t="shared" si="19"/>
        <v>0</v>
      </c>
      <c r="X628" s="7">
        <f t="shared" si="20"/>
        <v>0</v>
      </c>
      <c r="Y628"/>
      <c r="Z628"/>
    </row>
    <row r="629" spans="1:26" ht="12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 s="4">
        <f t="shared" si="19"/>
        <v>0</v>
      </c>
      <c r="X629" s="7">
        <f t="shared" si="20"/>
        <v>0</v>
      </c>
      <c r="Y629"/>
      <c r="Z629"/>
    </row>
    <row r="630" spans="1:26" ht="12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 s="4">
        <f t="shared" si="19"/>
        <v>0</v>
      </c>
      <c r="X630" s="7">
        <f t="shared" si="20"/>
        <v>0</v>
      </c>
      <c r="Y630"/>
      <c r="Z630"/>
    </row>
    <row r="631" spans="1:26" ht="12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 s="4">
        <f t="shared" si="19"/>
        <v>0</v>
      </c>
      <c r="X631" s="7">
        <f t="shared" si="20"/>
        <v>0</v>
      </c>
      <c r="Y631"/>
      <c r="Z631"/>
    </row>
    <row r="632" spans="1:26" ht="12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 s="4">
        <f t="shared" si="19"/>
        <v>0</v>
      </c>
      <c r="X632" s="7">
        <f t="shared" si="20"/>
        <v>0</v>
      </c>
      <c r="Y632"/>
      <c r="Z632"/>
    </row>
    <row r="633" spans="1:26" ht="12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 s="4">
        <f t="shared" si="19"/>
        <v>0</v>
      </c>
      <c r="X633" s="7">
        <f t="shared" si="20"/>
        <v>0</v>
      </c>
      <c r="Y633"/>
      <c r="Z633"/>
    </row>
    <row r="634" spans="1:26" ht="12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 s="4">
        <f t="shared" si="19"/>
        <v>0</v>
      </c>
      <c r="X634" s="7">
        <f t="shared" si="20"/>
        <v>0</v>
      </c>
      <c r="Y634"/>
      <c r="Z634"/>
    </row>
    <row r="635" spans="1:26" ht="12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 s="4">
        <f t="shared" si="19"/>
        <v>0</v>
      </c>
      <c r="X635" s="7">
        <f t="shared" si="20"/>
        <v>0</v>
      </c>
      <c r="Y635"/>
      <c r="Z635"/>
    </row>
    <row r="636" spans="1:26" ht="12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 s="4">
        <f t="shared" si="19"/>
        <v>0</v>
      </c>
      <c r="X636" s="7">
        <f t="shared" si="20"/>
        <v>0</v>
      </c>
      <c r="Y636"/>
      <c r="Z636"/>
    </row>
    <row r="637" spans="1:26" ht="12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 s="4">
        <f t="shared" si="19"/>
        <v>0</v>
      </c>
      <c r="X637" s="7">
        <f t="shared" si="20"/>
        <v>0</v>
      </c>
      <c r="Y637"/>
      <c r="Z637"/>
    </row>
    <row r="638" spans="1:26" ht="12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 s="4">
        <f t="shared" si="19"/>
        <v>0</v>
      </c>
      <c r="X638" s="7">
        <f t="shared" si="20"/>
        <v>0</v>
      </c>
      <c r="Y638"/>
      <c r="Z638"/>
    </row>
    <row r="639" spans="1:26" ht="12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 s="4">
        <f t="shared" si="19"/>
        <v>0</v>
      </c>
      <c r="X639" s="7">
        <f t="shared" si="20"/>
        <v>0</v>
      </c>
      <c r="Y639"/>
      <c r="Z639"/>
    </row>
    <row r="640" spans="1:26" ht="12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 s="4">
        <f t="shared" si="19"/>
        <v>0</v>
      </c>
      <c r="X640" s="7">
        <f t="shared" si="20"/>
        <v>0</v>
      </c>
      <c r="Y640"/>
      <c r="Z640"/>
    </row>
    <row r="641" spans="1:26" ht="12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 s="4">
        <f t="shared" si="19"/>
        <v>0</v>
      </c>
      <c r="X641" s="7">
        <f t="shared" si="20"/>
        <v>0</v>
      </c>
      <c r="Y641"/>
      <c r="Z641"/>
    </row>
    <row r="642" spans="1:26" ht="12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 s="4">
        <f t="shared" ref="W642:W705" si="21">COUNTA(B642:T642)</f>
        <v>0</v>
      </c>
      <c r="X642" s="7">
        <f t="shared" ref="X642:X705" si="22">SUM(B642:T642)</f>
        <v>0</v>
      </c>
      <c r="Y642"/>
      <c r="Z642"/>
    </row>
    <row r="643" spans="1:26" ht="12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 s="4">
        <f t="shared" si="21"/>
        <v>0</v>
      </c>
      <c r="X643" s="7">
        <f t="shared" si="22"/>
        <v>0</v>
      </c>
      <c r="Y643"/>
      <c r="Z643"/>
    </row>
    <row r="644" spans="1:26" ht="12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 s="4">
        <f t="shared" si="21"/>
        <v>0</v>
      </c>
      <c r="X644" s="7">
        <f t="shared" si="22"/>
        <v>0</v>
      </c>
      <c r="Y644"/>
      <c r="Z644"/>
    </row>
    <row r="645" spans="1:26" ht="12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 s="4">
        <f t="shared" si="21"/>
        <v>0</v>
      </c>
      <c r="X645" s="7">
        <f t="shared" si="22"/>
        <v>0</v>
      </c>
      <c r="Y645"/>
      <c r="Z645"/>
    </row>
    <row r="646" spans="1:26" ht="12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 s="4">
        <f t="shared" si="21"/>
        <v>0</v>
      </c>
      <c r="X646" s="7">
        <f t="shared" si="22"/>
        <v>0</v>
      </c>
      <c r="Y646"/>
      <c r="Z646"/>
    </row>
    <row r="647" spans="1:26" ht="12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 s="4">
        <f t="shared" si="21"/>
        <v>0</v>
      </c>
      <c r="X647" s="7">
        <f t="shared" si="22"/>
        <v>0</v>
      </c>
      <c r="Y647"/>
      <c r="Z647"/>
    </row>
    <row r="648" spans="1:26" ht="12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 s="4">
        <f t="shared" si="21"/>
        <v>0</v>
      </c>
      <c r="X648" s="7">
        <f t="shared" si="22"/>
        <v>0</v>
      </c>
      <c r="Y648"/>
      <c r="Z648"/>
    </row>
    <row r="649" spans="1:26" ht="12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 s="4">
        <f t="shared" si="21"/>
        <v>0</v>
      </c>
      <c r="X649" s="7">
        <f t="shared" si="22"/>
        <v>0</v>
      </c>
      <c r="Y649"/>
      <c r="Z649"/>
    </row>
    <row r="650" spans="1:26" ht="12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 s="4">
        <f t="shared" si="21"/>
        <v>0</v>
      </c>
      <c r="X650" s="7">
        <f t="shared" si="22"/>
        <v>0</v>
      </c>
      <c r="Y650"/>
      <c r="Z650"/>
    </row>
    <row r="651" spans="1:26" ht="12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 s="4">
        <f t="shared" si="21"/>
        <v>0</v>
      </c>
      <c r="X651" s="7">
        <f t="shared" si="22"/>
        <v>0</v>
      </c>
      <c r="Y651"/>
      <c r="Z651"/>
    </row>
    <row r="652" spans="1:26" ht="12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 s="4">
        <f t="shared" si="21"/>
        <v>0</v>
      </c>
      <c r="X652" s="7">
        <f t="shared" si="22"/>
        <v>0</v>
      </c>
      <c r="Y652"/>
      <c r="Z652"/>
    </row>
    <row r="653" spans="1:26" ht="12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 s="4">
        <f t="shared" si="21"/>
        <v>0</v>
      </c>
      <c r="X653" s="7">
        <f t="shared" si="22"/>
        <v>0</v>
      </c>
      <c r="Y653"/>
      <c r="Z653"/>
    </row>
    <row r="654" spans="1:26" ht="12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 s="4">
        <f t="shared" si="21"/>
        <v>0</v>
      </c>
      <c r="X654" s="7">
        <f t="shared" si="22"/>
        <v>0</v>
      </c>
      <c r="Y654"/>
      <c r="Z654"/>
    </row>
    <row r="655" spans="1:26" ht="12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 s="4">
        <f t="shared" si="21"/>
        <v>0</v>
      </c>
      <c r="X655" s="7">
        <f t="shared" si="22"/>
        <v>0</v>
      </c>
      <c r="Y655"/>
      <c r="Z655"/>
    </row>
    <row r="656" spans="1:26" ht="12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 s="4">
        <f t="shared" si="21"/>
        <v>0</v>
      </c>
      <c r="X656" s="7">
        <f t="shared" si="22"/>
        <v>0</v>
      </c>
      <c r="Y656"/>
      <c r="Z656"/>
    </row>
    <row r="657" spans="1:26" ht="12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 s="4">
        <f t="shared" si="21"/>
        <v>0</v>
      </c>
      <c r="X657" s="7">
        <f t="shared" si="22"/>
        <v>0</v>
      </c>
      <c r="Y657"/>
      <c r="Z657"/>
    </row>
    <row r="658" spans="1:26" ht="12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 s="4">
        <f t="shared" si="21"/>
        <v>0</v>
      </c>
      <c r="X658" s="7">
        <f t="shared" si="22"/>
        <v>0</v>
      </c>
      <c r="Y658"/>
      <c r="Z658"/>
    </row>
    <row r="659" spans="1:26" ht="12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 s="4">
        <f t="shared" si="21"/>
        <v>0</v>
      </c>
      <c r="X659" s="7">
        <f t="shared" si="22"/>
        <v>0</v>
      </c>
      <c r="Y659"/>
      <c r="Z659"/>
    </row>
    <row r="660" spans="1:26" ht="12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 s="4">
        <f t="shared" si="21"/>
        <v>0</v>
      </c>
      <c r="X660" s="7">
        <f t="shared" si="22"/>
        <v>0</v>
      </c>
      <c r="Y660"/>
      <c r="Z660"/>
    </row>
    <row r="661" spans="1:26" ht="12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 s="4">
        <f t="shared" si="21"/>
        <v>0</v>
      </c>
      <c r="X661" s="7">
        <f t="shared" si="22"/>
        <v>0</v>
      </c>
      <c r="Y661"/>
      <c r="Z661"/>
    </row>
    <row r="662" spans="1:26" ht="12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 s="4">
        <f t="shared" si="21"/>
        <v>0</v>
      </c>
      <c r="X662" s="7">
        <f t="shared" si="22"/>
        <v>0</v>
      </c>
      <c r="Y662"/>
      <c r="Z662"/>
    </row>
    <row r="663" spans="1:26" ht="12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 s="4">
        <f t="shared" si="21"/>
        <v>0</v>
      </c>
      <c r="X663" s="7">
        <f t="shared" si="22"/>
        <v>0</v>
      </c>
      <c r="Y663"/>
      <c r="Z663"/>
    </row>
    <row r="664" spans="1:26" ht="12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 s="4">
        <f t="shared" si="21"/>
        <v>0</v>
      </c>
      <c r="X664" s="7">
        <f t="shared" si="22"/>
        <v>0</v>
      </c>
      <c r="Y664"/>
      <c r="Z664"/>
    </row>
    <row r="665" spans="1:26" ht="12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 s="4">
        <f t="shared" si="21"/>
        <v>0</v>
      </c>
      <c r="X665" s="7">
        <f t="shared" si="22"/>
        <v>0</v>
      </c>
      <c r="Y665"/>
      <c r="Z665"/>
    </row>
    <row r="666" spans="1:26" ht="12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 s="4">
        <f t="shared" si="21"/>
        <v>0</v>
      </c>
      <c r="X666" s="7">
        <f t="shared" si="22"/>
        <v>0</v>
      </c>
      <c r="Y666"/>
      <c r="Z666"/>
    </row>
    <row r="667" spans="1:26" ht="12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 s="4">
        <f t="shared" si="21"/>
        <v>0</v>
      </c>
      <c r="X667" s="7">
        <f t="shared" si="22"/>
        <v>0</v>
      </c>
      <c r="Y667"/>
      <c r="Z667"/>
    </row>
    <row r="668" spans="1:26" ht="12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 s="4">
        <f t="shared" si="21"/>
        <v>0</v>
      </c>
      <c r="X668" s="7">
        <f t="shared" si="22"/>
        <v>0</v>
      </c>
      <c r="Y668"/>
      <c r="Z668"/>
    </row>
    <row r="669" spans="1:26" ht="12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 s="4">
        <f t="shared" si="21"/>
        <v>0</v>
      </c>
      <c r="X669" s="7">
        <f t="shared" si="22"/>
        <v>0</v>
      </c>
      <c r="Y669"/>
      <c r="Z669"/>
    </row>
    <row r="670" spans="1:26" ht="12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 s="4">
        <f t="shared" si="21"/>
        <v>0</v>
      </c>
      <c r="X670" s="7">
        <f t="shared" si="22"/>
        <v>0</v>
      </c>
      <c r="Y670"/>
      <c r="Z670"/>
    </row>
    <row r="671" spans="1:26" ht="12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 s="4">
        <f t="shared" si="21"/>
        <v>0</v>
      </c>
      <c r="X671" s="7">
        <f t="shared" si="22"/>
        <v>0</v>
      </c>
      <c r="Y671"/>
      <c r="Z671"/>
    </row>
    <row r="672" spans="1:26" ht="12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 s="4">
        <f t="shared" si="21"/>
        <v>0</v>
      </c>
      <c r="X672" s="7">
        <f t="shared" si="22"/>
        <v>0</v>
      </c>
      <c r="Y672"/>
      <c r="Z672"/>
    </row>
    <row r="673" spans="1:26" ht="12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 s="4">
        <f t="shared" si="21"/>
        <v>0</v>
      </c>
      <c r="X673" s="7">
        <f t="shared" si="22"/>
        <v>0</v>
      </c>
      <c r="Y673"/>
      <c r="Z673"/>
    </row>
    <row r="674" spans="1:26" ht="12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 s="4">
        <f t="shared" si="21"/>
        <v>0</v>
      </c>
      <c r="X674" s="7">
        <f t="shared" si="22"/>
        <v>0</v>
      </c>
      <c r="Y674"/>
      <c r="Z674"/>
    </row>
    <row r="675" spans="1:26" ht="12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 s="4">
        <f t="shared" si="21"/>
        <v>0</v>
      </c>
      <c r="X675" s="7">
        <f t="shared" si="22"/>
        <v>0</v>
      </c>
      <c r="Y675"/>
      <c r="Z675"/>
    </row>
    <row r="676" spans="1:26" ht="12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 s="4">
        <f t="shared" si="21"/>
        <v>0</v>
      </c>
      <c r="X676" s="7">
        <f t="shared" si="22"/>
        <v>0</v>
      </c>
      <c r="Y676"/>
      <c r="Z676"/>
    </row>
    <row r="677" spans="1:26" ht="12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 s="4">
        <f t="shared" si="21"/>
        <v>0</v>
      </c>
      <c r="X677" s="7">
        <f t="shared" si="22"/>
        <v>0</v>
      </c>
      <c r="Y677"/>
      <c r="Z677"/>
    </row>
    <row r="678" spans="1:26" ht="12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 s="4">
        <f t="shared" si="21"/>
        <v>0</v>
      </c>
      <c r="X678" s="7">
        <f t="shared" si="22"/>
        <v>0</v>
      </c>
      <c r="Y678"/>
      <c r="Z678"/>
    </row>
    <row r="679" spans="1:26" ht="12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 s="4">
        <f t="shared" si="21"/>
        <v>0</v>
      </c>
      <c r="X679" s="7">
        <f t="shared" si="22"/>
        <v>0</v>
      </c>
      <c r="Y679"/>
      <c r="Z679"/>
    </row>
    <row r="680" spans="1:26" ht="12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 s="4">
        <f t="shared" si="21"/>
        <v>0</v>
      </c>
      <c r="X680" s="7">
        <f t="shared" si="22"/>
        <v>0</v>
      </c>
      <c r="Y680"/>
      <c r="Z680"/>
    </row>
    <row r="681" spans="1:26" ht="12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 s="4">
        <f t="shared" si="21"/>
        <v>0</v>
      </c>
      <c r="X681" s="7">
        <f t="shared" si="22"/>
        <v>0</v>
      </c>
      <c r="Y681"/>
      <c r="Z681"/>
    </row>
    <row r="682" spans="1:26" ht="12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 s="4">
        <f t="shared" si="21"/>
        <v>0</v>
      </c>
      <c r="X682" s="7">
        <f t="shared" si="22"/>
        <v>0</v>
      </c>
      <c r="Y682"/>
      <c r="Z682"/>
    </row>
    <row r="683" spans="1:26" ht="12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 s="4">
        <f t="shared" si="21"/>
        <v>0</v>
      </c>
      <c r="X683" s="7">
        <f t="shared" si="22"/>
        <v>0</v>
      </c>
      <c r="Y683"/>
      <c r="Z683"/>
    </row>
    <row r="684" spans="1:26" ht="12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 s="4">
        <f t="shared" si="21"/>
        <v>0</v>
      </c>
      <c r="X684" s="7">
        <f t="shared" si="22"/>
        <v>0</v>
      </c>
      <c r="Y684"/>
      <c r="Z684"/>
    </row>
    <row r="685" spans="1:26" ht="12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 s="4">
        <f t="shared" si="21"/>
        <v>0</v>
      </c>
      <c r="X685" s="7">
        <f t="shared" si="22"/>
        <v>0</v>
      </c>
      <c r="Y685"/>
      <c r="Z685"/>
    </row>
    <row r="686" spans="1:26" ht="12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 s="4">
        <f t="shared" si="21"/>
        <v>0</v>
      </c>
      <c r="X686" s="7">
        <f t="shared" si="22"/>
        <v>0</v>
      </c>
      <c r="Y686"/>
      <c r="Z686"/>
    </row>
    <row r="687" spans="1:26" ht="12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 s="4">
        <f t="shared" si="21"/>
        <v>0</v>
      </c>
      <c r="X687" s="7">
        <f t="shared" si="22"/>
        <v>0</v>
      </c>
      <c r="Y687"/>
      <c r="Z687"/>
    </row>
    <row r="688" spans="1:26" ht="12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 s="4">
        <f t="shared" si="21"/>
        <v>0</v>
      </c>
      <c r="X688" s="7">
        <f t="shared" si="22"/>
        <v>0</v>
      </c>
      <c r="Y688"/>
      <c r="Z688"/>
    </row>
    <row r="689" spans="1:26" ht="12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 s="4">
        <f t="shared" si="21"/>
        <v>0</v>
      </c>
      <c r="X689" s="7">
        <f t="shared" si="22"/>
        <v>0</v>
      </c>
      <c r="Y689"/>
      <c r="Z689"/>
    </row>
    <row r="690" spans="1:26" ht="12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 s="4">
        <f t="shared" si="21"/>
        <v>0</v>
      </c>
      <c r="X690" s="7">
        <f t="shared" si="22"/>
        <v>0</v>
      </c>
      <c r="Y690"/>
      <c r="Z690"/>
    </row>
    <row r="691" spans="1:26" ht="12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 s="4">
        <f t="shared" si="21"/>
        <v>0</v>
      </c>
      <c r="X691" s="7">
        <f t="shared" si="22"/>
        <v>0</v>
      </c>
      <c r="Y691"/>
      <c r="Z691"/>
    </row>
    <row r="692" spans="1:26" ht="12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 s="4">
        <f t="shared" si="21"/>
        <v>0</v>
      </c>
      <c r="X692" s="7">
        <f t="shared" si="22"/>
        <v>0</v>
      </c>
      <c r="Y692"/>
      <c r="Z692"/>
    </row>
    <row r="693" spans="1:26" ht="12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 s="4">
        <f t="shared" si="21"/>
        <v>0</v>
      </c>
      <c r="X693" s="7">
        <f t="shared" si="22"/>
        <v>0</v>
      </c>
      <c r="Y693"/>
      <c r="Z693"/>
    </row>
    <row r="694" spans="1:26" ht="12" customHeigh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 s="4">
        <f t="shared" si="21"/>
        <v>0</v>
      </c>
      <c r="X694" s="7">
        <f t="shared" si="22"/>
        <v>0</v>
      </c>
      <c r="Y694"/>
      <c r="Z694"/>
    </row>
    <row r="695" spans="1:26" ht="12" customHeigh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 s="4">
        <f t="shared" si="21"/>
        <v>0</v>
      </c>
      <c r="X695" s="7">
        <f t="shared" si="22"/>
        <v>0</v>
      </c>
      <c r="Y695"/>
      <c r="Z695"/>
    </row>
    <row r="696" spans="1:26" ht="12" customHeigh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 s="4">
        <f t="shared" si="21"/>
        <v>0</v>
      </c>
      <c r="X696" s="7">
        <f t="shared" si="22"/>
        <v>0</v>
      </c>
      <c r="Y696"/>
      <c r="Z696"/>
    </row>
    <row r="697" spans="1:26" ht="12" customHeigh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 s="4">
        <f t="shared" si="21"/>
        <v>0</v>
      </c>
      <c r="X697" s="7">
        <f t="shared" si="22"/>
        <v>0</v>
      </c>
      <c r="Y697"/>
      <c r="Z697"/>
    </row>
    <row r="698" spans="1:26" ht="12" customHeigh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 s="4">
        <f t="shared" si="21"/>
        <v>0</v>
      </c>
      <c r="X698" s="7">
        <f t="shared" si="22"/>
        <v>0</v>
      </c>
      <c r="Y698"/>
      <c r="Z698"/>
    </row>
    <row r="699" spans="1:26" ht="12" customHeigh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 s="4">
        <f t="shared" si="21"/>
        <v>0</v>
      </c>
      <c r="X699" s="7">
        <f t="shared" si="22"/>
        <v>0</v>
      </c>
      <c r="Y699"/>
      <c r="Z699"/>
    </row>
    <row r="700" spans="1:26" ht="12" customHeigh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 s="4">
        <f t="shared" si="21"/>
        <v>0</v>
      </c>
      <c r="X700" s="7">
        <f t="shared" si="22"/>
        <v>0</v>
      </c>
      <c r="Y700"/>
      <c r="Z700"/>
    </row>
    <row r="701" spans="1:26" ht="12" customHeigh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 s="4">
        <f t="shared" si="21"/>
        <v>0</v>
      </c>
      <c r="X701" s="7">
        <f t="shared" si="22"/>
        <v>0</v>
      </c>
      <c r="Y701"/>
      <c r="Z701"/>
    </row>
    <row r="702" spans="1:26" ht="12" customHeigh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 s="4">
        <f t="shared" si="21"/>
        <v>0</v>
      </c>
      <c r="X702" s="7">
        <f t="shared" si="22"/>
        <v>0</v>
      </c>
      <c r="Y702"/>
      <c r="Z702"/>
    </row>
    <row r="703" spans="1:26" ht="12" customHeigh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 s="4">
        <f t="shared" si="21"/>
        <v>0</v>
      </c>
      <c r="X703" s="7">
        <f t="shared" si="22"/>
        <v>0</v>
      </c>
      <c r="Y703"/>
      <c r="Z703"/>
    </row>
    <row r="704" spans="1:26" ht="12" customHeight="1" x14ac:dyDescent="0.25">
      <c r="W704" s="4">
        <f t="shared" si="21"/>
        <v>0</v>
      </c>
      <c r="X704" s="7">
        <f t="shared" si="22"/>
        <v>0</v>
      </c>
    </row>
    <row r="705" spans="1:26" ht="12" customHeight="1" x14ac:dyDescent="0.25">
      <c r="W705" s="4">
        <f t="shared" si="21"/>
        <v>0</v>
      </c>
      <c r="X705" s="7">
        <f t="shared" si="22"/>
        <v>0</v>
      </c>
    </row>
    <row r="706" spans="1:26" ht="12" customHeight="1" x14ac:dyDescent="0.25">
      <c r="W706" s="4">
        <f t="shared" ref="W706:W717" si="23">COUNTA(B706:T706)</f>
        <v>0</v>
      </c>
      <c r="X706" s="7">
        <f t="shared" ref="X706:X717" si="24">SUM(B706:T706)</f>
        <v>0</v>
      </c>
    </row>
    <row r="707" spans="1:26" ht="12" customHeight="1" x14ac:dyDescent="0.25">
      <c r="W707" s="4">
        <f t="shared" si="23"/>
        <v>0</v>
      </c>
      <c r="X707" s="7">
        <f t="shared" si="24"/>
        <v>0</v>
      </c>
    </row>
    <row r="708" spans="1:26" ht="12" customHeight="1" x14ac:dyDescent="0.25">
      <c r="W708" s="4">
        <f t="shared" si="23"/>
        <v>0</v>
      </c>
      <c r="X708" s="7">
        <f t="shared" si="24"/>
        <v>0</v>
      </c>
    </row>
    <row r="709" spans="1:26" ht="12" customHeight="1" x14ac:dyDescent="0.25">
      <c r="W709" s="4">
        <f t="shared" si="23"/>
        <v>0</v>
      </c>
      <c r="X709" s="7">
        <f t="shared" si="24"/>
        <v>0</v>
      </c>
    </row>
    <row r="710" spans="1:26" ht="12" customHeight="1" x14ac:dyDescent="0.25">
      <c r="W710" s="4">
        <f t="shared" si="23"/>
        <v>0</v>
      </c>
      <c r="X710" s="7">
        <f t="shared" si="24"/>
        <v>0</v>
      </c>
    </row>
    <row r="711" spans="1:26" ht="12" customHeight="1" x14ac:dyDescent="0.25">
      <c r="W711" s="4">
        <f t="shared" si="23"/>
        <v>0</v>
      </c>
      <c r="X711" s="7">
        <f t="shared" si="24"/>
        <v>0</v>
      </c>
    </row>
    <row r="712" spans="1:26" ht="12" customHeight="1" x14ac:dyDescent="0.25">
      <c r="W712" s="4">
        <f t="shared" si="23"/>
        <v>0</v>
      </c>
      <c r="X712" s="7">
        <f t="shared" si="24"/>
        <v>0</v>
      </c>
    </row>
    <row r="713" spans="1:26" ht="12" customHeight="1" x14ac:dyDescent="0.25">
      <c r="W713" s="4">
        <f t="shared" si="23"/>
        <v>0</v>
      </c>
      <c r="X713" s="7">
        <f t="shared" si="24"/>
        <v>0</v>
      </c>
    </row>
    <row r="714" spans="1:26" ht="12" customHeight="1" x14ac:dyDescent="0.25">
      <c r="W714" s="4">
        <f t="shared" si="23"/>
        <v>0</v>
      </c>
      <c r="X714" s="7">
        <f t="shared" si="24"/>
        <v>0</v>
      </c>
    </row>
    <row r="715" spans="1:26" ht="12" customHeight="1" x14ac:dyDescent="0.25">
      <c r="A715" s="2" t="s">
        <v>11</v>
      </c>
      <c r="B715" s="7">
        <v>59.14</v>
      </c>
      <c r="C715" s="7">
        <v>63.78</v>
      </c>
      <c r="D715" s="7">
        <v>60.27</v>
      </c>
      <c r="E715" s="7">
        <v>58.47</v>
      </c>
      <c r="F715" s="7">
        <v>58.63</v>
      </c>
      <c r="G715" s="7">
        <v>47.93</v>
      </c>
      <c r="H715" s="7">
        <v>73.489999999999995</v>
      </c>
      <c r="I715" s="7">
        <v>54.74</v>
      </c>
      <c r="J715" s="7">
        <v>64.91</v>
      </c>
      <c r="K715" s="7">
        <v>64.2</v>
      </c>
      <c r="L715" s="7">
        <v>55.5</v>
      </c>
      <c r="M715" s="7">
        <v>61.27</v>
      </c>
      <c r="N715" s="7">
        <v>41.86</v>
      </c>
      <c r="O715" s="7">
        <v>61.38</v>
      </c>
      <c r="P715" s="7">
        <v>61.75</v>
      </c>
      <c r="Q715" s="7">
        <v>69.12</v>
      </c>
      <c r="R715" s="7">
        <v>46.14</v>
      </c>
      <c r="S715" s="7">
        <v>77.06</v>
      </c>
      <c r="T715" s="7">
        <v>58.76</v>
      </c>
      <c r="U715" s="12">
        <f>X715/W715</f>
        <v>59.915789473684214</v>
      </c>
      <c r="V715"/>
      <c r="W715" s="4">
        <f t="shared" si="23"/>
        <v>19</v>
      </c>
      <c r="X715" s="7">
        <f t="shared" si="24"/>
        <v>1138.4000000000001</v>
      </c>
      <c r="Y715"/>
      <c r="Z715"/>
    </row>
    <row r="716" spans="1:26" ht="12" customHeight="1" x14ac:dyDescent="0.25">
      <c r="W716" s="4">
        <f t="shared" si="23"/>
        <v>0</v>
      </c>
      <c r="X716" s="7">
        <f t="shared" si="24"/>
        <v>0</v>
      </c>
    </row>
    <row r="717" spans="1:26" ht="12" customHeight="1" x14ac:dyDescent="0.25">
      <c r="W717" s="4">
        <f t="shared" si="23"/>
        <v>0</v>
      </c>
      <c r="X717" s="7">
        <f t="shared" si="24"/>
        <v>0</v>
      </c>
    </row>
  </sheetData>
  <conditionalFormatting sqref="X1">
    <cfRule type="cellIs" dxfId="32" priority="1" operator="between">
      <formula>16</formula>
      <formula>18</formula>
    </cfRule>
    <cfRule type="cellIs" dxfId="31" priority="2" operator="equal">
      <formula>19</formula>
    </cfRule>
  </conditionalFormatting>
  <hyperlinks>
    <hyperlink ref="A1" location="Explanations!A4" display="Explanations!A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5"/>
  <sheetViews>
    <sheetView zoomScale="90" zoomScaleNormal="90" workbookViewId="0"/>
  </sheetViews>
  <sheetFormatPr defaultRowHeight="12" customHeight="1" x14ac:dyDescent="0.25"/>
  <cols>
    <col min="1" max="1" width="29.7109375" style="3" customWidth="1"/>
    <col min="2" max="2" width="8.5703125" style="22" customWidth="1"/>
    <col min="3" max="21" width="5.7109375" style="17" customWidth="1"/>
    <col min="22" max="22" width="8.5703125" style="22" customWidth="1"/>
    <col min="23" max="23" width="9.140625" style="5"/>
    <col min="24" max="24" width="7.140625" style="4" customWidth="1"/>
    <col min="25" max="27" width="9.140625" style="5"/>
  </cols>
  <sheetData>
    <row r="1" spans="1:27" s="1" customFormat="1" ht="12" customHeight="1" x14ac:dyDescent="0.25">
      <c r="A1" s="58" t="s">
        <v>592</v>
      </c>
      <c r="B1" s="21" t="s">
        <v>157</v>
      </c>
      <c r="C1" s="15" t="s">
        <v>2</v>
      </c>
      <c r="D1" s="15" t="s">
        <v>1</v>
      </c>
      <c r="E1" s="15" t="s">
        <v>3</v>
      </c>
      <c r="F1" s="15" t="s">
        <v>4</v>
      </c>
      <c r="G1" s="15" t="s">
        <v>5</v>
      </c>
      <c r="H1" s="15" t="s">
        <v>0</v>
      </c>
      <c r="I1" s="15" t="s">
        <v>274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1" t="s">
        <v>157</v>
      </c>
      <c r="X1" s="1" t="s">
        <v>159</v>
      </c>
      <c r="Y1" s="1" t="s">
        <v>158</v>
      </c>
    </row>
    <row r="2" spans="1:27" ht="12" customHeight="1" x14ac:dyDescent="0.25">
      <c r="A2" s="3" t="s">
        <v>10</v>
      </c>
      <c r="B2" s="22">
        <f t="shared" ref="B2:B65" si="0">V2</f>
        <v>1.2</v>
      </c>
      <c r="C2" s="16">
        <v>2</v>
      </c>
      <c r="D2" s="18">
        <v>1</v>
      </c>
      <c r="E2" s="18">
        <v>1</v>
      </c>
      <c r="F2" s="18">
        <v>1</v>
      </c>
      <c r="G2" s="18">
        <v>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V2" s="22">
        <f t="shared" ref="V2" si="1">Y2/X2</f>
        <v>1.2</v>
      </c>
      <c r="X2" s="4">
        <f>COUNTA(C2:U2)</f>
        <v>5</v>
      </c>
      <c r="Y2" s="7">
        <f>SUM(C2:U2)</f>
        <v>6</v>
      </c>
      <c r="Z2"/>
      <c r="AA2"/>
    </row>
    <row r="3" spans="1:27" ht="12" customHeight="1" x14ac:dyDescent="0.25">
      <c r="A3" s="3" t="s">
        <v>8</v>
      </c>
      <c r="B3" s="22">
        <f t="shared" si="0"/>
        <v>2.2000000000000002</v>
      </c>
      <c r="C3" s="18">
        <v>1</v>
      </c>
      <c r="D3" s="16">
        <v>3</v>
      </c>
      <c r="E3" s="16">
        <v>2</v>
      </c>
      <c r="F3" s="16">
        <v>2</v>
      </c>
      <c r="G3" s="16">
        <v>3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22">
        <f>Y3/X3</f>
        <v>2.2000000000000002</v>
      </c>
      <c r="X3" s="4">
        <f t="shared" ref="X3:X66" si="2">COUNTA(C3:U3)</f>
        <v>5</v>
      </c>
      <c r="Y3" s="7">
        <f t="shared" ref="Y3:Y66" si="3">SUM(C3:U3)</f>
        <v>11</v>
      </c>
      <c r="Z3"/>
      <c r="AA3"/>
    </row>
    <row r="4" spans="1:27" ht="12" customHeight="1" x14ac:dyDescent="0.25">
      <c r="A4" s="3" t="s">
        <v>14</v>
      </c>
      <c r="B4" s="22">
        <f t="shared" si="0"/>
        <v>4.5999999999999996</v>
      </c>
      <c r="C4" s="16">
        <v>3</v>
      </c>
      <c r="D4" s="16">
        <v>5</v>
      </c>
      <c r="E4" s="16">
        <v>5</v>
      </c>
      <c r="F4" s="16">
        <v>6</v>
      </c>
      <c r="G4" s="16">
        <v>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22">
        <f t="shared" ref="V4:V67" si="4">Y4/X4</f>
        <v>4.5999999999999996</v>
      </c>
      <c r="X4" s="4">
        <f t="shared" si="2"/>
        <v>5</v>
      </c>
      <c r="Y4" s="7">
        <f t="shared" si="3"/>
        <v>23</v>
      </c>
      <c r="Z4"/>
      <c r="AA4"/>
    </row>
    <row r="5" spans="1:27" ht="12" customHeight="1" x14ac:dyDescent="0.25">
      <c r="A5" s="3" t="s">
        <v>78</v>
      </c>
      <c r="B5" s="22">
        <f t="shared" si="0"/>
        <v>7</v>
      </c>
      <c r="C5" s="17">
        <v>6</v>
      </c>
      <c r="D5" s="17">
        <v>4</v>
      </c>
      <c r="E5" s="17">
        <v>4</v>
      </c>
      <c r="F5" s="17">
        <v>4</v>
      </c>
      <c r="G5" s="17">
        <v>17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22">
        <f t="shared" si="4"/>
        <v>7</v>
      </c>
      <c r="X5" s="4">
        <f t="shared" si="2"/>
        <v>5</v>
      </c>
      <c r="Y5" s="7">
        <f t="shared" si="3"/>
        <v>35</v>
      </c>
      <c r="Z5"/>
      <c r="AA5"/>
    </row>
    <row r="6" spans="1:27" ht="12" customHeight="1" x14ac:dyDescent="0.25">
      <c r="A6" s="3" t="s">
        <v>117</v>
      </c>
      <c r="B6" s="22">
        <f t="shared" si="0"/>
        <v>7</v>
      </c>
      <c r="C6" s="16">
        <v>4</v>
      </c>
      <c r="D6" s="16">
        <v>6</v>
      </c>
      <c r="E6" s="16">
        <v>3</v>
      </c>
      <c r="F6" s="16">
        <v>3</v>
      </c>
      <c r="G6" s="16">
        <v>19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22">
        <f t="shared" si="4"/>
        <v>7</v>
      </c>
      <c r="X6" s="4">
        <f t="shared" si="2"/>
        <v>5</v>
      </c>
      <c r="Y6" s="7">
        <f t="shared" si="3"/>
        <v>35</v>
      </c>
      <c r="Z6"/>
      <c r="AA6"/>
    </row>
    <row r="7" spans="1:27" ht="12" customHeight="1" x14ac:dyDescent="0.25">
      <c r="A7" s="3" t="s">
        <v>13</v>
      </c>
      <c r="B7" s="22">
        <f t="shared" si="0"/>
        <v>7.6</v>
      </c>
      <c r="C7" s="16">
        <v>13</v>
      </c>
      <c r="D7" s="16">
        <v>8</v>
      </c>
      <c r="E7" s="16">
        <v>6</v>
      </c>
      <c r="F7" s="16">
        <v>5</v>
      </c>
      <c r="G7" s="16">
        <v>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V7" s="22">
        <f t="shared" si="4"/>
        <v>7.6</v>
      </c>
      <c r="X7" s="4">
        <f t="shared" si="2"/>
        <v>5</v>
      </c>
      <c r="Y7" s="7">
        <f t="shared" si="3"/>
        <v>38</v>
      </c>
      <c r="Z7"/>
      <c r="AA7"/>
    </row>
    <row r="8" spans="1:27" ht="12" customHeight="1" x14ac:dyDescent="0.25">
      <c r="A8" s="3" t="s">
        <v>26</v>
      </c>
      <c r="B8" s="22">
        <f t="shared" si="0"/>
        <v>8.3333333333333339</v>
      </c>
      <c r="C8" s="16">
        <v>8</v>
      </c>
      <c r="D8" s="16">
        <v>10</v>
      </c>
      <c r="E8" s="16">
        <v>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22">
        <f t="shared" si="4"/>
        <v>8.3333333333333339</v>
      </c>
      <c r="X8" s="4">
        <f t="shared" si="2"/>
        <v>3</v>
      </c>
      <c r="Y8" s="7">
        <f t="shared" si="3"/>
        <v>25</v>
      </c>
      <c r="Z8"/>
      <c r="AA8"/>
    </row>
    <row r="9" spans="1:27" ht="12" customHeight="1" x14ac:dyDescent="0.25">
      <c r="A9" s="3" t="s">
        <v>105</v>
      </c>
      <c r="B9" s="22">
        <f t="shared" si="0"/>
        <v>8.8000000000000007</v>
      </c>
      <c r="C9" s="16">
        <v>7</v>
      </c>
      <c r="D9" s="16">
        <v>2</v>
      </c>
      <c r="E9" s="16">
        <v>18</v>
      </c>
      <c r="F9" s="16">
        <v>7</v>
      </c>
      <c r="G9" s="16">
        <v>10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V9" s="22">
        <f t="shared" si="4"/>
        <v>8.8000000000000007</v>
      </c>
      <c r="X9" s="4">
        <f t="shared" si="2"/>
        <v>5</v>
      </c>
      <c r="Y9" s="7">
        <f t="shared" si="3"/>
        <v>44</v>
      </c>
      <c r="Z9"/>
      <c r="AA9"/>
    </row>
    <row r="10" spans="1:27" ht="12" customHeight="1" x14ac:dyDescent="0.25">
      <c r="A10" s="3" t="s">
        <v>167</v>
      </c>
      <c r="B10" s="22">
        <f t="shared" si="0"/>
        <v>10</v>
      </c>
      <c r="C10" s="17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V10" s="22">
        <f t="shared" si="4"/>
        <v>10</v>
      </c>
      <c r="X10" s="4">
        <f t="shared" si="2"/>
        <v>1</v>
      </c>
      <c r="Y10" s="7">
        <f t="shared" si="3"/>
        <v>10</v>
      </c>
      <c r="Z10"/>
      <c r="AA10"/>
    </row>
    <row r="11" spans="1:27" ht="12" customHeight="1" x14ac:dyDescent="0.25">
      <c r="A11" s="3" t="s">
        <v>15</v>
      </c>
      <c r="B11" s="22">
        <f t="shared" si="0"/>
        <v>10.333333333333334</v>
      </c>
      <c r="C11" s="16">
        <v>5</v>
      </c>
      <c r="D11" s="16">
        <v>7</v>
      </c>
      <c r="E11" s="16">
        <v>19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V11" s="22">
        <f t="shared" si="4"/>
        <v>10.333333333333334</v>
      </c>
      <c r="X11" s="4">
        <f t="shared" si="2"/>
        <v>3</v>
      </c>
      <c r="Y11" s="7">
        <f t="shared" si="3"/>
        <v>31</v>
      </c>
      <c r="Z11"/>
      <c r="AA11"/>
    </row>
    <row r="12" spans="1:27" ht="12" customHeight="1" x14ac:dyDescent="0.25">
      <c r="A12" s="3" t="s">
        <v>19</v>
      </c>
      <c r="B12" s="22">
        <f t="shared" si="0"/>
        <v>10.4</v>
      </c>
      <c r="C12" s="16">
        <v>9</v>
      </c>
      <c r="D12" s="16">
        <v>22</v>
      </c>
      <c r="E12" s="16">
        <v>8</v>
      </c>
      <c r="F12" s="16">
        <v>8</v>
      </c>
      <c r="G12" s="16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V12" s="22">
        <f t="shared" si="4"/>
        <v>10.4</v>
      </c>
      <c r="X12" s="4">
        <f t="shared" si="2"/>
        <v>5</v>
      </c>
      <c r="Y12" s="7">
        <f t="shared" si="3"/>
        <v>52</v>
      </c>
      <c r="Z12"/>
      <c r="AA12"/>
    </row>
    <row r="13" spans="1:27" ht="12" customHeight="1" x14ac:dyDescent="0.25">
      <c r="A13" s="3" t="s">
        <v>76</v>
      </c>
      <c r="B13" s="22">
        <f t="shared" si="0"/>
        <v>13</v>
      </c>
      <c r="C13" s="17">
        <v>16</v>
      </c>
      <c r="D13" s="17">
        <v>20</v>
      </c>
      <c r="E13" s="17">
        <v>11</v>
      </c>
      <c r="F13" s="17">
        <v>10</v>
      </c>
      <c r="G13" s="17">
        <v>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V13" s="22">
        <f t="shared" si="4"/>
        <v>13</v>
      </c>
      <c r="X13" s="4">
        <f t="shared" si="2"/>
        <v>5</v>
      </c>
      <c r="Y13" s="7">
        <f t="shared" si="3"/>
        <v>65</v>
      </c>
      <c r="Z13"/>
      <c r="AA13"/>
    </row>
    <row r="14" spans="1:27" ht="12" customHeight="1" x14ac:dyDescent="0.25">
      <c r="A14" s="3" t="s">
        <v>41</v>
      </c>
      <c r="B14" s="22">
        <f t="shared" si="0"/>
        <v>13.2</v>
      </c>
      <c r="C14" s="17">
        <v>14</v>
      </c>
      <c r="D14" s="17">
        <v>12</v>
      </c>
      <c r="E14" s="17">
        <v>15</v>
      </c>
      <c r="F14" s="17">
        <v>13</v>
      </c>
      <c r="G14" s="17">
        <v>12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V14" s="22">
        <f t="shared" si="4"/>
        <v>13.2</v>
      </c>
      <c r="X14" s="4">
        <f t="shared" si="2"/>
        <v>5</v>
      </c>
      <c r="Y14" s="7">
        <f t="shared" si="3"/>
        <v>66</v>
      </c>
      <c r="Z14"/>
      <c r="AA14"/>
    </row>
    <row r="15" spans="1:27" ht="12" customHeight="1" x14ac:dyDescent="0.25">
      <c r="A15" s="3" t="s">
        <v>106</v>
      </c>
      <c r="B15" s="22">
        <f t="shared" si="0"/>
        <v>13.6</v>
      </c>
      <c r="C15" s="17">
        <v>12</v>
      </c>
      <c r="D15" s="17">
        <v>13</v>
      </c>
      <c r="E15" s="17">
        <v>12</v>
      </c>
      <c r="F15" s="17">
        <v>9</v>
      </c>
      <c r="G15" s="17">
        <v>22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V15" s="22">
        <f t="shared" si="4"/>
        <v>13.6</v>
      </c>
      <c r="X15" s="4">
        <f t="shared" si="2"/>
        <v>5</v>
      </c>
      <c r="Y15" s="7">
        <f t="shared" si="3"/>
        <v>68</v>
      </c>
      <c r="Z15"/>
      <c r="AA15"/>
    </row>
    <row r="16" spans="1:27" ht="12" customHeight="1" x14ac:dyDescent="0.25">
      <c r="A16" s="3" t="s">
        <v>17</v>
      </c>
      <c r="B16" s="22">
        <f t="shared" si="0"/>
        <v>13.8</v>
      </c>
      <c r="C16" s="16">
        <v>17</v>
      </c>
      <c r="D16" s="16">
        <v>9</v>
      </c>
      <c r="E16" s="16">
        <v>13</v>
      </c>
      <c r="F16" s="16">
        <v>12</v>
      </c>
      <c r="G16" s="16">
        <v>18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V16" s="22">
        <f t="shared" si="4"/>
        <v>13.8</v>
      </c>
      <c r="W16"/>
      <c r="X16" s="4">
        <f t="shared" si="2"/>
        <v>5</v>
      </c>
      <c r="Y16" s="7">
        <f t="shared" si="3"/>
        <v>69</v>
      </c>
      <c r="Z16"/>
      <c r="AA16"/>
    </row>
    <row r="17" spans="1:27" ht="12" customHeight="1" x14ac:dyDescent="0.25">
      <c r="A17" s="3" t="s">
        <v>12</v>
      </c>
      <c r="B17" s="22">
        <f t="shared" si="0"/>
        <v>14.6</v>
      </c>
      <c r="C17" s="16">
        <v>18</v>
      </c>
      <c r="D17" s="16">
        <v>25</v>
      </c>
      <c r="E17" s="16">
        <v>9</v>
      </c>
      <c r="F17" s="16">
        <v>14</v>
      </c>
      <c r="G17" s="16">
        <v>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V17" s="22">
        <f t="shared" si="4"/>
        <v>14.6</v>
      </c>
      <c r="W17"/>
      <c r="X17" s="4">
        <f t="shared" si="2"/>
        <v>5</v>
      </c>
      <c r="Y17" s="7">
        <f t="shared" si="3"/>
        <v>73</v>
      </c>
      <c r="Z17"/>
      <c r="AA17"/>
    </row>
    <row r="18" spans="1:27" ht="12" customHeight="1" x14ac:dyDescent="0.25">
      <c r="A18" s="3" t="s">
        <v>22</v>
      </c>
      <c r="B18" s="22">
        <f t="shared" si="0"/>
        <v>16</v>
      </c>
      <c r="C18" s="16"/>
      <c r="D18" s="16">
        <v>16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V18" s="22">
        <f t="shared" si="4"/>
        <v>16</v>
      </c>
      <c r="W18"/>
      <c r="X18" s="4">
        <f t="shared" si="2"/>
        <v>1</v>
      </c>
      <c r="Y18" s="7">
        <f t="shared" si="3"/>
        <v>16</v>
      </c>
      <c r="Z18"/>
      <c r="AA18"/>
    </row>
    <row r="19" spans="1:27" ht="12" customHeight="1" x14ac:dyDescent="0.25">
      <c r="A19" s="3" t="s">
        <v>27</v>
      </c>
      <c r="B19" s="22">
        <f t="shared" si="0"/>
        <v>19.2</v>
      </c>
      <c r="C19" s="16">
        <v>37</v>
      </c>
      <c r="D19" s="16">
        <v>11</v>
      </c>
      <c r="E19" s="16">
        <v>10</v>
      </c>
      <c r="F19" s="16">
        <v>18</v>
      </c>
      <c r="G19" s="16">
        <v>20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V19" s="22">
        <f t="shared" si="4"/>
        <v>19.2</v>
      </c>
      <c r="W19"/>
      <c r="X19" s="4">
        <f t="shared" si="2"/>
        <v>5</v>
      </c>
      <c r="Y19" s="7">
        <f t="shared" si="3"/>
        <v>96</v>
      </c>
      <c r="Z19"/>
      <c r="AA19"/>
    </row>
    <row r="20" spans="1:27" ht="12" customHeight="1" x14ac:dyDescent="0.25">
      <c r="A20" s="3" t="s">
        <v>7</v>
      </c>
      <c r="B20" s="22">
        <f t="shared" si="0"/>
        <v>20</v>
      </c>
      <c r="C20" s="16">
        <v>42</v>
      </c>
      <c r="D20" s="16">
        <v>23</v>
      </c>
      <c r="E20" s="16">
        <v>16</v>
      </c>
      <c r="F20" s="16">
        <v>17</v>
      </c>
      <c r="G20" s="16">
        <v>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V20" s="22">
        <f t="shared" si="4"/>
        <v>20</v>
      </c>
      <c r="W20"/>
      <c r="X20" s="4">
        <f t="shared" si="2"/>
        <v>5</v>
      </c>
      <c r="Y20" s="7">
        <f t="shared" si="3"/>
        <v>100</v>
      </c>
      <c r="Z20"/>
      <c r="AA20"/>
    </row>
    <row r="21" spans="1:27" ht="12" customHeight="1" x14ac:dyDescent="0.25">
      <c r="A21" s="3" t="s">
        <v>43</v>
      </c>
      <c r="B21" s="22">
        <f t="shared" si="0"/>
        <v>20.2</v>
      </c>
      <c r="C21" s="17">
        <v>33</v>
      </c>
      <c r="D21" s="17">
        <v>18</v>
      </c>
      <c r="E21" s="17">
        <v>17</v>
      </c>
      <c r="F21" s="17">
        <v>20</v>
      </c>
      <c r="G21" s="17">
        <v>13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V21" s="22">
        <f t="shared" si="4"/>
        <v>20.2</v>
      </c>
      <c r="W21"/>
      <c r="X21" s="4">
        <f t="shared" si="2"/>
        <v>5</v>
      </c>
      <c r="Y21" s="7">
        <f t="shared" si="3"/>
        <v>101</v>
      </c>
      <c r="Z21"/>
      <c r="AA21"/>
    </row>
    <row r="22" spans="1:27" ht="12" customHeight="1" x14ac:dyDescent="0.25">
      <c r="A22" s="2" t="s">
        <v>18</v>
      </c>
      <c r="B22" s="22">
        <f t="shared" si="0"/>
        <v>21.5</v>
      </c>
      <c r="C22" s="16">
        <v>20</v>
      </c>
      <c r="D22" s="16">
        <v>14</v>
      </c>
      <c r="E22" s="16">
        <v>37</v>
      </c>
      <c r="F22" s="16">
        <v>15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V22" s="22">
        <f t="shared" si="4"/>
        <v>21.5</v>
      </c>
      <c r="W22"/>
      <c r="X22" s="4">
        <f t="shared" si="2"/>
        <v>4</v>
      </c>
      <c r="Y22" s="7">
        <f t="shared" si="3"/>
        <v>86</v>
      </c>
      <c r="Z22"/>
      <c r="AA22"/>
    </row>
    <row r="23" spans="1:27" ht="12" customHeight="1" x14ac:dyDescent="0.25">
      <c r="A23" s="2" t="s">
        <v>131</v>
      </c>
      <c r="B23" s="22">
        <f t="shared" si="0"/>
        <v>21.5</v>
      </c>
      <c r="E23" s="17">
        <v>14</v>
      </c>
      <c r="F23" s="17">
        <v>29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V23" s="22">
        <f t="shared" si="4"/>
        <v>21.5</v>
      </c>
      <c r="W23"/>
      <c r="X23" s="4">
        <f t="shared" si="2"/>
        <v>2</v>
      </c>
      <c r="Y23" s="7">
        <f t="shared" si="3"/>
        <v>43</v>
      </c>
      <c r="Z23"/>
      <c r="AA23"/>
    </row>
    <row r="24" spans="1:27" ht="12" customHeight="1" x14ac:dyDescent="0.25">
      <c r="A24" s="3" t="s">
        <v>28</v>
      </c>
      <c r="B24" s="22">
        <f t="shared" si="0"/>
        <v>21.6</v>
      </c>
      <c r="C24" s="16">
        <v>15</v>
      </c>
      <c r="D24" s="16">
        <v>19</v>
      </c>
      <c r="E24" s="16">
        <v>22</v>
      </c>
      <c r="F24" s="16">
        <v>23</v>
      </c>
      <c r="G24" s="16">
        <v>29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V24" s="22">
        <f t="shared" si="4"/>
        <v>21.6</v>
      </c>
      <c r="W24"/>
      <c r="X24" s="4">
        <f t="shared" si="2"/>
        <v>5</v>
      </c>
      <c r="Y24" s="7">
        <f t="shared" si="3"/>
        <v>108</v>
      </c>
      <c r="Z24"/>
      <c r="AA24"/>
    </row>
    <row r="25" spans="1:27" ht="12" customHeight="1" x14ac:dyDescent="0.25">
      <c r="A25" s="3" t="s">
        <v>229</v>
      </c>
      <c r="B25" s="22">
        <f t="shared" si="0"/>
        <v>22</v>
      </c>
      <c r="C25" s="17">
        <v>22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V25" s="22">
        <f t="shared" si="4"/>
        <v>22</v>
      </c>
      <c r="W25"/>
      <c r="X25" s="4">
        <f t="shared" si="2"/>
        <v>1</v>
      </c>
      <c r="Y25" s="7">
        <f t="shared" si="3"/>
        <v>22</v>
      </c>
      <c r="Z25"/>
      <c r="AA25"/>
    </row>
    <row r="26" spans="1:27" ht="12" customHeight="1" x14ac:dyDescent="0.25">
      <c r="A26" s="3" t="s">
        <v>16</v>
      </c>
      <c r="B26" s="22">
        <f t="shared" si="0"/>
        <v>23.6</v>
      </c>
      <c r="C26" s="16">
        <v>24</v>
      </c>
      <c r="D26" s="16">
        <v>24</v>
      </c>
      <c r="E26" s="16">
        <v>43</v>
      </c>
      <c r="F26" s="16">
        <v>11</v>
      </c>
      <c r="G26" s="16">
        <v>16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V26" s="22">
        <f t="shared" si="4"/>
        <v>23.6</v>
      </c>
      <c r="W26"/>
      <c r="X26" s="4">
        <f t="shared" si="2"/>
        <v>5</v>
      </c>
      <c r="Y26" s="7">
        <f t="shared" si="3"/>
        <v>118</v>
      </c>
      <c r="Z26"/>
      <c r="AA26"/>
    </row>
    <row r="27" spans="1:27" ht="12" customHeight="1" x14ac:dyDescent="0.25">
      <c r="A27" s="3" t="s">
        <v>32</v>
      </c>
      <c r="B27" s="22">
        <f t="shared" si="0"/>
        <v>24</v>
      </c>
      <c r="C27" s="16">
        <v>29</v>
      </c>
      <c r="D27" s="16">
        <v>32</v>
      </c>
      <c r="E27" s="16">
        <v>23</v>
      </c>
      <c r="F27" s="16">
        <v>21</v>
      </c>
      <c r="G27" s="16">
        <v>15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V27" s="22">
        <f t="shared" si="4"/>
        <v>24</v>
      </c>
      <c r="W27"/>
      <c r="X27" s="4">
        <f t="shared" si="2"/>
        <v>5</v>
      </c>
      <c r="Y27" s="7">
        <f t="shared" si="3"/>
        <v>120</v>
      </c>
      <c r="Z27"/>
      <c r="AA27"/>
    </row>
    <row r="28" spans="1:27" ht="12" customHeight="1" x14ac:dyDescent="0.25">
      <c r="A28" s="3" t="s">
        <v>65</v>
      </c>
      <c r="B28" s="22">
        <f t="shared" si="0"/>
        <v>24.4</v>
      </c>
      <c r="C28" s="17">
        <v>35</v>
      </c>
      <c r="D28" s="17">
        <v>33</v>
      </c>
      <c r="E28" s="17">
        <v>21</v>
      </c>
      <c r="F28" s="17">
        <v>19</v>
      </c>
      <c r="G28" s="17">
        <v>14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V28" s="22">
        <f t="shared" si="4"/>
        <v>24.4</v>
      </c>
      <c r="W28"/>
      <c r="X28" s="4">
        <f t="shared" si="2"/>
        <v>5</v>
      </c>
      <c r="Y28" s="7">
        <f t="shared" si="3"/>
        <v>122</v>
      </c>
      <c r="Z28"/>
      <c r="AA28"/>
    </row>
    <row r="29" spans="1:27" ht="12" customHeight="1" x14ac:dyDescent="0.25">
      <c r="A29" s="3" t="s">
        <v>142</v>
      </c>
      <c r="B29" s="22">
        <f t="shared" si="0"/>
        <v>25</v>
      </c>
      <c r="E29" s="17">
        <v>24</v>
      </c>
      <c r="G29" s="17">
        <v>26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V29" s="22">
        <f t="shared" si="4"/>
        <v>25</v>
      </c>
      <c r="W29"/>
      <c r="X29" s="4">
        <f t="shared" si="2"/>
        <v>2</v>
      </c>
      <c r="Y29" s="7">
        <f t="shared" si="3"/>
        <v>50</v>
      </c>
      <c r="Z29"/>
      <c r="AA29"/>
    </row>
    <row r="30" spans="1:27" ht="12" customHeight="1" x14ac:dyDescent="0.25">
      <c r="A30" s="3" t="s">
        <v>169</v>
      </c>
      <c r="B30" s="22">
        <f t="shared" si="0"/>
        <v>25</v>
      </c>
      <c r="E30" s="17">
        <v>25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V30" s="22">
        <f t="shared" si="4"/>
        <v>25</v>
      </c>
      <c r="W30"/>
      <c r="X30" s="4">
        <f t="shared" si="2"/>
        <v>1</v>
      </c>
      <c r="Y30" s="7">
        <f t="shared" si="3"/>
        <v>25</v>
      </c>
      <c r="Z30"/>
      <c r="AA30"/>
    </row>
    <row r="31" spans="1:27" ht="12" customHeight="1" x14ac:dyDescent="0.25">
      <c r="A31" s="3" t="s">
        <v>311</v>
      </c>
      <c r="B31" s="22">
        <f t="shared" si="0"/>
        <v>26</v>
      </c>
      <c r="C31" s="19"/>
      <c r="D31" s="19"/>
      <c r="E31" s="19"/>
      <c r="F31" s="19">
        <v>26</v>
      </c>
      <c r="G31" s="19"/>
      <c r="H31" s="1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V31" s="22">
        <f t="shared" si="4"/>
        <v>26</v>
      </c>
      <c r="W31"/>
      <c r="X31" s="4">
        <f t="shared" si="2"/>
        <v>1</v>
      </c>
      <c r="Y31" s="7">
        <f t="shared" si="3"/>
        <v>26</v>
      </c>
      <c r="Z31"/>
      <c r="AA31"/>
    </row>
    <row r="32" spans="1:27" ht="12" customHeight="1" x14ac:dyDescent="0.25">
      <c r="A32" s="3" t="s">
        <v>20</v>
      </c>
      <c r="B32" s="22">
        <f t="shared" si="0"/>
        <v>27</v>
      </c>
      <c r="C32" s="16">
        <v>32</v>
      </c>
      <c r="D32" s="16">
        <v>15</v>
      </c>
      <c r="E32" s="16">
        <v>30</v>
      </c>
      <c r="F32" s="16">
        <v>37</v>
      </c>
      <c r="G32" s="16">
        <v>21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V32" s="22">
        <f t="shared" si="4"/>
        <v>27</v>
      </c>
      <c r="W32"/>
      <c r="X32" s="4">
        <f t="shared" si="2"/>
        <v>5</v>
      </c>
      <c r="Y32" s="7">
        <f t="shared" si="3"/>
        <v>135</v>
      </c>
      <c r="Z32"/>
      <c r="AA32"/>
    </row>
    <row r="33" spans="1:27" ht="12" customHeight="1" x14ac:dyDescent="0.25">
      <c r="A33" s="3" t="s">
        <v>54</v>
      </c>
      <c r="B33" s="22">
        <f t="shared" si="0"/>
        <v>27.4</v>
      </c>
      <c r="C33" s="17">
        <v>23</v>
      </c>
      <c r="D33" s="17">
        <v>17</v>
      </c>
      <c r="E33" s="17">
        <v>38</v>
      </c>
      <c r="F33" s="17">
        <v>27</v>
      </c>
      <c r="G33" s="17">
        <v>32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V33" s="22">
        <f t="shared" si="4"/>
        <v>27.4</v>
      </c>
      <c r="W33"/>
      <c r="X33" s="4">
        <f t="shared" si="2"/>
        <v>5</v>
      </c>
      <c r="Y33" s="7">
        <f t="shared" si="3"/>
        <v>137</v>
      </c>
      <c r="Z33"/>
      <c r="AA33"/>
    </row>
    <row r="34" spans="1:27" ht="12" customHeight="1" x14ac:dyDescent="0.25">
      <c r="A34" s="3" t="s">
        <v>24</v>
      </c>
      <c r="B34" s="22">
        <f t="shared" si="0"/>
        <v>28.2</v>
      </c>
      <c r="C34" s="16">
        <v>43</v>
      </c>
      <c r="D34" s="16">
        <v>53</v>
      </c>
      <c r="E34" s="16">
        <v>20</v>
      </c>
      <c r="F34" s="16">
        <v>16</v>
      </c>
      <c r="G34" s="16">
        <v>9</v>
      </c>
      <c r="H34" s="16"/>
      <c r="V34" s="22">
        <f t="shared" si="4"/>
        <v>28.2</v>
      </c>
      <c r="W34"/>
      <c r="X34" s="4">
        <f t="shared" si="2"/>
        <v>5</v>
      </c>
      <c r="Y34" s="7">
        <f t="shared" si="3"/>
        <v>141</v>
      </c>
      <c r="Z34"/>
      <c r="AA34"/>
    </row>
    <row r="35" spans="1:27" ht="12" customHeight="1" x14ac:dyDescent="0.25">
      <c r="A35" s="3" t="s">
        <v>258</v>
      </c>
      <c r="B35" s="22">
        <f t="shared" si="0"/>
        <v>30</v>
      </c>
      <c r="C35" s="19"/>
      <c r="D35" s="19">
        <v>30</v>
      </c>
      <c r="E35" s="19"/>
      <c r="F35" s="19"/>
      <c r="G35" s="19"/>
      <c r="H35" s="19"/>
      <c r="V35" s="22">
        <f t="shared" si="4"/>
        <v>30</v>
      </c>
      <c r="W35"/>
      <c r="X35" s="4">
        <f t="shared" si="2"/>
        <v>1</v>
      </c>
      <c r="Y35" s="7">
        <f t="shared" si="3"/>
        <v>30</v>
      </c>
      <c r="Z35"/>
      <c r="AA35"/>
    </row>
    <row r="36" spans="1:27" ht="12" customHeight="1" x14ac:dyDescent="0.25">
      <c r="A36" s="2" t="s">
        <v>71</v>
      </c>
      <c r="B36" s="22">
        <f t="shared" si="0"/>
        <v>31</v>
      </c>
      <c r="E36" s="17">
        <v>31</v>
      </c>
      <c r="V36" s="22">
        <f t="shared" si="4"/>
        <v>31</v>
      </c>
      <c r="W36"/>
      <c r="X36" s="4">
        <f t="shared" si="2"/>
        <v>1</v>
      </c>
      <c r="Y36" s="7">
        <f t="shared" si="3"/>
        <v>31</v>
      </c>
      <c r="Z36"/>
      <c r="AA36"/>
    </row>
    <row r="37" spans="1:27" ht="12" customHeight="1" x14ac:dyDescent="0.25">
      <c r="A37" s="3" t="s">
        <v>90</v>
      </c>
      <c r="B37" s="22">
        <f t="shared" si="0"/>
        <v>32</v>
      </c>
      <c r="C37" s="17">
        <v>25</v>
      </c>
      <c r="D37" s="17">
        <v>46</v>
      </c>
      <c r="E37" s="17">
        <v>29</v>
      </c>
      <c r="F37" s="17">
        <v>36</v>
      </c>
      <c r="G37" s="17">
        <v>24</v>
      </c>
      <c r="V37" s="22">
        <f t="shared" si="4"/>
        <v>32</v>
      </c>
      <c r="W37"/>
      <c r="X37" s="4">
        <f t="shared" si="2"/>
        <v>5</v>
      </c>
      <c r="Y37" s="7">
        <f t="shared" si="3"/>
        <v>160</v>
      </c>
      <c r="Z37"/>
      <c r="AA37"/>
    </row>
    <row r="38" spans="1:27" ht="12" customHeight="1" x14ac:dyDescent="0.25">
      <c r="A38" s="3" t="s">
        <v>175</v>
      </c>
      <c r="B38" s="22">
        <f t="shared" si="0"/>
        <v>32.4</v>
      </c>
      <c r="C38" s="17">
        <v>38</v>
      </c>
      <c r="D38" s="17">
        <v>26</v>
      </c>
      <c r="E38" s="17">
        <v>28</v>
      </c>
      <c r="F38" s="17">
        <v>35</v>
      </c>
      <c r="G38" s="17">
        <v>35</v>
      </c>
      <c r="V38" s="22">
        <f t="shared" si="4"/>
        <v>32.4</v>
      </c>
      <c r="W38"/>
      <c r="X38" s="4">
        <f t="shared" si="2"/>
        <v>5</v>
      </c>
      <c r="Y38" s="7">
        <f t="shared" si="3"/>
        <v>162</v>
      </c>
      <c r="Z38"/>
      <c r="AA38"/>
    </row>
    <row r="39" spans="1:27" ht="12" customHeight="1" x14ac:dyDescent="0.25">
      <c r="A39" s="3" t="s">
        <v>139</v>
      </c>
      <c r="B39" s="22">
        <f t="shared" si="0"/>
        <v>34</v>
      </c>
      <c r="C39" s="17">
        <v>31</v>
      </c>
      <c r="D39" s="17">
        <v>41</v>
      </c>
      <c r="E39" s="17">
        <v>26</v>
      </c>
      <c r="F39" s="17">
        <v>42</v>
      </c>
      <c r="G39" s="17">
        <v>30</v>
      </c>
      <c r="V39" s="22">
        <f t="shared" si="4"/>
        <v>34</v>
      </c>
      <c r="W39"/>
      <c r="X39" s="4">
        <f t="shared" si="2"/>
        <v>5</v>
      </c>
      <c r="Y39" s="7">
        <f t="shared" si="3"/>
        <v>170</v>
      </c>
      <c r="Z39"/>
      <c r="AA39"/>
    </row>
    <row r="40" spans="1:27" ht="12" customHeight="1" x14ac:dyDescent="0.25">
      <c r="A40" s="3" t="s">
        <v>25</v>
      </c>
      <c r="B40" s="22">
        <f t="shared" si="0"/>
        <v>34.200000000000003</v>
      </c>
      <c r="C40" s="16">
        <v>36</v>
      </c>
      <c r="D40" s="16">
        <v>45</v>
      </c>
      <c r="E40" s="16">
        <v>32</v>
      </c>
      <c r="F40" s="16">
        <v>30</v>
      </c>
      <c r="G40" s="16">
        <v>28</v>
      </c>
      <c r="H40" s="16"/>
      <c r="V40" s="22">
        <f t="shared" si="4"/>
        <v>34.200000000000003</v>
      </c>
      <c r="W40"/>
      <c r="X40" s="4">
        <f t="shared" si="2"/>
        <v>5</v>
      </c>
      <c r="Y40" s="7">
        <f t="shared" si="3"/>
        <v>171</v>
      </c>
      <c r="Z40"/>
      <c r="AA40"/>
    </row>
    <row r="41" spans="1:27" ht="12" customHeight="1" x14ac:dyDescent="0.25">
      <c r="A41" s="3" t="s">
        <v>42</v>
      </c>
      <c r="B41" s="22">
        <f t="shared" si="0"/>
        <v>34.6</v>
      </c>
      <c r="C41" s="17">
        <v>30</v>
      </c>
      <c r="D41" s="17">
        <v>29</v>
      </c>
      <c r="E41" s="17">
        <v>46</v>
      </c>
      <c r="F41" s="17">
        <v>45</v>
      </c>
      <c r="G41" s="17">
        <v>23</v>
      </c>
      <c r="V41" s="22">
        <f t="shared" si="4"/>
        <v>34.6</v>
      </c>
      <c r="W41"/>
      <c r="X41" s="4">
        <f t="shared" si="2"/>
        <v>5</v>
      </c>
      <c r="Y41" s="7">
        <f t="shared" si="3"/>
        <v>173</v>
      </c>
      <c r="Z41"/>
      <c r="AA41"/>
    </row>
    <row r="42" spans="1:27" ht="12" customHeight="1" x14ac:dyDescent="0.25">
      <c r="A42" s="3" t="s">
        <v>29</v>
      </c>
      <c r="B42" s="22">
        <f t="shared" si="0"/>
        <v>35.799999999999997</v>
      </c>
      <c r="C42" s="16">
        <v>27</v>
      </c>
      <c r="D42" s="16">
        <v>52</v>
      </c>
      <c r="E42" s="16">
        <v>55</v>
      </c>
      <c r="F42" s="16">
        <v>34</v>
      </c>
      <c r="G42" s="16">
        <v>11</v>
      </c>
      <c r="H42" s="16"/>
      <c r="V42" s="22">
        <f t="shared" si="4"/>
        <v>35.799999999999997</v>
      </c>
      <c r="W42"/>
      <c r="X42" s="4">
        <f t="shared" si="2"/>
        <v>5</v>
      </c>
      <c r="Y42" s="7">
        <f t="shared" si="3"/>
        <v>179</v>
      </c>
      <c r="Z42"/>
      <c r="AA42"/>
    </row>
    <row r="43" spans="1:27" ht="12" customHeight="1" x14ac:dyDescent="0.25">
      <c r="A43" s="3" t="s">
        <v>45</v>
      </c>
      <c r="B43" s="22">
        <f t="shared" si="0"/>
        <v>39</v>
      </c>
      <c r="C43" s="17">
        <v>19</v>
      </c>
      <c r="G43" s="17">
        <v>59</v>
      </c>
      <c r="V43" s="22">
        <f t="shared" si="4"/>
        <v>39</v>
      </c>
      <c r="W43"/>
      <c r="X43" s="4">
        <f t="shared" si="2"/>
        <v>2</v>
      </c>
      <c r="Y43" s="7">
        <f t="shared" si="3"/>
        <v>78</v>
      </c>
      <c r="Z43"/>
      <c r="AA43"/>
    </row>
    <row r="44" spans="1:27" ht="12" customHeight="1" x14ac:dyDescent="0.25">
      <c r="A44" s="3" t="s">
        <v>46</v>
      </c>
      <c r="B44" s="22">
        <f t="shared" si="0"/>
        <v>39</v>
      </c>
      <c r="C44" s="17">
        <v>21</v>
      </c>
      <c r="D44" s="17">
        <v>40</v>
      </c>
      <c r="E44" s="17">
        <v>56</v>
      </c>
      <c r="V44" s="22">
        <f t="shared" si="4"/>
        <v>39</v>
      </c>
      <c r="W44"/>
      <c r="X44" s="4">
        <f t="shared" si="2"/>
        <v>3</v>
      </c>
      <c r="Y44" s="7">
        <f t="shared" si="3"/>
        <v>117</v>
      </c>
      <c r="Z44"/>
      <c r="AA44"/>
    </row>
    <row r="45" spans="1:27" ht="12" customHeight="1" x14ac:dyDescent="0.25">
      <c r="A45" s="3" t="s">
        <v>101</v>
      </c>
      <c r="B45" s="22">
        <f t="shared" si="0"/>
        <v>39</v>
      </c>
      <c r="C45" s="17">
        <v>40</v>
      </c>
      <c r="D45" s="17">
        <v>38</v>
      </c>
      <c r="V45" s="22">
        <f t="shared" si="4"/>
        <v>39</v>
      </c>
      <c r="W45"/>
      <c r="X45" s="4">
        <f t="shared" si="2"/>
        <v>2</v>
      </c>
      <c r="Y45" s="7">
        <f t="shared" si="3"/>
        <v>78</v>
      </c>
      <c r="Z45"/>
      <c r="AA45"/>
    </row>
    <row r="46" spans="1:27" ht="12" customHeight="1" x14ac:dyDescent="0.25">
      <c r="A46" s="2" t="s">
        <v>97</v>
      </c>
      <c r="B46" s="22">
        <f t="shared" si="0"/>
        <v>39.75</v>
      </c>
      <c r="C46" s="17">
        <v>28</v>
      </c>
      <c r="D46" s="17">
        <v>61</v>
      </c>
      <c r="E46" s="17">
        <v>45</v>
      </c>
      <c r="G46" s="17">
        <v>25</v>
      </c>
      <c r="V46" s="22">
        <f t="shared" si="4"/>
        <v>39.75</v>
      </c>
      <c r="W46"/>
      <c r="X46" s="4">
        <f t="shared" si="2"/>
        <v>4</v>
      </c>
      <c r="Y46" s="7">
        <f t="shared" si="3"/>
        <v>159</v>
      </c>
      <c r="Z46"/>
      <c r="AA46"/>
    </row>
    <row r="47" spans="1:27" ht="12" customHeight="1" x14ac:dyDescent="0.25">
      <c r="A47" s="3" t="s">
        <v>235</v>
      </c>
      <c r="B47" s="22">
        <f t="shared" si="0"/>
        <v>40</v>
      </c>
      <c r="C47" s="17">
        <v>52</v>
      </c>
      <c r="D47" s="17">
        <v>28</v>
      </c>
      <c r="V47" s="22">
        <f t="shared" si="4"/>
        <v>40</v>
      </c>
      <c r="W47"/>
      <c r="X47" s="4">
        <f t="shared" si="2"/>
        <v>2</v>
      </c>
      <c r="Y47" s="7">
        <f t="shared" si="3"/>
        <v>80</v>
      </c>
      <c r="Z47"/>
      <c r="AA47"/>
    </row>
    <row r="48" spans="1:27" ht="12" customHeight="1" x14ac:dyDescent="0.25">
      <c r="A48" s="3" t="s">
        <v>170</v>
      </c>
      <c r="B48" s="22">
        <f t="shared" si="0"/>
        <v>40.5</v>
      </c>
      <c r="E48" s="17">
        <v>34</v>
      </c>
      <c r="F48" s="17">
        <v>47</v>
      </c>
      <c r="V48" s="22">
        <f t="shared" si="4"/>
        <v>40.5</v>
      </c>
      <c r="W48"/>
      <c r="X48" s="4">
        <f t="shared" si="2"/>
        <v>2</v>
      </c>
      <c r="Y48" s="7">
        <f t="shared" si="3"/>
        <v>81</v>
      </c>
      <c r="Z48"/>
      <c r="AA48"/>
    </row>
    <row r="49" spans="1:27" ht="12" customHeight="1" x14ac:dyDescent="0.25">
      <c r="A49" s="3" t="s">
        <v>230</v>
      </c>
      <c r="B49" s="22">
        <f t="shared" si="0"/>
        <v>41</v>
      </c>
      <c r="C49" s="17">
        <v>41</v>
      </c>
      <c r="V49" s="22">
        <f t="shared" si="4"/>
        <v>41</v>
      </c>
      <c r="W49"/>
      <c r="X49" s="4">
        <f t="shared" si="2"/>
        <v>1</v>
      </c>
      <c r="Y49" s="7">
        <f t="shared" si="3"/>
        <v>41</v>
      </c>
      <c r="Z49"/>
      <c r="AA49"/>
    </row>
    <row r="50" spans="1:27" ht="12" customHeight="1" x14ac:dyDescent="0.25">
      <c r="A50" s="3" t="s">
        <v>58</v>
      </c>
      <c r="B50" s="22">
        <f t="shared" si="0"/>
        <v>41</v>
      </c>
      <c r="C50" s="17">
        <v>67</v>
      </c>
      <c r="D50" s="17">
        <v>21</v>
      </c>
      <c r="E50" s="17">
        <v>35</v>
      </c>
      <c r="V50" s="22">
        <f t="shared" si="4"/>
        <v>41</v>
      </c>
      <c r="W50"/>
      <c r="X50" s="4">
        <f t="shared" si="2"/>
        <v>3</v>
      </c>
      <c r="Y50" s="7">
        <f t="shared" si="3"/>
        <v>123</v>
      </c>
      <c r="Z50"/>
      <c r="AA50"/>
    </row>
    <row r="51" spans="1:27" ht="12" customHeight="1" x14ac:dyDescent="0.25">
      <c r="A51" s="3" t="s">
        <v>185</v>
      </c>
      <c r="B51" s="22">
        <f t="shared" si="0"/>
        <v>42</v>
      </c>
      <c r="E51" s="17">
        <v>42</v>
      </c>
      <c r="V51" s="22">
        <f t="shared" si="4"/>
        <v>42</v>
      </c>
      <c r="W51"/>
      <c r="X51" s="4">
        <f t="shared" si="2"/>
        <v>1</v>
      </c>
      <c r="Y51" s="7">
        <f t="shared" si="3"/>
        <v>42</v>
      </c>
      <c r="Z51"/>
      <c r="AA51"/>
    </row>
    <row r="52" spans="1:27" ht="12" customHeight="1" x14ac:dyDescent="0.25">
      <c r="A52" s="3" t="s">
        <v>36</v>
      </c>
      <c r="B52" s="22">
        <f t="shared" si="0"/>
        <v>42.8</v>
      </c>
      <c r="C52" s="16">
        <v>49</v>
      </c>
      <c r="D52" s="16">
        <v>39</v>
      </c>
      <c r="E52" s="16">
        <v>58</v>
      </c>
      <c r="F52" s="16">
        <v>41</v>
      </c>
      <c r="G52" s="16">
        <v>27</v>
      </c>
      <c r="H52" s="16"/>
      <c r="V52" s="22">
        <f t="shared" si="4"/>
        <v>42.8</v>
      </c>
      <c r="W52"/>
      <c r="X52" s="4">
        <f t="shared" si="2"/>
        <v>5</v>
      </c>
      <c r="Y52" s="7">
        <f t="shared" si="3"/>
        <v>214</v>
      </c>
      <c r="Z52"/>
      <c r="AA52"/>
    </row>
    <row r="53" spans="1:27" ht="12" customHeight="1" x14ac:dyDescent="0.25">
      <c r="A53" s="3" t="s">
        <v>48</v>
      </c>
      <c r="B53" s="22">
        <f t="shared" si="0"/>
        <v>43.2</v>
      </c>
      <c r="C53" s="17">
        <v>46</v>
      </c>
      <c r="D53" s="17">
        <v>35</v>
      </c>
      <c r="E53" s="17">
        <v>39</v>
      </c>
      <c r="F53" s="17">
        <v>52</v>
      </c>
      <c r="G53" s="17">
        <v>44</v>
      </c>
      <c r="V53" s="22">
        <f t="shared" si="4"/>
        <v>43.2</v>
      </c>
      <c r="W53"/>
      <c r="X53" s="4">
        <f t="shared" si="2"/>
        <v>5</v>
      </c>
      <c r="Y53" s="7">
        <f t="shared" si="3"/>
        <v>216</v>
      </c>
      <c r="Z53"/>
      <c r="AA53"/>
    </row>
    <row r="54" spans="1:27" ht="12" customHeight="1" x14ac:dyDescent="0.25">
      <c r="A54" s="3" t="s">
        <v>127</v>
      </c>
      <c r="B54" s="22">
        <f t="shared" si="0"/>
        <v>43.5</v>
      </c>
      <c r="E54" s="17">
        <v>44</v>
      </c>
      <c r="G54" s="17">
        <v>43</v>
      </c>
      <c r="V54" s="22">
        <f t="shared" si="4"/>
        <v>43.5</v>
      </c>
      <c r="W54"/>
      <c r="X54" s="4">
        <f t="shared" si="2"/>
        <v>2</v>
      </c>
      <c r="Y54" s="7">
        <f t="shared" si="3"/>
        <v>87</v>
      </c>
      <c r="Z54"/>
      <c r="AA54"/>
    </row>
    <row r="55" spans="1:27" ht="12" customHeight="1" x14ac:dyDescent="0.25">
      <c r="A55" s="2" t="s">
        <v>107</v>
      </c>
      <c r="B55" s="22">
        <f t="shared" si="0"/>
        <v>43.666666666666664</v>
      </c>
      <c r="D55" s="17">
        <v>34</v>
      </c>
      <c r="F55" s="17">
        <v>58</v>
      </c>
      <c r="G55" s="17">
        <v>39</v>
      </c>
      <c r="V55" s="22">
        <f t="shared" si="4"/>
        <v>43.666666666666664</v>
      </c>
      <c r="W55"/>
      <c r="X55" s="4">
        <f t="shared" si="2"/>
        <v>3</v>
      </c>
      <c r="Y55" s="7">
        <f t="shared" si="3"/>
        <v>131</v>
      </c>
      <c r="Z55"/>
      <c r="AA55"/>
    </row>
    <row r="56" spans="1:27" ht="12" customHeight="1" x14ac:dyDescent="0.25">
      <c r="A56" s="3" t="s">
        <v>231</v>
      </c>
      <c r="B56" s="22">
        <f t="shared" si="0"/>
        <v>44</v>
      </c>
      <c r="C56" s="17">
        <v>44</v>
      </c>
      <c r="V56" s="22">
        <f t="shared" si="4"/>
        <v>44</v>
      </c>
      <c r="W56"/>
      <c r="X56" s="4">
        <f t="shared" si="2"/>
        <v>1</v>
      </c>
      <c r="Y56" s="7">
        <f t="shared" si="3"/>
        <v>44</v>
      </c>
      <c r="Z56"/>
      <c r="AA56"/>
    </row>
    <row r="57" spans="1:27" ht="12" customHeight="1" x14ac:dyDescent="0.25">
      <c r="A57" s="3" t="s">
        <v>60</v>
      </c>
      <c r="B57" s="22">
        <f t="shared" si="0"/>
        <v>44.2</v>
      </c>
      <c r="C57" s="17">
        <v>11</v>
      </c>
      <c r="D57" s="17">
        <v>31</v>
      </c>
      <c r="E57" s="17">
        <v>68</v>
      </c>
      <c r="F57" s="17">
        <v>28</v>
      </c>
      <c r="G57" s="17">
        <v>83</v>
      </c>
      <c r="V57" s="22">
        <f t="shared" si="4"/>
        <v>44.2</v>
      </c>
      <c r="W57"/>
      <c r="X57" s="4">
        <f t="shared" si="2"/>
        <v>5</v>
      </c>
      <c r="Y57" s="7">
        <f t="shared" si="3"/>
        <v>221</v>
      </c>
      <c r="Z57"/>
      <c r="AA57"/>
    </row>
    <row r="58" spans="1:27" ht="12" customHeight="1" x14ac:dyDescent="0.25">
      <c r="A58" s="3" t="s">
        <v>133</v>
      </c>
      <c r="B58" s="22">
        <f t="shared" si="0"/>
        <v>45</v>
      </c>
      <c r="C58" s="17">
        <v>84</v>
      </c>
      <c r="E58" s="17">
        <v>27</v>
      </c>
      <c r="F58" s="17">
        <v>24</v>
      </c>
      <c r="V58" s="22">
        <f t="shared" si="4"/>
        <v>45</v>
      </c>
      <c r="W58"/>
      <c r="X58" s="4">
        <f t="shared" si="2"/>
        <v>3</v>
      </c>
      <c r="Y58" s="7">
        <f t="shared" si="3"/>
        <v>135</v>
      </c>
      <c r="Z58"/>
      <c r="AA58"/>
    </row>
    <row r="59" spans="1:27" ht="12" customHeight="1" x14ac:dyDescent="0.25">
      <c r="A59" s="3" t="s">
        <v>149</v>
      </c>
      <c r="B59" s="22">
        <f t="shared" si="0"/>
        <v>45</v>
      </c>
      <c r="C59" s="17">
        <v>45</v>
      </c>
      <c r="V59" s="22">
        <f t="shared" si="4"/>
        <v>45</v>
      </c>
      <c r="W59"/>
      <c r="X59" s="4">
        <f t="shared" si="2"/>
        <v>1</v>
      </c>
      <c r="Y59" s="7">
        <f t="shared" si="3"/>
        <v>45</v>
      </c>
      <c r="Z59"/>
      <c r="AA59"/>
    </row>
    <row r="60" spans="1:27" ht="12" customHeight="1" x14ac:dyDescent="0.25">
      <c r="A60" s="3" t="s">
        <v>62</v>
      </c>
      <c r="B60" s="22">
        <f t="shared" si="0"/>
        <v>46</v>
      </c>
      <c r="D60" s="17">
        <v>57</v>
      </c>
      <c r="E60" s="17">
        <v>52</v>
      </c>
      <c r="F60" s="17">
        <v>44</v>
      </c>
      <c r="G60" s="17">
        <v>31</v>
      </c>
      <c r="V60" s="22">
        <f t="shared" si="4"/>
        <v>46</v>
      </c>
      <c r="W60"/>
      <c r="X60" s="4">
        <f t="shared" si="2"/>
        <v>4</v>
      </c>
      <c r="Y60" s="7">
        <f t="shared" si="3"/>
        <v>184</v>
      </c>
      <c r="Z60"/>
      <c r="AA60"/>
    </row>
    <row r="61" spans="1:27" ht="12" customHeight="1" x14ac:dyDescent="0.25">
      <c r="A61" s="3" t="s">
        <v>75</v>
      </c>
      <c r="B61" s="22">
        <f t="shared" si="0"/>
        <v>46.2</v>
      </c>
      <c r="C61" s="17">
        <v>34</v>
      </c>
      <c r="D61" s="17">
        <v>65</v>
      </c>
      <c r="E61" s="17">
        <v>49</v>
      </c>
      <c r="F61" s="17">
        <v>50</v>
      </c>
      <c r="G61" s="17">
        <v>33</v>
      </c>
      <c r="V61" s="22">
        <f t="shared" si="4"/>
        <v>46.2</v>
      </c>
      <c r="W61"/>
      <c r="X61" s="4">
        <f t="shared" si="2"/>
        <v>5</v>
      </c>
      <c r="Y61" s="7">
        <f t="shared" si="3"/>
        <v>231</v>
      </c>
      <c r="Z61"/>
      <c r="AA61"/>
    </row>
    <row r="62" spans="1:27" ht="12" customHeight="1" x14ac:dyDescent="0.25">
      <c r="A62" s="3" t="s">
        <v>91</v>
      </c>
      <c r="B62" s="22">
        <f t="shared" si="0"/>
        <v>46.5</v>
      </c>
      <c r="E62" s="17">
        <v>57</v>
      </c>
      <c r="G62" s="17">
        <v>36</v>
      </c>
      <c r="V62" s="22">
        <f t="shared" si="4"/>
        <v>46.5</v>
      </c>
      <c r="W62"/>
      <c r="X62" s="4">
        <f t="shared" si="2"/>
        <v>2</v>
      </c>
      <c r="Y62" s="7">
        <f t="shared" si="3"/>
        <v>93</v>
      </c>
      <c r="Z62"/>
      <c r="AA62"/>
    </row>
    <row r="63" spans="1:27" ht="12" customHeight="1" x14ac:dyDescent="0.25">
      <c r="A63" s="3" t="s">
        <v>51</v>
      </c>
      <c r="B63" s="22">
        <f t="shared" si="0"/>
        <v>48</v>
      </c>
      <c r="F63" s="17">
        <v>48</v>
      </c>
      <c r="V63" s="22">
        <f t="shared" si="4"/>
        <v>48</v>
      </c>
      <c r="W63"/>
      <c r="X63" s="4">
        <f t="shared" si="2"/>
        <v>1</v>
      </c>
      <c r="Y63" s="7">
        <f t="shared" si="3"/>
        <v>48</v>
      </c>
      <c r="Z63"/>
      <c r="AA63"/>
    </row>
    <row r="64" spans="1:27" ht="12" customHeight="1" x14ac:dyDescent="0.25">
      <c r="A64" s="3" t="s">
        <v>232</v>
      </c>
      <c r="B64" s="22">
        <f t="shared" si="0"/>
        <v>48</v>
      </c>
      <c r="C64" s="17">
        <v>48</v>
      </c>
      <c r="V64" s="22">
        <f t="shared" si="4"/>
        <v>48</v>
      </c>
      <c r="W64"/>
      <c r="X64" s="4">
        <f t="shared" si="2"/>
        <v>1</v>
      </c>
      <c r="Y64" s="7">
        <f t="shared" si="3"/>
        <v>48</v>
      </c>
      <c r="Z64"/>
      <c r="AA64"/>
    </row>
    <row r="65" spans="1:27" ht="12" customHeight="1" x14ac:dyDescent="0.25">
      <c r="A65" s="3" t="s">
        <v>124</v>
      </c>
      <c r="B65" s="22">
        <f t="shared" si="0"/>
        <v>48.8</v>
      </c>
      <c r="C65" s="17">
        <v>39</v>
      </c>
      <c r="D65" s="17">
        <v>47</v>
      </c>
      <c r="E65" s="17">
        <v>36</v>
      </c>
      <c r="F65" s="17">
        <v>77</v>
      </c>
      <c r="G65" s="17">
        <v>45</v>
      </c>
      <c r="V65" s="22">
        <f t="shared" si="4"/>
        <v>48.8</v>
      </c>
      <c r="W65"/>
      <c r="X65" s="4">
        <f t="shared" si="2"/>
        <v>5</v>
      </c>
      <c r="Y65" s="7">
        <f t="shared" si="3"/>
        <v>244</v>
      </c>
      <c r="Z65"/>
      <c r="AA65"/>
    </row>
    <row r="66" spans="1:27" ht="12" customHeight="1" x14ac:dyDescent="0.25">
      <c r="A66" s="3" t="s">
        <v>39</v>
      </c>
      <c r="B66" s="22">
        <f t="shared" ref="B66:B129" si="5">V66</f>
        <v>49.25</v>
      </c>
      <c r="C66" s="17">
        <v>26</v>
      </c>
      <c r="D66" s="17">
        <v>49</v>
      </c>
      <c r="F66" s="17">
        <v>22</v>
      </c>
      <c r="G66" s="17">
        <v>100</v>
      </c>
      <c r="V66" s="22">
        <f t="shared" si="4"/>
        <v>49.25</v>
      </c>
      <c r="W66"/>
      <c r="X66" s="4">
        <f t="shared" si="2"/>
        <v>4</v>
      </c>
      <c r="Y66" s="7">
        <f t="shared" si="3"/>
        <v>197</v>
      </c>
      <c r="Z66"/>
      <c r="AA66"/>
    </row>
    <row r="67" spans="1:27" ht="12" customHeight="1" x14ac:dyDescent="0.25">
      <c r="A67" s="3" t="s">
        <v>213</v>
      </c>
      <c r="B67" s="22">
        <f t="shared" si="5"/>
        <v>50</v>
      </c>
      <c r="D67" s="17">
        <v>50</v>
      </c>
      <c r="V67" s="22">
        <f t="shared" si="4"/>
        <v>50</v>
      </c>
      <c r="W67"/>
      <c r="X67" s="4">
        <f t="shared" ref="X67:X130" si="6">COUNTA(C67:U67)</f>
        <v>1</v>
      </c>
      <c r="Y67" s="7">
        <f t="shared" ref="Y67:Y130" si="7">SUM(C67:U67)</f>
        <v>50</v>
      </c>
      <c r="Z67"/>
      <c r="AA67"/>
    </row>
    <row r="68" spans="1:27" ht="12" customHeight="1" x14ac:dyDescent="0.25">
      <c r="A68" s="3" t="s">
        <v>44</v>
      </c>
      <c r="B68" s="22">
        <f t="shared" si="5"/>
        <v>50.666666666666664</v>
      </c>
      <c r="D68" s="17">
        <v>75</v>
      </c>
      <c r="F68" s="17">
        <v>31</v>
      </c>
      <c r="G68" s="17">
        <v>46</v>
      </c>
      <c r="V68" s="22">
        <f t="shared" ref="V68:V131" si="8">Y68/X68</f>
        <v>50.666666666666664</v>
      </c>
      <c r="W68"/>
      <c r="X68" s="4">
        <f t="shared" si="6"/>
        <v>3</v>
      </c>
      <c r="Y68" s="7">
        <f t="shared" si="7"/>
        <v>152</v>
      </c>
      <c r="Z68"/>
      <c r="AA68"/>
    </row>
    <row r="69" spans="1:27" ht="12" customHeight="1" x14ac:dyDescent="0.25">
      <c r="A69" s="3" t="s">
        <v>34</v>
      </c>
      <c r="B69" s="22">
        <f t="shared" si="5"/>
        <v>50.8</v>
      </c>
      <c r="C69" s="16">
        <v>58</v>
      </c>
      <c r="D69" s="16">
        <v>54</v>
      </c>
      <c r="E69" s="16">
        <v>47</v>
      </c>
      <c r="F69" s="16">
        <v>43</v>
      </c>
      <c r="G69" s="16">
        <v>52</v>
      </c>
      <c r="H69" s="16"/>
      <c r="V69" s="22">
        <f t="shared" si="8"/>
        <v>50.8</v>
      </c>
      <c r="W69"/>
      <c r="X69" s="4">
        <f t="shared" si="6"/>
        <v>5</v>
      </c>
      <c r="Y69" s="7">
        <f t="shared" si="7"/>
        <v>254</v>
      </c>
      <c r="Z69"/>
      <c r="AA69"/>
    </row>
    <row r="70" spans="1:27" ht="12" customHeight="1" x14ac:dyDescent="0.25">
      <c r="A70" s="3" t="s">
        <v>82</v>
      </c>
      <c r="B70" s="22">
        <f t="shared" si="5"/>
        <v>51</v>
      </c>
      <c r="G70" s="17">
        <v>51</v>
      </c>
      <c r="V70" s="22">
        <f t="shared" si="8"/>
        <v>51</v>
      </c>
      <c r="W70"/>
      <c r="X70" s="4">
        <f t="shared" si="6"/>
        <v>1</v>
      </c>
      <c r="Y70" s="7">
        <f t="shared" si="7"/>
        <v>51</v>
      </c>
      <c r="Z70"/>
      <c r="AA70"/>
    </row>
    <row r="71" spans="1:27" ht="12" customHeight="1" x14ac:dyDescent="0.25">
      <c r="A71" s="3" t="s">
        <v>234</v>
      </c>
      <c r="B71" s="22">
        <f t="shared" si="5"/>
        <v>51</v>
      </c>
      <c r="C71" s="17">
        <v>51</v>
      </c>
      <c r="V71" s="22">
        <f t="shared" si="8"/>
        <v>51</v>
      </c>
      <c r="W71"/>
      <c r="X71" s="4">
        <f t="shared" si="6"/>
        <v>1</v>
      </c>
      <c r="Y71" s="7">
        <f t="shared" si="7"/>
        <v>51</v>
      </c>
      <c r="Z71"/>
      <c r="AA71"/>
    </row>
    <row r="72" spans="1:27" ht="12" customHeight="1" x14ac:dyDescent="0.25">
      <c r="A72" s="3" t="s">
        <v>186</v>
      </c>
      <c r="B72" s="22">
        <f t="shared" si="5"/>
        <v>52.4</v>
      </c>
      <c r="C72" s="17">
        <v>64</v>
      </c>
      <c r="D72" s="17">
        <v>59</v>
      </c>
      <c r="E72" s="17">
        <v>50</v>
      </c>
      <c r="F72" s="17">
        <v>51</v>
      </c>
      <c r="G72" s="17">
        <v>38</v>
      </c>
      <c r="V72" s="22">
        <f t="shared" si="8"/>
        <v>52.4</v>
      </c>
      <c r="W72"/>
      <c r="X72" s="4">
        <f t="shared" si="6"/>
        <v>5</v>
      </c>
      <c r="Y72" s="7">
        <f t="shared" si="7"/>
        <v>262</v>
      </c>
      <c r="Z72"/>
      <c r="AA72"/>
    </row>
    <row r="73" spans="1:27" ht="12" customHeight="1" x14ac:dyDescent="0.25">
      <c r="A73" s="3" t="s">
        <v>245</v>
      </c>
      <c r="B73" s="22">
        <f t="shared" si="5"/>
        <v>52.666666666666664</v>
      </c>
      <c r="C73" s="19">
        <v>71</v>
      </c>
      <c r="D73" s="19">
        <v>62</v>
      </c>
      <c r="E73" s="19"/>
      <c r="F73" s="19">
        <v>25</v>
      </c>
      <c r="G73" s="19"/>
      <c r="H73" s="19"/>
      <c r="V73" s="22">
        <f t="shared" si="8"/>
        <v>52.666666666666664</v>
      </c>
      <c r="W73"/>
      <c r="X73" s="4">
        <f t="shared" si="6"/>
        <v>3</v>
      </c>
      <c r="Y73" s="7">
        <f t="shared" si="7"/>
        <v>158</v>
      </c>
      <c r="Z73"/>
      <c r="AA73"/>
    </row>
    <row r="74" spans="1:27" ht="12" customHeight="1" x14ac:dyDescent="0.25">
      <c r="A74" s="3" t="s">
        <v>233</v>
      </c>
      <c r="B74" s="22">
        <f t="shared" si="5"/>
        <v>52.75</v>
      </c>
      <c r="C74" s="17">
        <v>50</v>
      </c>
      <c r="D74" s="17">
        <v>55</v>
      </c>
      <c r="E74" s="17">
        <v>40</v>
      </c>
      <c r="F74" s="17">
        <v>66</v>
      </c>
      <c r="V74" s="22">
        <f t="shared" si="8"/>
        <v>52.75</v>
      </c>
      <c r="W74"/>
      <c r="X74" s="4">
        <f t="shared" si="6"/>
        <v>4</v>
      </c>
      <c r="Y74" s="7">
        <f t="shared" si="7"/>
        <v>211</v>
      </c>
      <c r="Z74"/>
      <c r="AA74"/>
    </row>
    <row r="75" spans="1:27" ht="12" customHeight="1" x14ac:dyDescent="0.25">
      <c r="A75" s="3" t="s">
        <v>201</v>
      </c>
      <c r="B75" s="22">
        <f t="shared" si="5"/>
        <v>53</v>
      </c>
      <c r="G75" s="17">
        <v>53</v>
      </c>
      <c r="V75" s="22">
        <f t="shared" si="8"/>
        <v>53</v>
      </c>
      <c r="W75"/>
      <c r="X75" s="4">
        <f t="shared" si="6"/>
        <v>1</v>
      </c>
      <c r="Y75" s="7">
        <f t="shared" si="7"/>
        <v>53</v>
      </c>
      <c r="Z75"/>
      <c r="AA75"/>
    </row>
    <row r="76" spans="1:27" ht="12" customHeight="1" x14ac:dyDescent="0.25">
      <c r="A76" s="3" t="s">
        <v>236</v>
      </c>
      <c r="B76" s="22">
        <f t="shared" si="5"/>
        <v>53</v>
      </c>
      <c r="C76" s="17">
        <v>53</v>
      </c>
      <c r="V76" s="22">
        <f t="shared" si="8"/>
        <v>53</v>
      </c>
      <c r="W76"/>
      <c r="X76" s="4">
        <f t="shared" si="6"/>
        <v>1</v>
      </c>
      <c r="Y76" s="7">
        <f t="shared" si="7"/>
        <v>53</v>
      </c>
      <c r="Z76"/>
      <c r="AA76"/>
    </row>
    <row r="77" spans="1:27" ht="12" customHeight="1" x14ac:dyDescent="0.25">
      <c r="A77" s="3" t="s">
        <v>88</v>
      </c>
      <c r="B77" s="22">
        <f t="shared" si="5"/>
        <v>54</v>
      </c>
      <c r="G77" s="17">
        <v>54</v>
      </c>
      <c r="V77" s="22">
        <f t="shared" si="8"/>
        <v>54</v>
      </c>
      <c r="X77" s="4">
        <f t="shared" si="6"/>
        <v>1</v>
      </c>
      <c r="Y77" s="7">
        <f t="shared" si="7"/>
        <v>54</v>
      </c>
    </row>
    <row r="78" spans="1:27" ht="12" customHeight="1" x14ac:dyDescent="0.25">
      <c r="A78" s="2" t="s">
        <v>103</v>
      </c>
      <c r="B78" s="22">
        <f t="shared" si="5"/>
        <v>54</v>
      </c>
      <c r="F78" s="17">
        <v>54</v>
      </c>
      <c r="V78" s="22">
        <f t="shared" si="8"/>
        <v>54</v>
      </c>
      <c r="X78" s="4">
        <f t="shared" si="6"/>
        <v>1</v>
      </c>
      <c r="Y78" s="7">
        <f t="shared" si="7"/>
        <v>54</v>
      </c>
    </row>
    <row r="79" spans="1:27" ht="12" customHeight="1" x14ac:dyDescent="0.25">
      <c r="A79" s="3" t="s">
        <v>237</v>
      </c>
      <c r="B79" s="22">
        <f t="shared" si="5"/>
        <v>54</v>
      </c>
      <c r="C79" s="17">
        <v>54</v>
      </c>
      <c r="V79" s="22">
        <f t="shared" si="8"/>
        <v>54</v>
      </c>
      <c r="X79" s="4">
        <f t="shared" si="6"/>
        <v>1</v>
      </c>
      <c r="Y79" s="7">
        <f t="shared" si="7"/>
        <v>54</v>
      </c>
    </row>
    <row r="80" spans="1:27" ht="12" customHeight="1" x14ac:dyDescent="0.25">
      <c r="A80" s="3" t="s">
        <v>243</v>
      </c>
      <c r="B80" s="22">
        <f t="shared" si="5"/>
        <v>54</v>
      </c>
      <c r="C80" s="19">
        <v>65</v>
      </c>
      <c r="D80" s="19">
        <v>43</v>
      </c>
      <c r="E80" s="19"/>
      <c r="F80" s="19"/>
      <c r="G80" s="19"/>
      <c r="H80" s="19"/>
      <c r="V80" s="22">
        <f t="shared" si="8"/>
        <v>54</v>
      </c>
      <c r="X80" s="4">
        <f t="shared" si="6"/>
        <v>2</v>
      </c>
      <c r="Y80" s="7">
        <f t="shared" si="7"/>
        <v>108</v>
      </c>
      <c r="Z80"/>
      <c r="AA80"/>
    </row>
    <row r="81" spans="1:27" ht="12" customHeight="1" x14ac:dyDescent="0.25">
      <c r="A81" s="3" t="s">
        <v>148</v>
      </c>
      <c r="B81" s="22">
        <f t="shared" si="5"/>
        <v>54.25</v>
      </c>
      <c r="C81" s="17">
        <v>47</v>
      </c>
      <c r="D81" s="17">
        <v>37</v>
      </c>
      <c r="E81" s="17">
        <v>63</v>
      </c>
      <c r="F81" s="17">
        <v>70</v>
      </c>
      <c r="V81" s="22">
        <f t="shared" si="8"/>
        <v>54.25</v>
      </c>
      <c r="X81" s="4">
        <f t="shared" si="6"/>
        <v>4</v>
      </c>
      <c r="Y81" s="7">
        <f t="shared" si="7"/>
        <v>217</v>
      </c>
      <c r="Z81"/>
      <c r="AA81"/>
    </row>
    <row r="82" spans="1:27" ht="12" customHeight="1" x14ac:dyDescent="0.25">
      <c r="A82" s="2" t="s">
        <v>96</v>
      </c>
      <c r="B82" s="22">
        <f t="shared" si="5"/>
        <v>54.5</v>
      </c>
      <c r="D82" s="17">
        <v>56</v>
      </c>
      <c r="F82" s="17">
        <v>53</v>
      </c>
      <c r="V82" s="22">
        <f t="shared" si="8"/>
        <v>54.5</v>
      </c>
      <c r="X82" s="4">
        <f t="shared" si="6"/>
        <v>2</v>
      </c>
      <c r="Y82" s="7">
        <f t="shared" si="7"/>
        <v>109</v>
      </c>
      <c r="Z82"/>
      <c r="AA82"/>
    </row>
    <row r="83" spans="1:27" ht="12" customHeight="1" x14ac:dyDescent="0.25">
      <c r="A83" s="3" t="s">
        <v>238</v>
      </c>
      <c r="B83" s="22">
        <f t="shared" si="5"/>
        <v>55</v>
      </c>
      <c r="C83" s="17">
        <v>55</v>
      </c>
      <c r="V83" s="22">
        <f t="shared" si="8"/>
        <v>55</v>
      </c>
      <c r="X83" s="4">
        <f t="shared" si="6"/>
        <v>1</v>
      </c>
      <c r="Y83" s="7">
        <f t="shared" si="7"/>
        <v>55</v>
      </c>
      <c r="Z83"/>
      <c r="AA83"/>
    </row>
    <row r="84" spans="1:27" ht="12" customHeight="1" x14ac:dyDescent="0.25">
      <c r="A84" s="3" t="s">
        <v>285</v>
      </c>
      <c r="B84" s="22">
        <f t="shared" si="5"/>
        <v>56</v>
      </c>
      <c r="C84" s="19"/>
      <c r="D84" s="19"/>
      <c r="E84" s="19"/>
      <c r="F84" s="19">
        <v>56</v>
      </c>
      <c r="G84" s="19"/>
      <c r="H84" s="19"/>
      <c r="V84" s="22">
        <f t="shared" si="8"/>
        <v>56</v>
      </c>
      <c r="X84" s="4">
        <f t="shared" si="6"/>
        <v>1</v>
      </c>
      <c r="Y84" s="7">
        <f t="shared" si="7"/>
        <v>56</v>
      </c>
      <c r="Z84"/>
      <c r="AA84"/>
    </row>
    <row r="85" spans="1:27" ht="12" customHeight="1" x14ac:dyDescent="0.25">
      <c r="A85" s="3" t="s">
        <v>239</v>
      </c>
      <c r="B85" s="22">
        <f t="shared" si="5"/>
        <v>56</v>
      </c>
      <c r="C85" s="17">
        <v>56</v>
      </c>
      <c r="V85" s="22">
        <f t="shared" si="8"/>
        <v>56</v>
      </c>
      <c r="X85" s="4">
        <f t="shared" si="6"/>
        <v>1</v>
      </c>
      <c r="Y85" s="7">
        <f t="shared" si="7"/>
        <v>56</v>
      </c>
      <c r="Z85"/>
      <c r="AA85"/>
    </row>
    <row r="86" spans="1:27" ht="12" customHeight="1" x14ac:dyDescent="0.25">
      <c r="A86" s="3" t="s">
        <v>93</v>
      </c>
      <c r="B86" s="22">
        <f t="shared" si="5"/>
        <v>56.333333333333336</v>
      </c>
      <c r="D86" s="17">
        <v>67</v>
      </c>
      <c r="F86" s="17">
        <v>39</v>
      </c>
      <c r="G86" s="17">
        <v>63</v>
      </c>
      <c r="V86" s="22">
        <f t="shared" si="8"/>
        <v>56.333333333333336</v>
      </c>
      <c r="X86" s="4">
        <f t="shared" si="6"/>
        <v>3</v>
      </c>
      <c r="Y86" s="7">
        <f t="shared" si="7"/>
        <v>169</v>
      </c>
      <c r="Z86"/>
      <c r="AA86"/>
    </row>
    <row r="87" spans="1:27" ht="12" customHeight="1" x14ac:dyDescent="0.25">
      <c r="A87" s="3" t="s">
        <v>299</v>
      </c>
      <c r="B87" s="22">
        <f t="shared" si="5"/>
        <v>57</v>
      </c>
      <c r="C87" s="19"/>
      <c r="D87" s="19"/>
      <c r="E87" s="19"/>
      <c r="F87" s="19"/>
      <c r="G87" s="19">
        <v>57</v>
      </c>
      <c r="H87" s="19"/>
      <c r="V87" s="22">
        <f t="shared" si="8"/>
        <v>57</v>
      </c>
      <c r="X87" s="4">
        <f t="shared" si="6"/>
        <v>1</v>
      </c>
      <c r="Y87" s="7">
        <f t="shared" si="7"/>
        <v>57</v>
      </c>
      <c r="Z87"/>
      <c r="AA87"/>
    </row>
    <row r="88" spans="1:27" ht="12" customHeight="1" x14ac:dyDescent="0.25">
      <c r="A88" s="3" t="s">
        <v>240</v>
      </c>
      <c r="B88" s="22">
        <f t="shared" si="5"/>
        <v>57</v>
      </c>
      <c r="C88" s="17">
        <v>57</v>
      </c>
      <c r="V88" s="22">
        <f t="shared" si="8"/>
        <v>57</v>
      </c>
      <c r="X88" s="4">
        <f t="shared" si="6"/>
        <v>1</v>
      </c>
      <c r="Y88" s="7">
        <f t="shared" si="7"/>
        <v>57</v>
      </c>
      <c r="Z88"/>
      <c r="AA88"/>
    </row>
    <row r="89" spans="1:27" ht="12" customHeight="1" x14ac:dyDescent="0.25">
      <c r="A89" s="3" t="s">
        <v>53</v>
      </c>
      <c r="B89" s="22">
        <f t="shared" si="5"/>
        <v>57.4</v>
      </c>
      <c r="C89" s="17">
        <v>82</v>
      </c>
      <c r="D89" s="17">
        <v>60</v>
      </c>
      <c r="E89" s="17">
        <v>72</v>
      </c>
      <c r="F89" s="17">
        <v>33</v>
      </c>
      <c r="G89" s="17">
        <v>40</v>
      </c>
      <c r="V89" s="22">
        <f t="shared" si="8"/>
        <v>57.4</v>
      </c>
      <c r="X89" s="4">
        <f t="shared" si="6"/>
        <v>5</v>
      </c>
      <c r="Y89" s="7">
        <f t="shared" si="7"/>
        <v>287</v>
      </c>
      <c r="Z89"/>
      <c r="AA89"/>
    </row>
    <row r="90" spans="1:27" ht="12" customHeight="1" x14ac:dyDescent="0.25">
      <c r="A90" s="3" t="s">
        <v>300</v>
      </c>
      <c r="B90" s="22">
        <f t="shared" si="5"/>
        <v>58</v>
      </c>
      <c r="C90" s="19"/>
      <c r="D90" s="19"/>
      <c r="E90" s="19"/>
      <c r="F90" s="19"/>
      <c r="G90" s="19">
        <v>58</v>
      </c>
      <c r="H90" s="19"/>
      <c r="V90" s="22">
        <f t="shared" si="8"/>
        <v>58</v>
      </c>
      <c r="X90" s="4">
        <f t="shared" si="6"/>
        <v>1</v>
      </c>
      <c r="Y90" s="7">
        <f t="shared" si="7"/>
        <v>58</v>
      </c>
      <c r="Z90"/>
      <c r="AA90"/>
    </row>
    <row r="91" spans="1:27" ht="12" customHeight="1" x14ac:dyDescent="0.25">
      <c r="A91" s="3" t="s">
        <v>63</v>
      </c>
      <c r="B91" s="22">
        <f t="shared" si="5"/>
        <v>58.333333333333336</v>
      </c>
      <c r="C91" s="17">
        <v>76</v>
      </c>
      <c r="D91" s="17">
        <v>36</v>
      </c>
      <c r="F91" s="17">
        <v>63</v>
      </c>
      <c r="V91" s="22">
        <f t="shared" si="8"/>
        <v>58.333333333333336</v>
      </c>
      <c r="X91" s="4">
        <f t="shared" si="6"/>
        <v>3</v>
      </c>
      <c r="Y91" s="7">
        <f t="shared" si="7"/>
        <v>175</v>
      </c>
      <c r="Z91"/>
      <c r="AA91"/>
    </row>
    <row r="92" spans="1:27" ht="12" customHeight="1" x14ac:dyDescent="0.25">
      <c r="A92" s="3" t="s">
        <v>275</v>
      </c>
      <c r="B92" s="22">
        <f t="shared" si="5"/>
        <v>58.75</v>
      </c>
      <c r="C92" s="19"/>
      <c r="D92" s="19">
        <v>85</v>
      </c>
      <c r="E92" s="19">
        <v>54</v>
      </c>
      <c r="F92" s="19">
        <v>40</v>
      </c>
      <c r="G92" s="19">
        <v>56</v>
      </c>
      <c r="H92" s="19"/>
      <c r="V92" s="22">
        <f t="shared" si="8"/>
        <v>58.75</v>
      </c>
      <c r="X92" s="4">
        <f t="shared" si="6"/>
        <v>4</v>
      </c>
      <c r="Y92" s="7">
        <f t="shared" si="7"/>
        <v>235</v>
      </c>
      <c r="Z92"/>
      <c r="AA92"/>
    </row>
    <row r="93" spans="1:27" ht="12" customHeight="1" x14ac:dyDescent="0.25">
      <c r="A93" s="3" t="s">
        <v>286</v>
      </c>
      <c r="B93" s="22">
        <f t="shared" si="5"/>
        <v>59</v>
      </c>
      <c r="C93" s="19"/>
      <c r="D93" s="19"/>
      <c r="E93" s="19"/>
      <c r="F93" s="19">
        <v>59</v>
      </c>
      <c r="G93" s="19"/>
      <c r="H93" s="19"/>
      <c r="V93" s="22">
        <f t="shared" si="8"/>
        <v>59</v>
      </c>
      <c r="X93" s="4">
        <f t="shared" si="6"/>
        <v>1</v>
      </c>
      <c r="Y93" s="7">
        <f t="shared" si="7"/>
        <v>59</v>
      </c>
      <c r="Z93"/>
      <c r="AA93"/>
    </row>
    <row r="94" spans="1:27" ht="12" customHeight="1" x14ac:dyDescent="0.25">
      <c r="A94" s="3" t="s">
        <v>241</v>
      </c>
      <c r="B94" s="22">
        <f t="shared" si="5"/>
        <v>59</v>
      </c>
      <c r="C94" s="17">
        <v>59</v>
      </c>
      <c r="D94" s="17">
        <v>27</v>
      </c>
      <c r="F94" s="17">
        <v>91</v>
      </c>
      <c r="V94" s="22">
        <f t="shared" si="8"/>
        <v>59</v>
      </c>
      <c r="X94" s="4">
        <f t="shared" si="6"/>
        <v>3</v>
      </c>
      <c r="Y94" s="7">
        <f t="shared" si="7"/>
        <v>177</v>
      </c>
      <c r="Z94"/>
      <c r="AA94"/>
    </row>
    <row r="95" spans="1:27" ht="12" customHeight="1" x14ac:dyDescent="0.25">
      <c r="A95" s="3" t="s">
        <v>77</v>
      </c>
      <c r="B95" s="22">
        <f t="shared" si="5"/>
        <v>59</v>
      </c>
      <c r="D95" s="17">
        <v>51</v>
      </c>
      <c r="E95" s="17">
        <v>67</v>
      </c>
      <c r="V95" s="22">
        <f t="shared" si="8"/>
        <v>59</v>
      </c>
      <c r="X95" s="4">
        <f t="shared" si="6"/>
        <v>2</v>
      </c>
      <c r="Y95" s="7">
        <f t="shared" si="7"/>
        <v>118</v>
      </c>
      <c r="Z95"/>
      <c r="AA95"/>
    </row>
    <row r="96" spans="1:27" ht="12" customHeight="1" x14ac:dyDescent="0.25">
      <c r="A96" s="3" t="s">
        <v>61</v>
      </c>
      <c r="B96" s="22">
        <f t="shared" si="5"/>
        <v>59.8</v>
      </c>
      <c r="C96" s="17">
        <v>61</v>
      </c>
      <c r="D96" s="17">
        <v>87</v>
      </c>
      <c r="E96" s="17">
        <v>53</v>
      </c>
      <c r="F96" s="17">
        <v>64</v>
      </c>
      <c r="G96" s="17">
        <v>34</v>
      </c>
      <c r="V96" s="22">
        <f t="shared" si="8"/>
        <v>59.8</v>
      </c>
      <c r="X96" s="4">
        <f t="shared" si="6"/>
        <v>5</v>
      </c>
      <c r="Y96" s="7">
        <f t="shared" si="7"/>
        <v>299</v>
      </c>
      <c r="Z96"/>
      <c r="AA96"/>
    </row>
    <row r="97" spans="1:27" ht="12" customHeight="1" x14ac:dyDescent="0.25">
      <c r="A97" s="2" t="s">
        <v>56</v>
      </c>
      <c r="B97" s="22">
        <f t="shared" si="5"/>
        <v>60</v>
      </c>
      <c r="C97" s="17">
        <v>60</v>
      </c>
      <c r="V97" s="22">
        <f t="shared" si="8"/>
        <v>60</v>
      </c>
      <c r="X97" s="4">
        <f t="shared" si="6"/>
        <v>1</v>
      </c>
      <c r="Y97" s="7">
        <f t="shared" si="7"/>
        <v>60</v>
      </c>
      <c r="Z97"/>
      <c r="AA97"/>
    </row>
    <row r="98" spans="1:27" ht="12" customHeight="1" x14ac:dyDescent="0.25">
      <c r="B98" s="22" t="e">
        <f t="shared" si="5"/>
        <v>#DIV/0!</v>
      </c>
      <c r="V98" s="22" t="e">
        <f t="shared" si="8"/>
        <v>#DIV/0!</v>
      </c>
      <c r="X98" s="4">
        <f t="shared" si="6"/>
        <v>0</v>
      </c>
      <c r="Y98" s="7">
        <f t="shared" si="7"/>
        <v>0</v>
      </c>
      <c r="Z98"/>
      <c r="AA98"/>
    </row>
    <row r="99" spans="1:27" ht="12" customHeight="1" x14ac:dyDescent="0.25">
      <c r="A99" s="3" t="s">
        <v>137</v>
      </c>
      <c r="B99" s="22">
        <f t="shared" si="5"/>
        <v>61</v>
      </c>
      <c r="D99" s="17">
        <v>84</v>
      </c>
      <c r="F99" s="17">
        <v>38</v>
      </c>
      <c r="V99" s="22">
        <f t="shared" si="8"/>
        <v>61</v>
      </c>
      <c r="X99" s="4">
        <f t="shared" si="6"/>
        <v>2</v>
      </c>
      <c r="Y99" s="7">
        <f t="shared" si="7"/>
        <v>122</v>
      </c>
      <c r="Z99"/>
      <c r="AA99"/>
    </row>
    <row r="100" spans="1:27" ht="12" customHeight="1" x14ac:dyDescent="0.25">
      <c r="A100" s="3" t="s">
        <v>242</v>
      </c>
      <c r="B100" s="22">
        <f t="shared" si="5"/>
        <v>62</v>
      </c>
      <c r="C100" s="19">
        <v>62</v>
      </c>
      <c r="D100" s="19"/>
      <c r="E100" s="19"/>
      <c r="F100" s="19"/>
      <c r="G100" s="19"/>
      <c r="H100" s="19"/>
      <c r="V100" s="22">
        <f t="shared" si="8"/>
        <v>62</v>
      </c>
      <c r="X100" s="4">
        <f t="shared" si="6"/>
        <v>1</v>
      </c>
      <c r="Y100" s="7">
        <f t="shared" si="7"/>
        <v>62</v>
      </c>
      <c r="Z100"/>
      <c r="AA100"/>
    </row>
    <row r="101" spans="1:27" ht="12" customHeight="1" x14ac:dyDescent="0.25">
      <c r="A101" s="3" t="s">
        <v>260</v>
      </c>
      <c r="B101" s="22">
        <f t="shared" si="5"/>
        <v>63</v>
      </c>
      <c r="C101" s="19"/>
      <c r="D101" s="19">
        <v>63</v>
      </c>
      <c r="E101" s="19"/>
      <c r="F101" s="19"/>
      <c r="G101" s="19"/>
      <c r="H101" s="19"/>
      <c r="V101" s="22">
        <f t="shared" si="8"/>
        <v>63</v>
      </c>
      <c r="X101" s="4">
        <f t="shared" si="6"/>
        <v>1</v>
      </c>
      <c r="Y101" s="7">
        <f t="shared" si="7"/>
        <v>63</v>
      </c>
      <c r="Z101"/>
      <c r="AA101"/>
    </row>
    <row r="102" spans="1:27" ht="12" customHeight="1" x14ac:dyDescent="0.25">
      <c r="A102" s="3" t="s">
        <v>290</v>
      </c>
      <c r="B102" s="22">
        <f t="shared" si="5"/>
        <v>63.333333333333336</v>
      </c>
      <c r="C102" s="19"/>
      <c r="D102" s="19"/>
      <c r="E102" s="19">
        <v>33</v>
      </c>
      <c r="F102" s="19">
        <v>75</v>
      </c>
      <c r="G102" s="19">
        <v>82</v>
      </c>
      <c r="H102" s="19"/>
      <c r="V102" s="22">
        <f t="shared" si="8"/>
        <v>63.333333333333336</v>
      </c>
      <c r="X102" s="4">
        <f t="shared" si="6"/>
        <v>3</v>
      </c>
      <c r="Y102" s="7">
        <f t="shared" si="7"/>
        <v>190</v>
      </c>
      <c r="Z102"/>
      <c r="AA102"/>
    </row>
    <row r="103" spans="1:27" ht="12" customHeight="1" x14ac:dyDescent="0.25">
      <c r="A103" s="3" t="s">
        <v>135</v>
      </c>
      <c r="B103" s="22">
        <f t="shared" si="5"/>
        <v>63.666666666666664</v>
      </c>
      <c r="E103" s="17">
        <v>41</v>
      </c>
      <c r="F103" s="17">
        <v>55</v>
      </c>
      <c r="G103" s="17">
        <v>95</v>
      </c>
      <c r="V103" s="22">
        <f t="shared" si="8"/>
        <v>63.666666666666664</v>
      </c>
      <c r="X103" s="4">
        <f t="shared" si="6"/>
        <v>3</v>
      </c>
      <c r="Y103" s="7">
        <f t="shared" si="7"/>
        <v>191</v>
      </c>
      <c r="Z103"/>
      <c r="AA103"/>
    </row>
    <row r="104" spans="1:27" ht="12" customHeight="1" x14ac:dyDescent="0.25">
      <c r="A104" s="3" t="s">
        <v>276</v>
      </c>
      <c r="B104" s="22">
        <f t="shared" si="5"/>
        <v>64</v>
      </c>
      <c r="C104" s="19"/>
      <c r="D104" s="19"/>
      <c r="E104" s="19">
        <v>64</v>
      </c>
      <c r="F104" s="19"/>
      <c r="G104" s="19"/>
      <c r="H104" s="19"/>
      <c r="V104" s="22">
        <f t="shared" si="8"/>
        <v>64</v>
      </c>
      <c r="X104" s="4">
        <f t="shared" si="6"/>
        <v>1</v>
      </c>
      <c r="Y104" s="7">
        <f t="shared" si="7"/>
        <v>64</v>
      </c>
      <c r="Z104"/>
      <c r="AA104"/>
    </row>
    <row r="105" spans="1:27" ht="12" customHeight="1" x14ac:dyDescent="0.25">
      <c r="A105" s="3" t="s">
        <v>104</v>
      </c>
      <c r="B105" s="22">
        <f t="shared" si="5"/>
        <v>64.400000000000006</v>
      </c>
      <c r="C105" s="17">
        <v>94</v>
      </c>
      <c r="D105" s="17">
        <v>86</v>
      </c>
      <c r="E105" s="17">
        <v>59</v>
      </c>
      <c r="F105" s="17">
        <v>46</v>
      </c>
      <c r="G105" s="17">
        <v>37</v>
      </c>
      <c r="V105" s="22">
        <f t="shared" si="8"/>
        <v>64.400000000000006</v>
      </c>
      <c r="X105" s="4">
        <f t="shared" si="6"/>
        <v>5</v>
      </c>
      <c r="Y105" s="7">
        <f t="shared" si="7"/>
        <v>322</v>
      </c>
      <c r="Z105"/>
      <c r="AA105"/>
    </row>
    <row r="106" spans="1:27" ht="12" customHeight="1" x14ac:dyDescent="0.25">
      <c r="A106" s="3" t="s">
        <v>23</v>
      </c>
      <c r="B106" s="22">
        <f t="shared" si="5"/>
        <v>64.5</v>
      </c>
      <c r="C106" s="16"/>
      <c r="D106" s="16">
        <v>81</v>
      </c>
      <c r="E106" s="16">
        <v>78</v>
      </c>
      <c r="F106" s="16">
        <v>32</v>
      </c>
      <c r="G106" s="16">
        <v>67</v>
      </c>
      <c r="H106" s="16"/>
      <c r="V106" s="22">
        <f t="shared" si="8"/>
        <v>64.5</v>
      </c>
      <c r="X106" s="4">
        <f t="shared" si="6"/>
        <v>4</v>
      </c>
      <c r="Y106" s="7">
        <f t="shared" si="7"/>
        <v>258</v>
      </c>
      <c r="Z106"/>
      <c r="AA106"/>
    </row>
    <row r="107" spans="1:27" ht="12" customHeight="1" x14ac:dyDescent="0.25">
      <c r="A107" s="3" t="s">
        <v>89</v>
      </c>
      <c r="B107" s="22">
        <f t="shared" si="5"/>
        <v>64.75</v>
      </c>
      <c r="C107" s="17">
        <v>63</v>
      </c>
      <c r="D107" s="17">
        <v>98</v>
      </c>
      <c r="E107" s="17">
        <v>48</v>
      </c>
      <c r="G107" s="17">
        <v>50</v>
      </c>
      <c r="V107" s="22">
        <f t="shared" si="8"/>
        <v>64.75</v>
      </c>
      <c r="X107" s="4">
        <f t="shared" si="6"/>
        <v>4</v>
      </c>
      <c r="Y107" s="7">
        <f t="shared" si="7"/>
        <v>259</v>
      </c>
      <c r="Z107"/>
      <c r="AA107"/>
    </row>
    <row r="108" spans="1:27" ht="12" customHeight="1" x14ac:dyDescent="0.25">
      <c r="A108" s="3" t="s">
        <v>94</v>
      </c>
      <c r="B108" s="22">
        <f t="shared" si="5"/>
        <v>65</v>
      </c>
      <c r="C108" s="17">
        <v>74</v>
      </c>
      <c r="E108" s="17">
        <v>73</v>
      </c>
      <c r="F108" s="17">
        <v>49</v>
      </c>
      <c r="G108" s="17">
        <v>64</v>
      </c>
      <c r="V108" s="22">
        <f t="shared" si="8"/>
        <v>65</v>
      </c>
      <c r="X108" s="4">
        <f t="shared" si="6"/>
        <v>4</v>
      </c>
      <c r="Y108" s="7">
        <f t="shared" si="7"/>
        <v>260</v>
      </c>
      <c r="Z108"/>
      <c r="AA108"/>
    </row>
    <row r="109" spans="1:27" ht="12" customHeight="1" x14ac:dyDescent="0.25">
      <c r="A109" s="3" t="s">
        <v>301</v>
      </c>
      <c r="B109" s="22">
        <f t="shared" si="5"/>
        <v>65</v>
      </c>
      <c r="C109" s="19"/>
      <c r="D109" s="19"/>
      <c r="E109" s="19"/>
      <c r="F109" s="19"/>
      <c r="G109" s="19">
        <v>65</v>
      </c>
      <c r="H109" s="19"/>
      <c r="V109" s="22">
        <f t="shared" si="8"/>
        <v>65</v>
      </c>
      <c r="X109" s="4">
        <f t="shared" si="6"/>
        <v>1</v>
      </c>
      <c r="Y109" s="7">
        <f t="shared" si="7"/>
        <v>65</v>
      </c>
      <c r="Z109"/>
      <c r="AA109"/>
    </row>
    <row r="110" spans="1:27" ht="12" customHeight="1" x14ac:dyDescent="0.25">
      <c r="A110" s="3" t="s">
        <v>206</v>
      </c>
      <c r="B110" s="22">
        <f t="shared" si="5"/>
        <v>66</v>
      </c>
      <c r="E110" s="17">
        <v>66</v>
      </c>
      <c r="V110" s="22">
        <f t="shared" si="8"/>
        <v>66</v>
      </c>
      <c r="X110" s="4">
        <f t="shared" si="6"/>
        <v>1</v>
      </c>
      <c r="Y110" s="7">
        <f t="shared" si="7"/>
        <v>66</v>
      </c>
      <c r="Z110"/>
      <c r="AA110"/>
    </row>
    <row r="111" spans="1:27" ht="12" customHeight="1" x14ac:dyDescent="0.25">
      <c r="A111" s="3" t="s">
        <v>264</v>
      </c>
      <c r="B111" s="22">
        <f t="shared" si="5"/>
        <v>67</v>
      </c>
      <c r="C111" s="19"/>
      <c r="D111" s="19">
        <v>73</v>
      </c>
      <c r="E111" s="19"/>
      <c r="F111" s="19">
        <v>61</v>
      </c>
      <c r="G111" s="19"/>
      <c r="H111" s="19"/>
      <c r="V111" s="22">
        <f t="shared" si="8"/>
        <v>67</v>
      </c>
      <c r="X111" s="4">
        <f t="shared" si="6"/>
        <v>2</v>
      </c>
      <c r="Y111" s="7">
        <f t="shared" si="7"/>
        <v>134</v>
      </c>
      <c r="Z111"/>
      <c r="AA111"/>
    </row>
    <row r="112" spans="1:27" ht="12" customHeight="1" x14ac:dyDescent="0.25">
      <c r="A112" s="3" t="s">
        <v>115</v>
      </c>
      <c r="B112" s="22">
        <f t="shared" si="5"/>
        <v>67.2</v>
      </c>
      <c r="C112" s="17">
        <v>77</v>
      </c>
      <c r="D112" s="17">
        <v>70</v>
      </c>
      <c r="E112" s="17">
        <v>65</v>
      </c>
      <c r="F112" s="17">
        <v>76</v>
      </c>
      <c r="G112" s="17">
        <v>48</v>
      </c>
      <c r="V112" s="22">
        <f t="shared" si="8"/>
        <v>67.2</v>
      </c>
      <c r="X112" s="4">
        <f t="shared" si="6"/>
        <v>5</v>
      </c>
      <c r="Y112" s="7">
        <f t="shared" si="7"/>
        <v>336</v>
      </c>
      <c r="Z112"/>
      <c r="AA112"/>
    </row>
    <row r="113" spans="1:27" ht="12" customHeight="1" x14ac:dyDescent="0.25">
      <c r="A113" s="3" t="s">
        <v>249</v>
      </c>
      <c r="B113" s="22">
        <f t="shared" si="5"/>
        <v>67.2</v>
      </c>
      <c r="C113" s="19">
        <v>87</v>
      </c>
      <c r="D113" s="19">
        <v>71</v>
      </c>
      <c r="E113" s="19">
        <v>51</v>
      </c>
      <c r="F113" s="19">
        <v>57</v>
      </c>
      <c r="G113" s="19">
        <v>70</v>
      </c>
      <c r="H113" s="19"/>
      <c r="V113" s="22">
        <f t="shared" si="8"/>
        <v>67.2</v>
      </c>
      <c r="X113" s="4">
        <f t="shared" si="6"/>
        <v>5</v>
      </c>
      <c r="Y113" s="7">
        <f t="shared" si="7"/>
        <v>336</v>
      </c>
      <c r="Z113"/>
      <c r="AA113"/>
    </row>
    <row r="114" spans="1:27" ht="12" customHeight="1" x14ac:dyDescent="0.25">
      <c r="A114" s="3" t="s">
        <v>73</v>
      </c>
      <c r="B114" s="22">
        <f t="shared" si="5"/>
        <v>67.666666666666671</v>
      </c>
      <c r="D114" s="17">
        <v>96</v>
      </c>
      <c r="E114" s="17">
        <v>60</v>
      </c>
      <c r="G114" s="17">
        <v>47</v>
      </c>
      <c r="V114" s="22">
        <f t="shared" si="8"/>
        <v>67.666666666666671</v>
      </c>
      <c r="X114" s="4">
        <f t="shared" si="6"/>
        <v>3</v>
      </c>
      <c r="Y114" s="7">
        <f t="shared" si="7"/>
        <v>203</v>
      </c>
      <c r="Z114"/>
      <c r="AA114"/>
    </row>
    <row r="115" spans="1:27" ht="12" customHeight="1" x14ac:dyDescent="0.25">
      <c r="A115" s="3" t="s">
        <v>163</v>
      </c>
      <c r="B115" s="22">
        <f t="shared" si="5"/>
        <v>68.5</v>
      </c>
      <c r="C115" s="17">
        <v>89</v>
      </c>
      <c r="D115" s="17">
        <v>48</v>
      </c>
      <c r="V115" s="22">
        <f t="shared" si="8"/>
        <v>68.5</v>
      </c>
      <c r="X115" s="4">
        <f t="shared" si="6"/>
        <v>2</v>
      </c>
      <c r="Y115" s="7">
        <f t="shared" si="7"/>
        <v>137</v>
      </c>
      <c r="Z115"/>
      <c r="AA115"/>
    </row>
    <row r="116" spans="1:27" ht="12" customHeight="1" x14ac:dyDescent="0.25">
      <c r="A116" s="3" t="s">
        <v>162</v>
      </c>
      <c r="B116" s="22">
        <f t="shared" si="5"/>
        <v>69</v>
      </c>
      <c r="G116" s="17">
        <v>69</v>
      </c>
      <c r="V116" s="22">
        <f t="shared" si="8"/>
        <v>69</v>
      </c>
      <c r="X116" s="4">
        <f t="shared" si="6"/>
        <v>1</v>
      </c>
      <c r="Y116" s="7">
        <f t="shared" si="7"/>
        <v>69</v>
      </c>
      <c r="Z116"/>
      <c r="AA116"/>
    </row>
    <row r="117" spans="1:27" ht="12" customHeight="1" x14ac:dyDescent="0.25">
      <c r="A117" s="3" t="s">
        <v>259</v>
      </c>
      <c r="B117" s="22">
        <f t="shared" si="5"/>
        <v>69</v>
      </c>
      <c r="C117" s="19"/>
      <c r="D117" s="19">
        <v>42</v>
      </c>
      <c r="E117" s="19">
        <v>88</v>
      </c>
      <c r="F117" s="19">
        <v>60</v>
      </c>
      <c r="G117" s="19">
        <v>86</v>
      </c>
      <c r="H117" s="19"/>
      <c r="V117" s="22">
        <f t="shared" si="8"/>
        <v>69</v>
      </c>
      <c r="X117" s="4">
        <f t="shared" si="6"/>
        <v>4</v>
      </c>
      <c r="Y117" s="7">
        <f t="shared" si="7"/>
        <v>276</v>
      </c>
      <c r="Z117"/>
      <c r="AA117"/>
    </row>
    <row r="118" spans="1:27" ht="12" customHeight="1" x14ac:dyDescent="0.25">
      <c r="A118" s="3" t="s">
        <v>261</v>
      </c>
      <c r="B118" s="22">
        <f t="shared" si="5"/>
        <v>69.25</v>
      </c>
      <c r="C118" s="19"/>
      <c r="D118" s="19">
        <v>44</v>
      </c>
      <c r="E118" s="19">
        <v>91</v>
      </c>
      <c r="F118" s="19">
        <v>62</v>
      </c>
      <c r="G118" s="19">
        <v>80</v>
      </c>
      <c r="H118" s="19"/>
      <c r="V118" s="22">
        <f t="shared" si="8"/>
        <v>69.25</v>
      </c>
      <c r="X118" s="4">
        <f t="shared" si="6"/>
        <v>4</v>
      </c>
      <c r="Y118" s="7">
        <f t="shared" si="7"/>
        <v>277</v>
      </c>
      <c r="Z118"/>
      <c r="AA118"/>
    </row>
    <row r="119" spans="1:27" ht="12" customHeight="1" x14ac:dyDescent="0.25">
      <c r="A119" s="3" t="s">
        <v>244</v>
      </c>
      <c r="B119" s="22">
        <f t="shared" si="5"/>
        <v>70</v>
      </c>
      <c r="C119" s="19">
        <v>70</v>
      </c>
      <c r="D119" s="19"/>
      <c r="E119" s="19"/>
      <c r="F119" s="19"/>
      <c r="G119" s="19"/>
      <c r="H119" s="19"/>
      <c r="V119" s="22">
        <f t="shared" si="8"/>
        <v>70</v>
      </c>
      <c r="X119" s="4">
        <f t="shared" si="6"/>
        <v>1</v>
      </c>
      <c r="Y119" s="7">
        <f t="shared" si="7"/>
        <v>70</v>
      </c>
      <c r="Z119"/>
      <c r="AA119"/>
    </row>
    <row r="120" spans="1:27" ht="12" customHeight="1" x14ac:dyDescent="0.25">
      <c r="A120" s="2" t="s">
        <v>59</v>
      </c>
      <c r="B120" s="22">
        <f t="shared" si="5"/>
        <v>71</v>
      </c>
      <c r="F120" s="17">
        <v>71</v>
      </c>
      <c r="V120" s="22">
        <f t="shared" si="8"/>
        <v>71</v>
      </c>
      <c r="X120" s="4">
        <f t="shared" si="6"/>
        <v>1</v>
      </c>
      <c r="Y120" s="7">
        <f t="shared" si="7"/>
        <v>71</v>
      </c>
      <c r="Z120"/>
      <c r="AA120"/>
    </row>
    <row r="121" spans="1:27" ht="12" customHeight="1" x14ac:dyDescent="0.25">
      <c r="A121" s="3" t="s">
        <v>262</v>
      </c>
      <c r="B121" s="22">
        <f t="shared" si="5"/>
        <v>71.25</v>
      </c>
      <c r="C121" s="19"/>
      <c r="D121" s="19">
        <v>68</v>
      </c>
      <c r="E121" s="19">
        <v>61</v>
      </c>
      <c r="F121" s="19">
        <v>65</v>
      </c>
      <c r="G121" s="19">
        <v>91</v>
      </c>
      <c r="H121" s="19"/>
      <c r="V121" s="22">
        <f t="shared" si="8"/>
        <v>71.25</v>
      </c>
      <c r="X121" s="4">
        <f t="shared" si="6"/>
        <v>4</v>
      </c>
      <c r="Y121" s="7">
        <f t="shared" si="7"/>
        <v>285</v>
      </c>
      <c r="Z121"/>
      <c r="AA121"/>
    </row>
    <row r="122" spans="1:27" ht="12" customHeight="1" x14ac:dyDescent="0.25">
      <c r="A122" s="3" t="s">
        <v>270</v>
      </c>
      <c r="B122" s="22">
        <f t="shared" si="5"/>
        <v>71.333333333333329</v>
      </c>
      <c r="C122" s="19"/>
      <c r="D122" s="19">
        <v>93</v>
      </c>
      <c r="E122" s="19">
        <v>79</v>
      </c>
      <c r="F122" s="19"/>
      <c r="G122" s="19">
        <v>42</v>
      </c>
      <c r="H122" s="19"/>
      <c r="V122" s="22">
        <f t="shared" si="8"/>
        <v>71.333333333333329</v>
      </c>
      <c r="X122" s="4">
        <f t="shared" si="6"/>
        <v>3</v>
      </c>
      <c r="Y122" s="7">
        <f t="shared" si="7"/>
        <v>214</v>
      </c>
      <c r="Z122"/>
      <c r="AA122"/>
    </row>
    <row r="123" spans="1:27" ht="12" customHeight="1" x14ac:dyDescent="0.25">
      <c r="A123" s="3" t="s">
        <v>81</v>
      </c>
      <c r="B123" s="22">
        <f t="shared" si="5"/>
        <v>71.5</v>
      </c>
      <c r="C123" s="17">
        <v>85</v>
      </c>
      <c r="D123" s="17">
        <v>58</v>
      </c>
      <c r="V123" s="22">
        <f t="shared" si="8"/>
        <v>71.5</v>
      </c>
      <c r="X123" s="4">
        <f t="shared" si="6"/>
        <v>2</v>
      </c>
      <c r="Y123" s="7">
        <f t="shared" si="7"/>
        <v>143</v>
      </c>
      <c r="Z123"/>
      <c r="AA123"/>
    </row>
    <row r="124" spans="1:27" ht="12" customHeight="1" x14ac:dyDescent="0.25">
      <c r="A124" s="3" t="s">
        <v>279</v>
      </c>
      <c r="B124" s="22">
        <f t="shared" si="5"/>
        <v>71.666666666666671</v>
      </c>
      <c r="C124" s="19"/>
      <c r="D124" s="19"/>
      <c r="E124" s="19">
        <v>81</v>
      </c>
      <c r="F124" s="19">
        <v>79</v>
      </c>
      <c r="G124" s="19">
        <v>55</v>
      </c>
      <c r="H124" s="19"/>
      <c r="V124" s="22">
        <f t="shared" si="8"/>
        <v>71.666666666666671</v>
      </c>
      <c r="X124" s="4">
        <f t="shared" si="6"/>
        <v>3</v>
      </c>
      <c r="Y124" s="7">
        <f t="shared" si="7"/>
        <v>215</v>
      </c>
      <c r="Z124"/>
      <c r="AA124"/>
    </row>
    <row r="125" spans="1:27" ht="12" customHeight="1" x14ac:dyDescent="0.25">
      <c r="A125" s="3" t="s">
        <v>108</v>
      </c>
      <c r="B125" s="22">
        <f t="shared" si="5"/>
        <v>72</v>
      </c>
      <c r="C125" s="17">
        <v>72</v>
      </c>
      <c r="V125" s="22">
        <f t="shared" si="8"/>
        <v>72</v>
      </c>
      <c r="X125" s="4">
        <f t="shared" si="6"/>
        <v>1</v>
      </c>
      <c r="Y125" s="7">
        <f t="shared" si="7"/>
        <v>72</v>
      </c>
      <c r="Z125"/>
      <c r="AA125"/>
    </row>
    <row r="126" spans="1:27" ht="12" customHeight="1" x14ac:dyDescent="0.25">
      <c r="A126" s="3" t="s">
        <v>263</v>
      </c>
      <c r="B126" s="22">
        <f t="shared" si="5"/>
        <v>72</v>
      </c>
      <c r="C126" s="19"/>
      <c r="D126" s="19">
        <v>72</v>
      </c>
      <c r="E126" s="19"/>
      <c r="F126" s="19"/>
      <c r="G126" s="19"/>
      <c r="H126" s="19"/>
      <c r="V126" s="22">
        <f t="shared" si="8"/>
        <v>72</v>
      </c>
      <c r="X126" s="4">
        <f t="shared" si="6"/>
        <v>1</v>
      </c>
      <c r="Y126" s="7">
        <f t="shared" si="7"/>
        <v>72</v>
      </c>
      <c r="Z126"/>
      <c r="AA126"/>
    </row>
    <row r="127" spans="1:27" ht="12" customHeight="1" x14ac:dyDescent="0.25">
      <c r="A127" s="3" t="s">
        <v>191</v>
      </c>
      <c r="B127" s="22">
        <f t="shared" si="5"/>
        <v>72.666666666666671</v>
      </c>
      <c r="C127" s="17">
        <v>69</v>
      </c>
      <c r="E127" s="17">
        <v>89</v>
      </c>
      <c r="G127" s="17">
        <v>60</v>
      </c>
      <c r="V127" s="22">
        <f t="shared" si="8"/>
        <v>72.666666666666671</v>
      </c>
      <c r="X127" s="4">
        <f t="shared" si="6"/>
        <v>3</v>
      </c>
      <c r="Y127" s="7">
        <f t="shared" si="7"/>
        <v>218</v>
      </c>
      <c r="Z127"/>
      <c r="AA127"/>
    </row>
    <row r="128" spans="1:27" ht="12" customHeight="1" x14ac:dyDescent="0.25">
      <c r="A128" s="3" t="s">
        <v>50</v>
      </c>
      <c r="B128" s="22">
        <f t="shared" si="5"/>
        <v>73</v>
      </c>
      <c r="C128" s="17">
        <v>90</v>
      </c>
      <c r="E128" s="17">
        <v>62</v>
      </c>
      <c r="F128" s="17">
        <v>99</v>
      </c>
      <c r="G128" s="17">
        <v>41</v>
      </c>
      <c r="V128" s="22">
        <f t="shared" si="8"/>
        <v>73</v>
      </c>
      <c r="X128" s="4">
        <f t="shared" si="6"/>
        <v>4</v>
      </c>
      <c r="Y128" s="7">
        <f t="shared" si="7"/>
        <v>292</v>
      </c>
      <c r="Z128"/>
      <c r="AA128"/>
    </row>
    <row r="129" spans="1:27" ht="12" customHeight="1" x14ac:dyDescent="0.25">
      <c r="A129" s="3" t="s">
        <v>302</v>
      </c>
      <c r="B129" s="22">
        <f t="shared" si="5"/>
        <v>73</v>
      </c>
      <c r="C129" s="19"/>
      <c r="D129" s="19"/>
      <c r="E129" s="19"/>
      <c r="F129" s="19"/>
      <c r="G129" s="19">
        <v>73</v>
      </c>
      <c r="H129" s="19"/>
      <c r="V129" s="22">
        <f t="shared" si="8"/>
        <v>73</v>
      </c>
      <c r="X129" s="4">
        <f t="shared" si="6"/>
        <v>1</v>
      </c>
      <c r="Y129" s="7">
        <f t="shared" si="7"/>
        <v>73</v>
      </c>
      <c r="Z129"/>
      <c r="AA129"/>
    </row>
    <row r="130" spans="1:27" ht="12" customHeight="1" x14ac:dyDescent="0.25">
      <c r="A130" s="3" t="s">
        <v>288</v>
      </c>
      <c r="B130" s="22">
        <f t="shared" ref="B130:B193" si="9">V130</f>
        <v>73</v>
      </c>
      <c r="C130" s="19"/>
      <c r="D130" s="19"/>
      <c r="E130" s="19"/>
      <c r="F130" s="19">
        <v>73</v>
      </c>
      <c r="G130" s="19"/>
      <c r="H130" s="19"/>
      <c r="V130" s="22">
        <f t="shared" si="8"/>
        <v>73</v>
      </c>
      <c r="X130" s="4">
        <f t="shared" si="6"/>
        <v>1</v>
      </c>
      <c r="Y130" s="7">
        <f t="shared" si="7"/>
        <v>73</v>
      </c>
      <c r="Z130"/>
      <c r="AA130"/>
    </row>
    <row r="131" spans="1:27" ht="12" customHeight="1" x14ac:dyDescent="0.25">
      <c r="A131" s="3" t="s">
        <v>303</v>
      </c>
      <c r="B131" s="22">
        <f t="shared" si="9"/>
        <v>74</v>
      </c>
      <c r="C131" s="19"/>
      <c r="D131" s="19"/>
      <c r="E131" s="19"/>
      <c r="F131" s="19"/>
      <c r="G131" s="19">
        <v>74</v>
      </c>
      <c r="H131" s="19"/>
      <c r="V131" s="22">
        <f t="shared" si="8"/>
        <v>74</v>
      </c>
      <c r="X131" s="4">
        <f t="shared" ref="X131:X193" si="10">COUNTA(C131:U131)</f>
        <v>1</v>
      </c>
      <c r="Y131" s="7">
        <f t="shared" ref="Y131:Y193" si="11">SUM(C131:U131)</f>
        <v>74</v>
      </c>
      <c r="Z131"/>
      <c r="AA131"/>
    </row>
    <row r="132" spans="1:27" ht="12" customHeight="1" x14ac:dyDescent="0.25">
      <c r="A132" s="3" t="s">
        <v>289</v>
      </c>
      <c r="B132" s="22">
        <f t="shared" si="9"/>
        <v>74</v>
      </c>
      <c r="C132" s="19"/>
      <c r="D132" s="19"/>
      <c r="E132" s="19"/>
      <c r="F132" s="19">
        <v>74</v>
      </c>
      <c r="G132" s="19"/>
      <c r="H132" s="19"/>
      <c r="V132" s="22">
        <f t="shared" ref="V132:V194" si="12">Y132/X132</f>
        <v>74</v>
      </c>
      <c r="X132" s="4">
        <f t="shared" si="10"/>
        <v>1</v>
      </c>
      <c r="Y132" s="7">
        <f t="shared" si="11"/>
        <v>74</v>
      </c>
      <c r="Z132"/>
      <c r="AA132"/>
    </row>
    <row r="133" spans="1:27" ht="12" customHeight="1" x14ac:dyDescent="0.25">
      <c r="A133" s="2" t="s">
        <v>31</v>
      </c>
      <c r="B133" s="22">
        <f t="shared" si="9"/>
        <v>74</v>
      </c>
      <c r="C133" s="16"/>
      <c r="D133" s="16"/>
      <c r="E133" s="16">
        <v>74</v>
      </c>
      <c r="F133" s="16"/>
      <c r="G133" s="16"/>
      <c r="H133" s="16"/>
      <c r="U133" s="18"/>
      <c r="V133" s="22">
        <f t="shared" si="12"/>
        <v>74</v>
      </c>
      <c r="X133" s="4">
        <f t="shared" si="10"/>
        <v>1</v>
      </c>
      <c r="Y133" s="7">
        <f t="shared" si="11"/>
        <v>74</v>
      </c>
      <c r="Z133"/>
      <c r="AA133"/>
    </row>
    <row r="134" spans="1:27" ht="12" customHeight="1" x14ac:dyDescent="0.25">
      <c r="A134" s="3" t="s">
        <v>118</v>
      </c>
      <c r="B134" s="22">
        <f t="shared" si="9"/>
        <v>74.5</v>
      </c>
      <c r="D134" s="17">
        <v>77</v>
      </c>
      <c r="F134" s="17">
        <v>72</v>
      </c>
      <c r="V134" s="22">
        <f t="shared" si="12"/>
        <v>74.5</v>
      </c>
      <c r="X134" s="4">
        <f t="shared" si="10"/>
        <v>2</v>
      </c>
      <c r="Y134" s="7">
        <f t="shared" si="11"/>
        <v>149</v>
      </c>
      <c r="Z134"/>
      <c r="AA134"/>
    </row>
    <row r="135" spans="1:27" ht="12" customHeight="1" x14ac:dyDescent="0.25">
      <c r="A135" s="3" t="s">
        <v>74</v>
      </c>
      <c r="B135" s="22">
        <f t="shared" si="9"/>
        <v>74.666666666666671</v>
      </c>
      <c r="E135" s="17">
        <v>80</v>
      </c>
      <c r="F135" s="17">
        <v>67</v>
      </c>
      <c r="G135" s="17">
        <v>77</v>
      </c>
      <c r="V135" s="22">
        <f t="shared" si="12"/>
        <v>74.666666666666671</v>
      </c>
      <c r="X135" s="4">
        <f t="shared" si="10"/>
        <v>3</v>
      </c>
      <c r="Y135" s="7">
        <f t="shared" si="11"/>
        <v>224</v>
      </c>
      <c r="Z135"/>
      <c r="AA135"/>
    </row>
    <row r="136" spans="1:27" ht="12" customHeight="1" x14ac:dyDescent="0.25">
      <c r="A136" s="3" t="s">
        <v>227</v>
      </c>
      <c r="B136" s="22">
        <f t="shared" si="9"/>
        <v>74.666666666666671</v>
      </c>
      <c r="C136" s="17">
        <v>68</v>
      </c>
      <c r="D136" s="17">
        <v>79</v>
      </c>
      <c r="E136" s="17">
        <v>77</v>
      </c>
      <c r="V136" s="22">
        <f t="shared" si="12"/>
        <v>74.666666666666671</v>
      </c>
      <c r="X136" s="4">
        <f t="shared" si="10"/>
        <v>3</v>
      </c>
      <c r="Y136" s="7">
        <f t="shared" si="11"/>
        <v>224</v>
      </c>
      <c r="Z136"/>
      <c r="AA136"/>
    </row>
    <row r="137" spans="1:27" ht="12" customHeight="1" x14ac:dyDescent="0.25">
      <c r="A137" s="3" t="s">
        <v>278</v>
      </c>
      <c r="B137" s="22">
        <f t="shared" si="9"/>
        <v>75</v>
      </c>
      <c r="C137" s="19"/>
      <c r="D137" s="19"/>
      <c r="E137" s="19">
        <v>76</v>
      </c>
      <c r="F137" s="19">
        <v>100</v>
      </c>
      <c r="G137" s="19">
        <v>49</v>
      </c>
      <c r="H137" s="19"/>
      <c r="V137" s="22">
        <f t="shared" si="12"/>
        <v>75</v>
      </c>
      <c r="X137" s="4">
        <f t="shared" si="10"/>
        <v>3</v>
      </c>
      <c r="Y137" s="7">
        <f t="shared" si="11"/>
        <v>225</v>
      </c>
      <c r="Z137"/>
      <c r="AA137"/>
    </row>
    <row r="138" spans="1:27" ht="12" customHeight="1" x14ac:dyDescent="0.25">
      <c r="A138" s="3" t="s">
        <v>172</v>
      </c>
      <c r="B138" s="22">
        <f t="shared" si="9"/>
        <v>75</v>
      </c>
      <c r="C138" s="17">
        <v>78</v>
      </c>
      <c r="D138" s="17">
        <v>66</v>
      </c>
      <c r="E138" s="17">
        <v>97</v>
      </c>
      <c r="F138" s="17">
        <v>68</v>
      </c>
      <c r="G138" s="17">
        <v>66</v>
      </c>
      <c r="V138" s="22">
        <f t="shared" si="12"/>
        <v>75</v>
      </c>
      <c r="X138" s="4">
        <f t="shared" si="10"/>
        <v>5</v>
      </c>
      <c r="Y138" s="7">
        <f t="shared" si="11"/>
        <v>375</v>
      </c>
      <c r="Z138"/>
      <c r="AA138"/>
    </row>
    <row r="139" spans="1:27" ht="12" customHeight="1" x14ac:dyDescent="0.25">
      <c r="A139" s="3" t="s">
        <v>110</v>
      </c>
      <c r="B139" s="22">
        <f t="shared" si="9"/>
        <v>75</v>
      </c>
      <c r="D139" s="17">
        <v>69</v>
      </c>
      <c r="F139" s="17">
        <v>81</v>
      </c>
      <c r="V139" s="22">
        <f t="shared" si="12"/>
        <v>75</v>
      </c>
      <c r="X139" s="4">
        <f t="shared" si="10"/>
        <v>2</v>
      </c>
      <c r="Y139" s="7">
        <f t="shared" si="11"/>
        <v>150</v>
      </c>
      <c r="Z139"/>
      <c r="AA139"/>
    </row>
    <row r="140" spans="1:27" ht="12" customHeight="1" x14ac:dyDescent="0.25">
      <c r="A140" s="3" t="s">
        <v>93</v>
      </c>
      <c r="B140" s="22">
        <f t="shared" si="9"/>
        <v>75</v>
      </c>
      <c r="E140" s="17">
        <v>75</v>
      </c>
      <c r="V140" s="22">
        <f t="shared" si="12"/>
        <v>75</v>
      </c>
      <c r="X140" s="4">
        <f t="shared" si="10"/>
        <v>1</v>
      </c>
      <c r="Y140" s="7">
        <f t="shared" si="11"/>
        <v>75</v>
      </c>
      <c r="Z140"/>
      <c r="AA140"/>
    </row>
    <row r="141" spans="1:27" ht="12" customHeight="1" x14ac:dyDescent="0.25">
      <c r="A141" s="3" t="s">
        <v>266</v>
      </c>
      <c r="B141" s="22">
        <f t="shared" si="9"/>
        <v>75.5</v>
      </c>
      <c r="C141" s="19"/>
      <c r="D141" s="19">
        <v>76</v>
      </c>
      <c r="E141" s="19">
        <v>70</v>
      </c>
      <c r="F141" s="19">
        <v>85</v>
      </c>
      <c r="G141" s="19">
        <v>71</v>
      </c>
      <c r="H141" s="19"/>
      <c r="V141" s="22">
        <f t="shared" si="12"/>
        <v>75.5</v>
      </c>
      <c r="X141" s="4">
        <f t="shared" si="10"/>
        <v>4</v>
      </c>
      <c r="Y141" s="7">
        <f t="shared" si="11"/>
        <v>302</v>
      </c>
      <c r="Z141"/>
      <c r="AA141"/>
    </row>
    <row r="142" spans="1:27" ht="12" customHeight="1" x14ac:dyDescent="0.25">
      <c r="A142" s="3" t="s">
        <v>287</v>
      </c>
      <c r="B142" s="22">
        <f t="shared" si="9"/>
        <v>76.5</v>
      </c>
      <c r="C142" s="19"/>
      <c r="D142" s="19"/>
      <c r="E142" s="19"/>
      <c r="F142" s="19">
        <v>69</v>
      </c>
      <c r="G142" s="19">
        <v>84</v>
      </c>
      <c r="H142" s="19"/>
      <c r="V142" s="22">
        <f t="shared" si="12"/>
        <v>76.5</v>
      </c>
      <c r="X142" s="4">
        <f t="shared" si="10"/>
        <v>2</v>
      </c>
      <c r="Y142" s="7">
        <f t="shared" si="11"/>
        <v>153</v>
      </c>
      <c r="Z142"/>
      <c r="AA142"/>
    </row>
    <row r="143" spans="1:27" ht="12" customHeight="1" x14ac:dyDescent="0.25">
      <c r="A143" s="3" t="s">
        <v>200</v>
      </c>
      <c r="B143" s="22">
        <f t="shared" si="9"/>
        <v>77</v>
      </c>
      <c r="C143" s="17">
        <v>66</v>
      </c>
      <c r="D143" s="17">
        <v>88</v>
      </c>
      <c r="V143" s="22">
        <f t="shared" si="12"/>
        <v>77</v>
      </c>
      <c r="X143" s="4">
        <f t="shared" si="10"/>
        <v>2</v>
      </c>
      <c r="Y143" s="7">
        <f t="shared" si="11"/>
        <v>154</v>
      </c>
      <c r="Z143"/>
      <c r="AA143"/>
    </row>
    <row r="144" spans="1:27" ht="12" customHeight="1" x14ac:dyDescent="0.25">
      <c r="A144" s="3" t="s">
        <v>100</v>
      </c>
      <c r="B144" s="22">
        <f t="shared" si="9"/>
        <v>77.5</v>
      </c>
      <c r="F144" s="17">
        <v>87</v>
      </c>
      <c r="G144" s="17">
        <v>68</v>
      </c>
      <c r="V144" s="22">
        <f t="shared" si="12"/>
        <v>77.5</v>
      </c>
      <c r="X144" s="4">
        <f t="shared" si="10"/>
        <v>2</v>
      </c>
      <c r="Y144" s="7">
        <f t="shared" si="11"/>
        <v>155</v>
      </c>
      <c r="Z144"/>
      <c r="AA144"/>
    </row>
    <row r="145" spans="1:27" ht="12" customHeight="1" x14ac:dyDescent="0.25">
      <c r="A145" s="3" t="s">
        <v>250</v>
      </c>
      <c r="B145" s="22">
        <f t="shared" si="9"/>
        <v>77.5</v>
      </c>
      <c r="C145" s="19">
        <v>91</v>
      </c>
      <c r="D145" s="19">
        <v>64</v>
      </c>
      <c r="E145" s="19"/>
      <c r="F145" s="19"/>
      <c r="G145" s="19"/>
      <c r="H145" s="19"/>
      <c r="V145" s="22">
        <f t="shared" si="12"/>
        <v>77.5</v>
      </c>
      <c r="X145" s="4">
        <f t="shared" si="10"/>
        <v>2</v>
      </c>
      <c r="Y145" s="7">
        <f t="shared" si="11"/>
        <v>155</v>
      </c>
      <c r="Z145"/>
      <c r="AA145"/>
    </row>
    <row r="146" spans="1:27" ht="12" customHeight="1" x14ac:dyDescent="0.25">
      <c r="A146" s="3" t="s">
        <v>194</v>
      </c>
      <c r="B146" s="22">
        <f t="shared" si="9"/>
        <v>78</v>
      </c>
      <c r="C146" s="17">
        <v>81</v>
      </c>
      <c r="G146" s="17">
        <v>75</v>
      </c>
      <c r="V146" s="22">
        <f t="shared" si="12"/>
        <v>78</v>
      </c>
      <c r="X146" s="4">
        <f t="shared" si="10"/>
        <v>2</v>
      </c>
      <c r="Y146" s="7">
        <f t="shared" si="11"/>
        <v>156</v>
      </c>
      <c r="Z146"/>
      <c r="AA146"/>
    </row>
    <row r="147" spans="1:27" ht="12" customHeight="1" x14ac:dyDescent="0.25">
      <c r="A147" s="3" t="s">
        <v>291</v>
      </c>
      <c r="B147" s="22">
        <f t="shared" si="9"/>
        <v>78</v>
      </c>
      <c r="C147" s="19"/>
      <c r="D147" s="19"/>
      <c r="E147" s="19"/>
      <c r="F147" s="19">
        <v>78</v>
      </c>
      <c r="G147" s="19"/>
      <c r="H147" s="19"/>
      <c r="V147" s="22">
        <f t="shared" si="12"/>
        <v>78</v>
      </c>
      <c r="X147" s="4">
        <f t="shared" si="10"/>
        <v>1</v>
      </c>
      <c r="Y147" s="7">
        <f t="shared" si="11"/>
        <v>78</v>
      </c>
      <c r="Z147"/>
      <c r="AA147"/>
    </row>
    <row r="148" spans="1:27" ht="12" customHeight="1" x14ac:dyDescent="0.25">
      <c r="A148" s="3" t="s">
        <v>304</v>
      </c>
      <c r="B148" s="22">
        <f t="shared" si="9"/>
        <v>79</v>
      </c>
      <c r="C148" s="19"/>
      <c r="D148" s="19"/>
      <c r="E148" s="19"/>
      <c r="F148" s="19"/>
      <c r="G148" s="19">
        <v>79</v>
      </c>
      <c r="H148" s="19"/>
      <c r="V148" s="22">
        <f t="shared" si="12"/>
        <v>79</v>
      </c>
      <c r="X148" s="4">
        <f t="shared" si="10"/>
        <v>1</v>
      </c>
      <c r="Y148" s="7">
        <f t="shared" si="11"/>
        <v>79</v>
      </c>
      <c r="Z148"/>
      <c r="AA148"/>
    </row>
    <row r="149" spans="1:27" ht="12" customHeight="1" x14ac:dyDescent="0.25">
      <c r="A149" s="3" t="s">
        <v>277</v>
      </c>
      <c r="B149" s="22">
        <f t="shared" si="9"/>
        <v>79.5</v>
      </c>
      <c r="C149" s="19"/>
      <c r="D149" s="19"/>
      <c r="E149" s="19">
        <v>71</v>
      </c>
      <c r="F149" s="19"/>
      <c r="G149" s="19">
        <v>88</v>
      </c>
      <c r="H149" s="19"/>
      <c r="V149" s="22">
        <f t="shared" si="12"/>
        <v>79.5</v>
      </c>
      <c r="X149" s="4">
        <f t="shared" si="10"/>
        <v>2</v>
      </c>
      <c r="Y149" s="7">
        <f t="shared" si="11"/>
        <v>159</v>
      </c>
      <c r="Z149"/>
      <c r="AA149"/>
    </row>
    <row r="150" spans="1:27" ht="12" customHeight="1" x14ac:dyDescent="0.25">
      <c r="A150" s="3" t="s">
        <v>55</v>
      </c>
      <c r="B150" s="22">
        <f t="shared" si="9"/>
        <v>80.5</v>
      </c>
      <c r="E150" s="17">
        <v>99</v>
      </c>
      <c r="G150" s="17">
        <v>62</v>
      </c>
      <c r="V150" s="22">
        <f t="shared" si="12"/>
        <v>80.5</v>
      </c>
      <c r="X150" s="4">
        <f t="shared" si="10"/>
        <v>2</v>
      </c>
      <c r="Y150" s="7">
        <f t="shared" si="11"/>
        <v>161</v>
      </c>
      <c r="Z150"/>
      <c r="AA150"/>
    </row>
    <row r="151" spans="1:27" ht="12" customHeight="1" x14ac:dyDescent="0.25">
      <c r="A151" s="3" t="s">
        <v>265</v>
      </c>
      <c r="B151" s="22">
        <f t="shared" si="9"/>
        <v>81</v>
      </c>
      <c r="C151" s="19"/>
      <c r="D151" s="19">
        <v>74</v>
      </c>
      <c r="E151" s="19"/>
      <c r="F151" s="19">
        <v>88</v>
      </c>
      <c r="G151" s="19"/>
      <c r="H151" s="19"/>
      <c r="V151" s="22">
        <f t="shared" si="12"/>
        <v>81</v>
      </c>
      <c r="X151" s="4">
        <f t="shared" si="10"/>
        <v>2</v>
      </c>
      <c r="Y151" s="7">
        <f t="shared" si="11"/>
        <v>162</v>
      </c>
      <c r="Z151"/>
      <c r="AA151"/>
    </row>
    <row r="152" spans="1:27" ht="12" customHeight="1" x14ac:dyDescent="0.25">
      <c r="A152" s="3" t="s">
        <v>174</v>
      </c>
      <c r="B152" s="22">
        <f t="shared" si="9"/>
        <v>81.5</v>
      </c>
      <c r="E152" s="17">
        <v>69</v>
      </c>
      <c r="F152" s="17">
        <v>94</v>
      </c>
      <c r="V152" s="22">
        <f t="shared" si="12"/>
        <v>81.5</v>
      </c>
      <c r="X152" s="4">
        <f t="shared" si="10"/>
        <v>2</v>
      </c>
      <c r="Y152" s="7">
        <f t="shared" si="11"/>
        <v>163</v>
      </c>
      <c r="Z152"/>
      <c r="AA152"/>
    </row>
    <row r="153" spans="1:27" ht="12" customHeight="1" x14ac:dyDescent="0.25">
      <c r="A153" s="3" t="s">
        <v>280</v>
      </c>
      <c r="B153" s="22">
        <f t="shared" si="9"/>
        <v>81.666666666666671</v>
      </c>
      <c r="C153" s="19"/>
      <c r="D153" s="19">
        <v>82</v>
      </c>
      <c r="E153" s="19">
        <v>82</v>
      </c>
      <c r="F153" s="19"/>
      <c r="G153" s="19">
        <v>81</v>
      </c>
      <c r="H153" s="19"/>
      <c r="V153" s="22">
        <f t="shared" si="12"/>
        <v>81.666666666666671</v>
      </c>
      <c r="X153" s="4">
        <f t="shared" si="10"/>
        <v>3</v>
      </c>
      <c r="Y153" s="7">
        <f t="shared" si="11"/>
        <v>245</v>
      </c>
      <c r="Z153"/>
      <c r="AA153"/>
    </row>
    <row r="154" spans="1:27" ht="12" customHeight="1" x14ac:dyDescent="0.25">
      <c r="A154" s="3" t="s">
        <v>99</v>
      </c>
      <c r="B154" s="22">
        <f t="shared" si="9"/>
        <v>82</v>
      </c>
      <c r="F154" s="17">
        <v>82</v>
      </c>
      <c r="V154" s="22">
        <f t="shared" si="12"/>
        <v>82</v>
      </c>
      <c r="X154" s="4">
        <f t="shared" si="10"/>
        <v>1</v>
      </c>
      <c r="Y154" s="7">
        <f t="shared" si="11"/>
        <v>82</v>
      </c>
      <c r="Z154"/>
      <c r="AA154"/>
    </row>
    <row r="155" spans="1:27" ht="12" customHeight="1" x14ac:dyDescent="0.25">
      <c r="A155" s="2" t="s">
        <v>214</v>
      </c>
      <c r="B155" s="22">
        <f t="shared" si="9"/>
        <v>82.5</v>
      </c>
      <c r="C155" s="17">
        <v>75</v>
      </c>
      <c r="E155" s="17">
        <v>90</v>
      </c>
      <c r="V155" s="22">
        <f t="shared" si="12"/>
        <v>82.5</v>
      </c>
      <c r="X155" s="4">
        <f t="shared" si="10"/>
        <v>2</v>
      </c>
      <c r="Y155" s="7">
        <f t="shared" si="11"/>
        <v>165</v>
      </c>
      <c r="Z155"/>
      <c r="AA155"/>
    </row>
    <row r="156" spans="1:27" ht="12" customHeight="1" x14ac:dyDescent="0.25">
      <c r="A156" s="3" t="s">
        <v>246</v>
      </c>
      <c r="B156" s="22">
        <f t="shared" si="9"/>
        <v>82.75</v>
      </c>
      <c r="C156" s="19">
        <v>79</v>
      </c>
      <c r="D156" s="19"/>
      <c r="E156" s="19">
        <v>94</v>
      </c>
      <c r="F156" s="19">
        <v>80</v>
      </c>
      <c r="G156" s="19">
        <v>78</v>
      </c>
      <c r="H156" s="19"/>
      <c r="V156" s="22">
        <f t="shared" si="12"/>
        <v>82.75</v>
      </c>
      <c r="X156" s="4">
        <f t="shared" si="10"/>
        <v>4</v>
      </c>
      <c r="Y156" s="7">
        <f t="shared" si="11"/>
        <v>331</v>
      </c>
      <c r="Z156"/>
      <c r="AA156"/>
    </row>
    <row r="157" spans="1:27" ht="12" customHeight="1" x14ac:dyDescent="0.25">
      <c r="A157" s="3" t="s">
        <v>253</v>
      </c>
      <c r="B157" s="22">
        <f t="shared" si="9"/>
        <v>83</v>
      </c>
      <c r="C157" s="19">
        <v>95</v>
      </c>
      <c r="D157" s="19"/>
      <c r="E157" s="19">
        <v>93</v>
      </c>
      <c r="F157" s="19"/>
      <c r="G157" s="19">
        <v>61</v>
      </c>
      <c r="H157" s="19"/>
      <c r="V157" s="22">
        <f t="shared" si="12"/>
        <v>83</v>
      </c>
      <c r="X157" s="4">
        <f t="shared" si="10"/>
        <v>3</v>
      </c>
      <c r="Y157" s="7">
        <f t="shared" si="11"/>
        <v>249</v>
      </c>
      <c r="Z157"/>
      <c r="AA157"/>
    </row>
    <row r="158" spans="1:27" ht="12" customHeight="1" x14ac:dyDescent="0.25">
      <c r="A158" s="3" t="s">
        <v>292</v>
      </c>
      <c r="B158" s="22">
        <f t="shared" si="9"/>
        <v>83</v>
      </c>
      <c r="C158" s="19"/>
      <c r="D158" s="19"/>
      <c r="E158" s="19"/>
      <c r="F158" s="19">
        <v>83</v>
      </c>
      <c r="G158" s="19"/>
      <c r="H158" s="19"/>
      <c r="V158" s="22">
        <f t="shared" si="12"/>
        <v>83</v>
      </c>
      <c r="X158" s="4">
        <f t="shared" si="10"/>
        <v>1</v>
      </c>
      <c r="Y158" s="7">
        <f t="shared" si="11"/>
        <v>83</v>
      </c>
      <c r="Z158"/>
      <c r="AA158"/>
    </row>
    <row r="159" spans="1:27" ht="12" customHeight="1" x14ac:dyDescent="0.25">
      <c r="A159" s="3" t="s">
        <v>281</v>
      </c>
      <c r="B159" s="22">
        <f t="shared" si="9"/>
        <v>83</v>
      </c>
      <c r="C159" s="19"/>
      <c r="D159" s="19"/>
      <c r="E159" s="19">
        <v>83</v>
      </c>
      <c r="F159" s="19"/>
      <c r="G159" s="19"/>
      <c r="H159" s="19"/>
      <c r="V159" s="22">
        <f t="shared" si="12"/>
        <v>83</v>
      </c>
      <c r="X159" s="4">
        <f t="shared" si="10"/>
        <v>1</v>
      </c>
      <c r="Y159" s="7">
        <f t="shared" si="11"/>
        <v>83</v>
      </c>
      <c r="Z159"/>
      <c r="AA159"/>
    </row>
    <row r="160" spans="1:27" ht="12" customHeight="1" x14ac:dyDescent="0.25">
      <c r="A160" s="3" t="s">
        <v>143</v>
      </c>
      <c r="B160" s="22">
        <f t="shared" si="9"/>
        <v>83</v>
      </c>
      <c r="D160" s="17">
        <v>83</v>
      </c>
      <c r="V160" s="22">
        <f t="shared" si="12"/>
        <v>83</v>
      </c>
      <c r="X160" s="4">
        <f t="shared" si="10"/>
        <v>1</v>
      </c>
      <c r="Y160" s="7">
        <f t="shared" si="11"/>
        <v>83</v>
      </c>
      <c r="Z160"/>
      <c r="AA160"/>
    </row>
    <row r="161" spans="1:27" ht="12" customHeight="1" x14ac:dyDescent="0.25">
      <c r="A161" s="2" t="s">
        <v>114</v>
      </c>
      <c r="B161" s="22">
        <f t="shared" si="9"/>
        <v>83.5</v>
      </c>
      <c r="C161" s="17">
        <v>80</v>
      </c>
      <c r="E161" s="17">
        <v>87</v>
      </c>
      <c r="V161" s="22">
        <f t="shared" si="12"/>
        <v>83.5</v>
      </c>
      <c r="X161" s="4">
        <f t="shared" si="10"/>
        <v>2</v>
      </c>
      <c r="Y161" s="7">
        <f t="shared" si="11"/>
        <v>167</v>
      </c>
      <c r="Z161"/>
      <c r="AA161"/>
    </row>
    <row r="162" spans="1:27" ht="12" customHeight="1" x14ac:dyDescent="0.25">
      <c r="A162" s="3" t="s">
        <v>296</v>
      </c>
      <c r="B162" s="22">
        <f t="shared" si="9"/>
        <v>84</v>
      </c>
      <c r="C162" s="19"/>
      <c r="D162" s="19"/>
      <c r="E162" s="19"/>
      <c r="F162" s="19">
        <v>92</v>
      </c>
      <c r="G162" s="19">
        <v>76</v>
      </c>
      <c r="H162" s="19"/>
      <c r="V162" s="22">
        <f t="shared" si="12"/>
        <v>84</v>
      </c>
      <c r="X162" s="4">
        <f t="shared" si="10"/>
        <v>2</v>
      </c>
      <c r="Y162" s="7">
        <f t="shared" si="11"/>
        <v>168</v>
      </c>
      <c r="Z162"/>
      <c r="AA162"/>
    </row>
    <row r="163" spans="1:27" ht="12" customHeight="1" x14ac:dyDescent="0.25">
      <c r="A163" s="3" t="s">
        <v>293</v>
      </c>
      <c r="B163" s="22">
        <f t="shared" si="9"/>
        <v>84</v>
      </c>
      <c r="C163" s="19"/>
      <c r="D163" s="19"/>
      <c r="E163" s="19"/>
      <c r="F163" s="19">
        <v>84</v>
      </c>
      <c r="G163" s="19"/>
      <c r="H163" s="19"/>
      <c r="V163" s="22">
        <f t="shared" si="12"/>
        <v>84</v>
      </c>
      <c r="X163" s="4">
        <f t="shared" si="10"/>
        <v>1</v>
      </c>
      <c r="Y163" s="7">
        <f t="shared" si="11"/>
        <v>84</v>
      </c>
      <c r="Z163"/>
      <c r="AA163"/>
    </row>
    <row r="164" spans="1:27" ht="12" customHeight="1" x14ac:dyDescent="0.25">
      <c r="A164" s="3" t="s">
        <v>282</v>
      </c>
      <c r="B164" s="22">
        <f t="shared" si="9"/>
        <v>84</v>
      </c>
      <c r="C164" s="19"/>
      <c r="D164" s="19"/>
      <c r="E164" s="19">
        <v>84</v>
      </c>
      <c r="F164" s="19"/>
      <c r="G164" s="19"/>
      <c r="H164" s="19"/>
      <c r="V164" s="22">
        <f t="shared" si="12"/>
        <v>84</v>
      </c>
      <c r="X164" s="4">
        <f t="shared" si="10"/>
        <v>1</v>
      </c>
      <c r="Y164" s="7">
        <f t="shared" si="11"/>
        <v>84</v>
      </c>
      <c r="Z164"/>
      <c r="AA164"/>
    </row>
    <row r="165" spans="1:27" ht="12" customHeight="1" x14ac:dyDescent="0.25">
      <c r="A165" s="3" t="s">
        <v>129</v>
      </c>
      <c r="B165" s="22">
        <f t="shared" si="9"/>
        <v>85</v>
      </c>
      <c r="G165" s="17">
        <v>85</v>
      </c>
      <c r="V165" s="22">
        <f t="shared" si="12"/>
        <v>85</v>
      </c>
      <c r="X165" s="4">
        <f t="shared" si="10"/>
        <v>1</v>
      </c>
      <c r="Y165" s="7">
        <f t="shared" si="11"/>
        <v>85</v>
      </c>
      <c r="Z165"/>
      <c r="AA165"/>
    </row>
    <row r="166" spans="1:27" ht="12" customHeight="1" x14ac:dyDescent="0.25">
      <c r="A166" s="3" t="s">
        <v>257</v>
      </c>
      <c r="B166" s="22">
        <f t="shared" si="9"/>
        <v>85.666666666666671</v>
      </c>
      <c r="C166" s="19">
        <v>100</v>
      </c>
      <c r="D166" s="19"/>
      <c r="E166" s="19">
        <v>85</v>
      </c>
      <c r="F166" s="19"/>
      <c r="G166" s="19">
        <v>72</v>
      </c>
      <c r="H166" s="19"/>
      <c r="V166" s="22">
        <f t="shared" si="12"/>
        <v>85.666666666666671</v>
      </c>
      <c r="X166" s="4">
        <f t="shared" si="10"/>
        <v>3</v>
      </c>
      <c r="Y166" s="7">
        <f t="shared" si="11"/>
        <v>257</v>
      </c>
      <c r="Z166"/>
      <c r="AA166"/>
    </row>
    <row r="167" spans="1:27" ht="12" customHeight="1" x14ac:dyDescent="0.25">
      <c r="A167" s="3" t="s">
        <v>294</v>
      </c>
      <c r="B167" s="22">
        <f t="shared" si="9"/>
        <v>86</v>
      </c>
      <c r="C167" s="19"/>
      <c r="D167" s="19"/>
      <c r="E167" s="19"/>
      <c r="F167" s="19">
        <v>86</v>
      </c>
      <c r="G167" s="19"/>
      <c r="H167" s="19"/>
      <c r="V167" s="22">
        <f t="shared" si="12"/>
        <v>86</v>
      </c>
      <c r="X167" s="4">
        <f t="shared" si="10"/>
        <v>1</v>
      </c>
      <c r="Y167" s="7">
        <f t="shared" si="11"/>
        <v>86</v>
      </c>
      <c r="Z167"/>
      <c r="AA167"/>
    </row>
    <row r="168" spans="1:27" ht="12" customHeight="1" x14ac:dyDescent="0.25">
      <c r="A168" s="3" t="s">
        <v>37</v>
      </c>
      <c r="B168" s="22">
        <f t="shared" si="9"/>
        <v>86</v>
      </c>
      <c r="C168" s="16">
        <v>73</v>
      </c>
      <c r="D168" s="16"/>
      <c r="E168" s="16">
        <v>95</v>
      </c>
      <c r="F168" s="16">
        <v>90</v>
      </c>
      <c r="G168" s="16"/>
      <c r="H168" s="16"/>
      <c r="V168" s="22">
        <f t="shared" si="12"/>
        <v>86</v>
      </c>
      <c r="X168" s="4">
        <f t="shared" si="10"/>
        <v>3</v>
      </c>
      <c r="Y168" s="7">
        <f t="shared" si="11"/>
        <v>258</v>
      </c>
      <c r="Z168"/>
      <c r="AA168"/>
    </row>
    <row r="169" spans="1:27" ht="12" customHeight="1" x14ac:dyDescent="0.25">
      <c r="A169" s="3" t="s">
        <v>248</v>
      </c>
      <c r="B169" s="22">
        <f t="shared" si="9"/>
        <v>86</v>
      </c>
      <c r="C169" s="19">
        <v>86</v>
      </c>
      <c r="D169" s="19"/>
      <c r="E169" s="19"/>
      <c r="F169" s="19"/>
      <c r="G169" s="19"/>
      <c r="H169" s="19"/>
      <c r="V169" s="22">
        <f t="shared" si="12"/>
        <v>86</v>
      </c>
      <c r="X169" s="4">
        <f t="shared" si="10"/>
        <v>1</v>
      </c>
      <c r="Y169" s="7">
        <f t="shared" si="11"/>
        <v>86</v>
      </c>
      <c r="Z169"/>
      <c r="AA169"/>
    </row>
    <row r="170" spans="1:27" ht="12" customHeight="1" x14ac:dyDescent="0.25">
      <c r="A170" s="3" t="s">
        <v>283</v>
      </c>
      <c r="B170" s="22">
        <f t="shared" si="9"/>
        <v>86</v>
      </c>
      <c r="C170" s="19"/>
      <c r="D170" s="19"/>
      <c r="E170" s="19">
        <v>86</v>
      </c>
      <c r="F170" s="19"/>
      <c r="G170" s="19"/>
      <c r="H170" s="19"/>
      <c r="V170" s="22">
        <f t="shared" si="12"/>
        <v>86</v>
      </c>
      <c r="X170" s="4">
        <f t="shared" si="10"/>
        <v>1</v>
      </c>
      <c r="Y170" s="7">
        <f t="shared" si="11"/>
        <v>86</v>
      </c>
      <c r="Z170"/>
      <c r="AA170"/>
    </row>
    <row r="171" spans="1:27" ht="12" customHeight="1" x14ac:dyDescent="0.25">
      <c r="A171" s="3" t="s">
        <v>305</v>
      </c>
      <c r="B171" s="22">
        <f t="shared" si="9"/>
        <v>87</v>
      </c>
      <c r="C171" s="19"/>
      <c r="D171" s="19"/>
      <c r="E171" s="19"/>
      <c r="F171" s="19"/>
      <c r="G171" s="19">
        <v>87</v>
      </c>
      <c r="H171" s="19"/>
      <c r="V171" s="22">
        <f t="shared" si="12"/>
        <v>87</v>
      </c>
      <c r="X171" s="4">
        <f t="shared" si="10"/>
        <v>1</v>
      </c>
      <c r="Y171" s="7">
        <f t="shared" si="11"/>
        <v>87</v>
      </c>
      <c r="Z171"/>
      <c r="AA171"/>
    </row>
    <row r="172" spans="1:27" ht="12" customHeight="1" x14ac:dyDescent="0.25">
      <c r="A172" s="3" t="s">
        <v>247</v>
      </c>
      <c r="B172" s="22">
        <f t="shared" si="9"/>
        <v>87.5</v>
      </c>
      <c r="C172" s="19">
        <v>83</v>
      </c>
      <c r="D172" s="19">
        <v>92</v>
      </c>
      <c r="E172" s="19"/>
      <c r="F172" s="19"/>
      <c r="G172" s="19"/>
      <c r="H172" s="19"/>
      <c r="V172" s="22">
        <f t="shared" si="12"/>
        <v>87.5</v>
      </c>
      <c r="X172" s="4">
        <f t="shared" si="10"/>
        <v>2</v>
      </c>
      <c r="Y172" s="7">
        <f t="shared" si="11"/>
        <v>175</v>
      </c>
      <c r="Z172"/>
      <c r="AA172"/>
    </row>
    <row r="173" spans="1:27" ht="12" customHeight="1" x14ac:dyDescent="0.25">
      <c r="A173" s="3" t="s">
        <v>67</v>
      </c>
      <c r="B173" s="22">
        <f t="shared" si="9"/>
        <v>88</v>
      </c>
      <c r="D173" s="17">
        <v>78</v>
      </c>
      <c r="G173" s="17">
        <v>98</v>
      </c>
      <c r="V173" s="22">
        <f t="shared" si="12"/>
        <v>88</v>
      </c>
      <c r="X173" s="4">
        <f t="shared" si="10"/>
        <v>2</v>
      </c>
      <c r="Y173" s="7">
        <f t="shared" si="11"/>
        <v>176</v>
      </c>
      <c r="Z173"/>
      <c r="AA173"/>
    </row>
    <row r="174" spans="1:27" ht="12" customHeight="1" x14ac:dyDescent="0.25">
      <c r="A174" s="3" t="s">
        <v>222</v>
      </c>
      <c r="B174" s="22">
        <f t="shared" si="9"/>
        <v>88</v>
      </c>
      <c r="C174" s="17">
        <v>88</v>
      </c>
      <c r="V174" s="22">
        <f t="shared" si="12"/>
        <v>88</v>
      </c>
      <c r="X174" s="4">
        <f t="shared" si="10"/>
        <v>1</v>
      </c>
      <c r="Y174" s="7">
        <f t="shared" si="11"/>
        <v>88</v>
      </c>
      <c r="Z174"/>
      <c r="AA174"/>
    </row>
    <row r="175" spans="1:27" ht="12" customHeight="1" x14ac:dyDescent="0.25">
      <c r="A175" s="3" t="s">
        <v>306</v>
      </c>
      <c r="B175" s="22">
        <f t="shared" si="9"/>
        <v>89</v>
      </c>
      <c r="C175" s="19"/>
      <c r="D175" s="19"/>
      <c r="E175" s="19"/>
      <c r="F175" s="19"/>
      <c r="G175" s="19">
        <v>89</v>
      </c>
      <c r="H175" s="19"/>
      <c r="V175" s="22">
        <f t="shared" si="12"/>
        <v>89</v>
      </c>
      <c r="X175" s="4">
        <f t="shared" si="10"/>
        <v>1</v>
      </c>
      <c r="Y175" s="7">
        <f t="shared" si="11"/>
        <v>89</v>
      </c>
      <c r="Z175"/>
      <c r="AA175"/>
    </row>
    <row r="176" spans="1:27" ht="12" customHeight="1" x14ac:dyDescent="0.25">
      <c r="A176" s="3" t="s">
        <v>295</v>
      </c>
      <c r="B176" s="22">
        <f t="shared" si="9"/>
        <v>89</v>
      </c>
      <c r="C176" s="19"/>
      <c r="D176" s="19"/>
      <c r="E176" s="19"/>
      <c r="F176" s="19">
        <v>89</v>
      </c>
      <c r="G176" s="19"/>
      <c r="H176" s="19"/>
      <c r="V176" s="22">
        <f t="shared" si="12"/>
        <v>89</v>
      </c>
      <c r="X176" s="4">
        <f t="shared" si="10"/>
        <v>1</v>
      </c>
      <c r="Y176" s="7">
        <f t="shared" si="11"/>
        <v>89</v>
      </c>
      <c r="Z176"/>
      <c r="AA176"/>
    </row>
    <row r="177" spans="1:27" ht="12" customHeight="1" x14ac:dyDescent="0.25">
      <c r="A177" s="3" t="s">
        <v>267</v>
      </c>
      <c r="B177" s="22">
        <f t="shared" si="9"/>
        <v>89</v>
      </c>
      <c r="C177" s="19"/>
      <c r="D177" s="19">
        <v>80</v>
      </c>
      <c r="E177" s="19">
        <v>98</v>
      </c>
      <c r="F177" s="19"/>
      <c r="G177" s="19"/>
      <c r="H177" s="19"/>
      <c r="V177" s="22">
        <f t="shared" si="12"/>
        <v>89</v>
      </c>
      <c r="X177" s="4">
        <f t="shared" si="10"/>
        <v>2</v>
      </c>
      <c r="Y177" s="7">
        <f t="shared" si="11"/>
        <v>178</v>
      </c>
      <c r="Z177"/>
      <c r="AA177"/>
    </row>
    <row r="178" spans="1:27" ht="12" customHeight="1" x14ac:dyDescent="0.25">
      <c r="A178" s="3" t="s">
        <v>307</v>
      </c>
      <c r="B178" s="22">
        <f t="shared" si="9"/>
        <v>90</v>
      </c>
      <c r="C178" s="19"/>
      <c r="D178" s="19"/>
      <c r="E178" s="19"/>
      <c r="F178" s="19"/>
      <c r="G178" s="19">
        <v>90</v>
      </c>
      <c r="H178" s="19"/>
      <c r="V178" s="22">
        <f t="shared" si="12"/>
        <v>90</v>
      </c>
      <c r="X178" s="4">
        <f t="shared" si="10"/>
        <v>1</v>
      </c>
      <c r="Y178" s="7">
        <f t="shared" si="11"/>
        <v>90</v>
      </c>
      <c r="Z178"/>
      <c r="AA178"/>
    </row>
    <row r="179" spans="1:27" ht="12" customHeight="1" x14ac:dyDescent="0.25">
      <c r="A179" s="3" t="s">
        <v>269</v>
      </c>
      <c r="B179" s="22">
        <f t="shared" si="9"/>
        <v>90</v>
      </c>
      <c r="C179" s="19"/>
      <c r="D179" s="19">
        <v>90</v>
      </c>
      <c r="E179" s="19"/>
      <c r="F179" s="19"/>
      <c r="G179" s="19"/>
      <c r="H179" s="19"/>
      <c r="V179" s="22">
        <f t="shared" si="12"/>
        <v>90</v>
      </c>
      <c r="X179" s="4">
        <f t="shared" si="10"/>
        <v>1</v>
      </c>
      <c r="Y179" s="7">
        <f t="shared" si="11"/>
        <v>90</v>
      </c>
      <c r="Z179"/>
      <c r="AA179"/>
    </row>
    <row r="180" spans="1:27" ht="12" customHeight="1" x14ac:dyDescent="0.25">
      <c r="A180" s="3" t="s">
        <v>308</v>
      </c>
      <c r="B180" s="22">
        <f t="shared" si="9"/>
        <v>92</v>
      </c>
      <c r="C180" s="19"/>
      <c r="D180" s="19"/>
      <c r="E180" s="19"/>
      <c r="F180" s="19"/>
      <c r="G180" s="19">
        <v>92</v>
      </c>
      <c r="H180" s="19"/>
      <c r="V180" s="22">
        <f t="shared" si="12"/>
        <v>92</v>
      </c>
      <c r="X180" s="4">
        <f t="shared" si="10"/>
        <v>1</v>
      </c>
      <c r="Y180" s="7">
        <f t="shared" si="11"/>
        <v>92</v>
      </c>
      <c r="Z180"/>
      <c r="AA180"/>
    </row>
    <row r="181" spans="1:27" ht="12" customHeight="1" x14ac:dyDescent="0.25">
      <c r="A181" s="3" t="s">
        <v>68</v>
      </c>
      <c r="B181" s="22">
        <f t="shared" si="9"/>
        <v>92</v>
      </c>
      <c r="D181" s="17">
        <v>91</v>
      </c>
      <c r="F181" s="17">
        <v>93</v>
      </c>
      <c r="V181" s="22">
        <f t="shared" si="12"/>
        <v>92</v>
      </c>
      <c r="X181" s="4">
        <f t="shared" si="10"/>
        <v>2</v>
      </c>
      <c r="Y181" s="7">
        <f t="shared" si="11"/>
        <v>184</v>
      </c>
      <c r="Z181"/>
      <c r="AA181"/>
    </row>
    <row r="182" spans="1:27" ht="12" customHeight="1" x14ac:dyDescent="0.25">
      <c r="A182" s="3" t="s">
        <v>197</v>
      </c>
      <c r="B182" s="22">
        <f t="shared" si="9"/>
        <v>92</v>
      </c>
      <c r="D182" s="17">
        <v>89</v>
      </c>
      <c r="F182" s="17">
        <v>95</v>
      </c>
      <c r="V182" s="22">
        <f t="shared" si="12"/>
        <v>92</v>
      </c>
      <c r="X182" s="4">
        <f t="shared" si="10"/>
        <v>2</v>
      </c>
      <c r="Y182" s="7">
        <f t="shared" si="11"/>
        <v>184</v>
      </c>
      <c r="Z182"/>
      <c r="AA182"/>
    </row>
    <row r="183" spans="1:27" ht="12" customHeight="1" x14ac:dyDescent="0.25">
      <c r="A183" s="3" t="s">
        <v>251</v>
      </c>
      <c r="B183" s="22">
        <f t="shared" si="9"/>
        <v>92</v>
      </c>
      <c r="C183" s="19">
        <v>92</v>
      </c>
      <c r="D183" s="19"/>
      <c r="E183" s="19"/>
      <c r="F183" s="19"/>
      <c r="G183" s="19"/>
      <c r="H183" s="19"/>
      <c r="V183" s="22">
        <f t="shared" si="12"/>
        <v>92</v>
      </c>
      <c r="X183" s="4">
        <f t="shared" si="10"/>
        <v>1</v>
      </c>
      <c r="Y183" s="7">
        <f t="shared" si="11"/>
        <v>92</v>
      </c>
      <c r="Z183"/>
      <c r="AA183"/>
    </row>
    <row r="184" spans="1:27" ht="12" customHeight="1" x14ac:dyDescent="0.25">
      <c r="A184" s="3" t="s">
        <v>284</v>
      </c>
      <c r="B184" s="22">
        <f t="shared" si="9"/>
        <v>92</v>
      </c>
      <c r="C184" s="19"/>
      <c r="D184" s="19"/>
      <c r="E184" s="19">
        <v>92</v>
      </c>
      <c r="F184" s="19"/>
      <c r="G184" s="19"/>
      <c r="H184" s="19"/>
      <c r="V184" s="22">
        <f t="shared" si="12"/>
        <v>92</v>
      </c>
      <c r="X184" s="4">
        <f t="shared" si="10"/>
        <v>1</v>
      </c>
      <c r="Y184" s="7">
        <f t="shared" si="11"/>
        <v>92</v>
      </c>
      <c r="Z184"/>
      <c r="AA184"/>
    </row>
    <row r="185" spans="1:27" ht="12" customHeight="1" x14ac:dyDescent="0.25">
      <c r="A185" s="3" t="s">
        <v>309</v>
      </c>
      <c r="B185" s="22">
        <f t="shared" si="9"/>
        <v>93</v>
      </c>
      <c r="C185" s="19"/>
      <c r="D185" s="19"/>
      <c r="E185" s="19"/>
      <c r="F185" s="19"/>
      <c r="G185" s="19">
        <v>93</v>
      </c>
      <c r="H185" s="19"/>
      <c r="V185" s="22">
        <f t="shared" si="12"/>
        <v>93</v>
      </c>
      <c r="X185" s="4">
        <f t="shared" si="10"/>
        <v>1</v>
      </c>
      <c r="Y185" s="7">
        <f t="shared" si="11"/>
        <v>93</v>
      </c>
      <c r="Z185"/>
      <c r="AA185"/>
    </row>
    <row r="186" spans="1:27" ht="12" customHeight="1" x14ac:dyDescent="0.25">
      <c r="A186" s="3" t="s">
        <v>252</v>
      </c>
      <c r="B186" s="22">
        <f t="shared" si="9"/>
        <v>94</v>
      </c>
      <c r="C186" s="19">
        <v>93</v>
      </c>
      <c r="D186" s="19">
        <v>95</v>
      </c>
      <c r="E186" s="19"/>
      <c r="F186" s="19"/>
      <c r="G186" s="19"/>
      <c r="H186" s="19"/>
      <c r="V186" s="22">
        <f t="shared" si="12"/>
        <v>94</v>
      </c>
      <c r="X186" s="4">
        <f t="shared" si="10"/>
        <v>2</v>
      </c>
      <c r="Y186" s="7">
        <f t="shared" si="11"/>
        <v>188</v>
      </c>
      <c r="Z186"/>
      <c r="AA186"/>
    </row>
    <row r="187" spans="1:27" ht="12" customHeight="1" x14ac:dyDescent="0.25">
      <c r="A187" s="3" t="s">
        <v>176</v>
      </c>
      <c r="B187" s="22">
        <f t="shared" si="9"/>
        <v>94</v>
      </c>
      <c r="D187" s="17">
        <v>94</v>
      </c>
      <c r="V187" s="22">
        <f t="shared" si="12"/>
        <v>94</v>
      </c>
      <c r="X187" s="4">
        <f t="shared" si="10"/>
        <v>1</v>
      </c>
      <c r="Y187" s="7">
        <f t="shared" si="11"/>
        <v>94</v>
      </c>
      <c r="Z187"/>
      <c r="AA187"/>
    </row>
    <row r="188" spans="1:27" ht="12" customHeight="1" x14ac:dyDescent="0.25">
      <c r="A188" s="2" t="s">
        <v>120</v>
      </c>
      <c r="B188" s="22">
        <f t="shared" si="9"/>
        <v>95</v>
      </c>
      <c r="E188" s="17">
        <v>96</v>
      </c>
      <c r="G188" s="17">
        <v>94</v>
      </c>
      <c r="V188" s="22">
        <f t="shared" si="12"/>
        <v>95</v>
      </c>
      <c r="X188" s="4">
        <f t="shared" si="10"/>
        <v>2</v>
      </c>
      <c r="Y188" s="7">
        <f t="shared" si="11"/>
        <v>190</v>
      </c>
      <c r="Z188"/>
      <c r="AA188"/>
    </row>
    <row r="189" spans="1:27" ht="12" customHeight="1" x14ac:dyDescent="0.25">
      <c r="A189" s="3" t="s">
        <v>297</v>
      </c>
      <c r="B189" s="22">
        <f t="shared" si="9"/>
        <v>96</v>
      </c>
      <c r="C189" s="19"/>
      <c r="D189" s="19"/>
      <c r="E189" s="19"/>
      <c r="F189" s="19">
        <v>96</v>
      </c>
      <c r="G189" s="19"/>
      <c r="H189" s="19"/>
      <c r="V189" s="22">
        <f t="shared" si="12"/>
        <v>96</v>
      </c>
      <c r="X189" s="4">
        <f t="shared" si="10"/>
        <v>1</v>
      </c>
      <c r="Y189" s="7">
        <f t="shared" si="11"/>
        <v>96</v>
      </c>
      <c r="Z189"/>
      <c r="AA189"/>
    </row>
    <row r="190" spans="1:27" ht="12" customHeight="1" x14ac:dyDescent="0.25">
      <c r="A190" s="3" t="s">
        <v>254</v>
      </c>
      <c r="B190" s="22">
        <f t="shared" si="9"/>
        <v>96</v>
      </c>
      <c r="C190" s="19">
        <v>96</v>
      </c>
      <c r="D190" s="19"/>
      <c r="E190" s="19"/>
      <c r="F190" s="19"/>
      <c r="G190" s="19"/>
      <c r="H190" s="19"/>
      <c r="V190" s="22">
        <f t="shared" si="12"/>
        <v>96</v>
      </c>
      <c r="X190" s="4">
        <f t="shared" si="10"/>
        <v>1</v>
      </c>
      <c r="Y190" s="7">
        <f t="shared" si="11"/>
        <v>96</v>
      </c>
      <c r="Z190"/>
      <c r="AA190"/>
    </row>
    <row r="191" spans="1:27" ht="12" customHeight="1" x14ac:dyDescent="0.25">
      <c r="A191" s="3" t="s">
        <v>189</v>
      </c>
      <c r="B191" s="22">
        <f t="shared" si="9"/>
        <v>97</v>
      </c>
      <c r="F191" s="17">
        <v>98</v>
      </c>
      <c r="G191" s="17">
        <v>96</v>
      </c>
      <c r="V191" s="22">
        <f t="shared" si="12"/>
        <v>97</v>
      </c>
      <c r="X191" s="4">
        <f t="shared" si="10"/>
        <v>2</v>
      </c>
      <c r="Y191" s="7">
        <f t="shared" si="11"/>
        <v>194</v>
      </c>
      <c r="Z191"/>
      <c r="AA191"/>
    </row>
    <row r="192" spans="1:27" ht="12" customHeight="1" x14ac:dyDescent="0.25">
      <c r="A192" s="3" t="s">
        <v>310</v>
      </c>
      <c r="B192" s="22">
        <f t="shared" si="9"/>
        <v>97</v>
      </c>
      <c r="C192" s="19"/>
      <c r="D192" s="19"/>
      <c r="E192" s="19"/>
      <c r="F192" s="19"/>
      <c r="G192" s="19">
        <v>97</v>
      </c>
      <c r="H192" s="19"/>
      <c r="V192" s="22">
        <f t="shared" si="12"/>
        <v>97</v>
      </c>
      <c r="X192" s="4">
        <f t="shared" si="10"/>
        <v>1</v>
      </c>
      <c r="Y192" s="7">
        <f t="shared" si="11"/>
        <v>97</v>
      </c>
      <c r="Z192"/>
      <c r="AA192"/>
    </row>
    <row r="193" spans="1:27" ht="12" customHeight="1" x14ac:dyDescent="0.25">
      <c r="A193" s="3" t="s">
        <v>298</v>
      </c>
      <c r="B193" s="22">
        <f t="shared" si="9"/>
        <v>97</v>
      </c>
      <c r="C193" s="19"/>
      <c r="D193" s="19"/>
      <c r="E193" s="19"/>
      <c r="F193" s="19">
        <v>97</v>
      </c>
      <c r="G193" s="19"/>
      <c r="H193" s="19"/>
      <c r="V193" s="22">
        <f t="shared" si="12"/>
        <v>97</v>
      </c>
      <c r="X193" s="4">
        <f t="shared" si="10"/>
        <v>1</v>
      </c>
      <c r="Y193" s="7">
        <f t="shared" si="11"/>
        <v>97</v>
      </c>
      <c r="Z193"/>
      <c r="AA193"/>
    </row>
    <row r="194" spans="1:27" ht="12" customHeight="1" x14ac:dyDescent="0.25">
      <c r="A194" s="3" t="s">
        <v>199</v>
      </c>
      <c r="B194" s="22">
        <f t="shared" ref="B194:B257" si="13">V194</f>
        <v>97</v>
      </c>
      <c r="C194" s="17">
        <v>97</v>
      </c>
      <c r="V194" s="22">
        <f t="shared" si="12"/>
        <v>97</v>
      </c>
      <c r="X194" s="4">
        <f t="shared" ref="X194:X256" si="14">COUNTA(C194:U194)</f>
        <v>1</v>
      </c>
      <c r="Y194" s="7">
        <f t="shared" ref="Y194:Y256" si="15">SUM(C194:U194)</f>
        <v>97</v>
      </c>
      <c r="Z194"/>
      <c r="AA194"/>
    </row>
    <row r="195" spans="1:27" ht="12" customHeight="1" x14ac:dyDescent="0.25">
      <c r="A195" s="3" t="s">
        <v>271</v>
      </c>
      <c r="B195" s="22">
        <f t="shared" si="13"/>
        <v>97</v>
      </c>
      <c r="C195" s="19"/>
      <c r="D195" s="19">
        <v>97</v>
      </c>
      <c r="E195" s="19"/>
      <c r="F195" s="19"/>
      <c r="G195" s="19"/>
      <c r="H195" s="19"/>
      <c r="V195" s="22">
        <f t="shared" ref="V195:V257" si="16">Y195/X195</f>
        <v>97</v>
      </c>
      <c r="X195" s="4">
        <f t="shared" si="14"/>
        <v>1</v>
      </c>
      <c r="Y195" s="7">
        <f t="shared" si="15"/>
        <v>97</v>
      </c>
      <c r="Z195"/>
      <c r="AA195"/>
    </row>
    <row r="196" spans="1:27" ht="12" customHeight="1" x14ac:dyDescent="0.25">
      <c r="A196" s="3" t="s">
        <v>255</v>
      </c>
      <c r="B196" s="22">
        <f t="shared" si="13"/>
        <v>98</v>
      </c>
      <c r="C196" s="19">
        <v>98</v>
      </c>
      <c r="D196" s="19"/>
      <c r="E196" s="19"/>
      <c r="F196" s="19"/>
      <c r="G196" s="19"/>
      <c r="H196" s="19"/>
      <c r="V196" s="22">
        <f t="shared" si="16"/>
        <v>98</v>
      </c>
      <c r="X196" s="4">
        <f t="shared" si="14"/>
        <v>1</v>
      </c>
      <c r="Y196" s="7">
        <f t="shared" si="15"/>
        <v>98</v>
      </c>
      <c r="Z196"/>
      <c r="AA196"/>
    </row>
    <row r="197" spans="1:27" ht="12" customHeight="1" x14ac:dyDescent="0.25">
      <c r="A197" s="2" t="s">
        <v>136</v>
      </c>
      <c r="B197" s="22">
        <f t="shared" si="13"/>
        <v>99</v>
      </c>
      <c r="G197" s="17">
        <v>99</v>
      </c>
      <c r="V197" s="22">
        <f t="shared" si="16"/>
        <v>99</v>
      </c>
      <c r="X197" s="4">
        <f t="shared" si="14"/>
        <v>1</v>
      </c>
      <c r="Y197" s="7">
        <f t="shared" si="15"/>
        <v>99</v>
      </c>
      <c r="Z197"/>
      <c r="AA197"/>
    </row>
    <row r="198" spans="1:27" ht="12" customHeight="1" x14ac:dyDescent="0.25">
      <c r="A198" s="3" t="s">
        <v>256</v>
      </c>
      <c r="B198" s="22">
        <f t="shared" si="13"/>
        <v>99</v>
      </c>
      <c r="C198" s="19">
        <v>99</v>
      </c>
      <c r="D198" s="19"/>
      <c r="E198" s="19"/>
      <c r="F198" s="19"/>
      <c r="G198" s="19"/>
      <c r="H198" s="19"/>
      <c r="V198" s="22">
        <f t="shared" si="16"/>
        <v>99</v>
      </c>
      <c r="X198" s="4">
        <f t="shared" si="14"/>
        <v>1</v>
      </c>
      <c r="Y198" s="7">
        <f t="shared" si="15"/>
        <v>99</v>
      </c>
      <c r="Z198"/>
      <c r="AA198"/>
    </row>
    <row r="199" spans="1:27" ht="12" customHeight="1" x14ac:dyDescent="0.25">
      <c r="A199" s="3" t="s">
        <v>272</v>
      </c>
      <c r="B199" s="22">
        <f t="shared" si="13"/>
        <v>99</v>
      </c>
      <c r="C199" s="19"/>
      <c r="D199" s="19">
        <v>99</v>
      </c>
      <c r="E199" s="19"/>
      <c r="F199" s="19"/>
      <c r="G199" s="19"/>
      <c r="H199" s="19"/>
      <c r="V199" s="22">
        <f t="shared" si="16"/>
        <v>99</v>
      </c>
      <c r="X199" s="4">
        <f t="shared" si="14"/>
        <v>1</v>
      </c>
      <c r="Y199" s="7">
        <f t="shared" si="15"/>
        <v>99</v>
      </c>
      <c r="Z199"/>
      <c r="AA199"/>
    </row>
    <row r="200" spans="1:27" ht="12" customHeight="1" x14ac:dyDescent="0.25">
      <c r="A200" s="2" t="s">
        <v>86</v>
      </c>
      <c r="B200" s="22">
        <f t="shared" si="13"/>
        <v>100</v>
      </c>
      <c r="E200" s="17">
        <v>100</v>
      </c>
      <c r="V200" s="22">
        <f t="shared" si="16"/>
        <v>100</v>
      </c>
      <c r="X200" s="4">
        <f t="shared" si="14"/>
        <v>1</v>
      </c>
      <c r="Y200" s="7">
        <f t="shared" si="15"/>
        <v>100</v>
      </c>
      <c r="Z200"/>
      <c r="AA200"/>
    </row>
    <row r="201" spans="1:27" ht="12" customHeight="1" x14ac:dyDescent="0.25">
      <c r="A201" s="3" t="s">
        <v>273</v>
      </c>
      <c r="B201" s="22">
        <f t="shared" si="13"/>
        <v>100</v>
      </c>
      <c r="C201" s="19"/>
      <c r="D201" s="19">
        <v>100</v>
      </c>
      <c r="E201" s="19"/>
      <c r="F201" s="19"/>
      <c r="G201" s="19"/>
      <c r="H201" s="19"/>
      <c r="V201" s="22">
        <f t="shared" si="16"/>
        <v>100</v>
      </c>
      <c r="X201" s="4">
        <f t="shared" si="14"/>
        <v>1</v>
      </c>
      <c r="Y201" s="7">
        <f t="shared" si="15"/>
        <v>100</v>
      </c>
      <c r="Z201"/>
      <c r="AA201"/>
    </row>
    <row r="202" spans="1:27" ht="12" customHeight="1" x14ac:dyDescent="0.25">
      <c r="A202" s="3" t="s">
        <v>268</v>
      </c>
      <c r="B202" s="22" t="e">
        <f t="shared" si="13"/>
        <v>#DIV/0!</v>
      </c>
      <c r="C202" s="19"/>
      <c r="D202" s="19"/>
      <c r="E202" s="19"/>
      <c r="F202" s="19"/>
      <c r="G202" s="19"/>
      <c r="H202" s="19"/>
      <c r="V202" s="22" t="e">
        <f t="shared" si="16"/>
        <v>#DIV/0!</v>
      </c>
      <c r="X202" s="4">
        <f t="shared" si="14"/>
        <v>0</v>
      </c>
      <c r="Y202" s="7">
        <f t="shared" si="15"/>
        <v>0</v>
      </c>
      <c r="Z202"/>
      <c r="AA202"/>
    </row>
    <row r="203" spans="1:27" ht="12" customHeight="1" x14ac:dyDescent="0.25">
      <c r="B203" s="22" t="e">
        <f t="shared" si="13"/>
        <v>#DIV/0!</v>
      </c>
      <c r="V203" s="22" t="e">
        <f t="shared" si="16"/>
        <v>#DIV/0!</v>
      </c>
      <c r="X203" s="4">
        <f t="shared" si="14"/>
        <v>0</v>
      </c>
      <c r="Y203" s="7">
        <f t="shared" si="15"/>
        <v>0</v>
      </c>
      <c r="Z203"/>
      <c r="AA203"/>
    </row>
    <row r="204" spans="1:27" ht="12" customHeight="1" x14ac:dyDescent="0.25">
      <c r="B204" s="22" t="e">
        <f t="shared" si="13"/>
        <v>#DIV/0!</v>
      </c>
      <c r="V204" s="22" t="e">
        <f t="shared" si="16"/>
        <v>#DIV/0!</v>
      </c>
      <c r="X204" s="4">
        <f t="shared" si="14"/>
        <v>0</v>
      </c>
      <c r="Y204" s="7">
        <f t="shared" si="15"/>
        <v>0</v>
      </c>
      <c r="Z204"/>
      <c r="AA204"/>
    </row>
    <row r="205" spans="1:27" ht="12" customHeight="1" x14ac:dyDescent="0.25">
      <c r="B205" s="22" t="e">
        <f t="shared" si="13"/>
        <v>#DIV/0!</v>
      </c>
      <c r="V205" s="22" t="e">
        <f t="shared" si="16"/>
        <v>#DIV/0!</v>
      </c>
      <c r="X205" s="4">
        <f t="shared" si="14"/>
        <v>0</v>
      </c>
      <c r="Y205" s="7">
        <f t="shared" si="15"/>
        <v>0</v>
      </c>
      <c r="Z205"/>
      <c r="AA205"/>
    </row>
    <row r="206" spans="1:27" ht="12" customHeight="1" x14ac:dyDescent="0.25">
      <c r="A206" s="2" t="s">
        <v>11</v>
      </c>
      <c r="B206" s="22">
        <f t="shared" si="13"/>
        <v>889.33333333333337</v>
      </c>
      <c r="C206" s="17">
        <v>1200</v>
      </c>
      <c r="G206" s="17">
        <v>982</v>
      </c>
      <c r="H206" s="17">
        <v>486</v>
      </c>
      <c r="V206" s="22">
        <f t="shared" si="16"/>
        <v>889.33333333333337</v>
      </c>
      <c r="X206" s="4">
        <f t="shared" si="14"/>
        <v>3</v>
      </c>
      <c r="Y206" s="7">
        <f t="shared" si="15"/>
        <v>2668</v>
      </c>
      <c r="Z206"/>
      <c r="AA206"/>
    </row>
    <row r="207" spans="1:27" ht="12" customHeight="1" x14ac:dyDescent="0.25">
      <c r="A207" s="2" t="s">
        <v>21</v>
      </c>
      <c r="B207" s="22" t="e">
        <f t="shared" si="13"/>
        <v>#DIV/0!</v>
      </c>
      <c r="C207" s="16"/>
      <c r="D207" s="16"/>
      <c r="E207" s="16"/>
      <c r="F207" s="16"/>
      <c r="G207" s="16"/>
      <c r="H207" s="16"/>
      <c r="V207" s="22" t="e">
        <f t="shared" si="16"/>
        <v>#DIV/0!</v>
      </c>
      <c r="X207" s="4">
        <f t="shared" si="14"/>
        <v>0</v>
      </c>
      <c r="Y207" s="7">
        <f t="shared" si="15"/>
        <v>0</v>
      </c>
      <c r="Z207"/>
      <c r="AA207"/>
    </row>
    <row r="208" spans="1:27" ht="12" customHeight="1" x14ac:dyDescent="0.25">
      <c r="A208" s="2" t="s">
        <v>30</v>
      </c>
      <c r="B208" s="22" t="e">
        <f t="shared" si="13"/>
        <v>#DIV/0!</v>
      </c>
      <c r="C208" s="16"/>
      <c r="D208" s="16"/>
      <c r="E208" s="16"/>
      <c r="F208" s="16"/>
      <c r="G208" s="16"/>
      <c r="H208" s="16"/>
      <c r="V208" s="22" t="e">
        <f t="shared" si="16"/>
        <v>#DIV/0!</v>
      </c>
      <c r="X208" s="4">
        <f t="shared" si="14"/>
        <v>0</v>
      </c>
      <c r="Y208" s="7">
        <f t="shared" si="15"/>
        <v>0</v>
      </c>
      <c r="Z208"/>
      <c r="AA208"/>
    </row>
    <row r="209" spans="1:27" ht="12" customHeight="1" x14ac:dyDescent="0.25">
      <c r="A209" s="3" t="s">
        <v>33</v>
      </c>
      <c r="B209" s="22" t="e">
        <f t="shared" si="13"/>
        <v>#DIV/0!</v>
      </c>
      <c r="C209" s="16"/>
      <c r="D209" s="16"/>
      <c r="E209" s="16"/>
      <c r="F209" s="16"/>
      <c r="G209" s="16"/>
      <c r="H209" s="16"/>
      <c r="V209" s="22" t="e">
        <f t="shared" si="16"/>
        <v>#DIV/0!</v>
      </c>
      <c r="X209" s="4">
        <f t="shared" si="14"/>
        <v>0</v>
      </c>
      <c r="Y209" s="7">
        <f t="shared" si="15"/>
        <v>0</v>
      </c>
      <c r="Z209"/>
      <c r="AA209"/>
    </row>
    <row r="210" spans="1:27" ht="12" customHeight="1" x14ac:dyDescent="0.25">
      <c r="A210" s="2" t="s">
        <v>35</v>
      </c>
      <c r="B210" s="22" t="e">
        <f t="shared" si="13"/>
        <v>#DIV/0!</v>
      </c>
      <c r="C210" s="16"/>
      <c r="D210" s="16"/>
      <c r="E210" s="16"/>
      <c r="F210" s="16"/>
      <c r="G210" s="16"/>
      <c r="H210" s="16"/>
      <c r="V210" s="22" t="e">
        <f t="shared" si="16"/>
        <v>#DIV/0!</v>
      </c>
      <c r="X210" s="4">
        <f t="shared" si="14"/>
        <v>0</v>
      </c>
      <c r="Y210" s="7">
        <f t="shared" si="15"/>
        <v>0</v>
      </c>
      <c r="Z210"/>
      <c r="AA210"/>
    </row>
    <row r="211" spans="1:27" ht="12" customHeight="1" x14ac:dyDescent="0.25">
      <c r="A211" s="2" t="s">
        <v>38</v>
      </c>
      <c r="B211" s="22" t="e">
        <f t="shared" si="13"/>
        <v>#DIV/0!</v>
      </c>
      <c r="C211" s="16"/>
      <c r="D211" s="16"/>
      <c r="E211" s="16"/>
      <c r="F211" s="16"/>
      <c r="G211" s="16"/>
      <c r="H211" s="16"/>
      <c r="V211" s="22" t="e">
        <f t="shared" si="16"/>
        <v>#DIV/0!</v>
      </c>
      <c r="X211" s="4">
        <f t="shared" si="14"/>
        <v>0</v>
      </c>
      <c r="Y211" s="7">
        <f t="shared" si="15"/>
        <v>0</v>
      </c>
      <c r="Z211"/>
      <c r="AA211"/>
    </row>
    <row r="212" spans="1:27" ht="12" customHeight="1" x14ac:dyDescent="0.25">
      <c r="A212" s="3" t="s">
        <v>40</v>
      </c>
      <c r="B212" s="22" t="e">
        <f t="shared" si="13"/>
        <v>#DIV/0!</v>
      </c>
      <c r="V212" s="22" t="e">
        <f t="shared" si="16"/>
        <v>#DIV/0!</v>
      </c>
      <c r="X212" s="4">
        <f t="shared" si="14"/>
        <v>0</v>
      </c>
      <c r="Y212" s="7">
        <f t="shared" si="15"/>
        <v>0</v>
      </c>
      <c r="Z212"/>
      <c r="AA212"/>
    </row>
    <row r="213" spans="1:27" ht="12" customHeight="1" x14ac:dyDescent="0.25">
      <c r="A213" s="3" t="s">
        <v>47</v>
      </c>
      <c r="B213" s="22" t="e">
        <f t="shared" si="13"/>
        <v>#DIV/0!</v>
      </c>
      <c r="V213" s="22" t="e">
        <f t="shared" si="16"/>
        <v>#DIV/0!</v>
      </c>
      <c r="X213" s="4">
        <f t="shared" si="14"/>
        <v>0</v>
      </c>
      <c r="Y213" s="7">
        <f t="shared" si="15"/>
        <v>0</v>
      </c>
      <c r="Z213"/>
      <c r="AA213"/>
    </row>
    <row r="214" spans="1:27" ht="12" customHeight="1" x14ac:dyDescent="0.25">
      <c r="A214" s="3" t="s">
        <v>49</v>
      </c>
      <c r="B214" s="22" t="e">
        <f t="shared" si="13"/>
        <v>#DIV/0!</v>
      </c>
      <c r="V214" s="22" t="e">
        <f t="shared" si="16"/>
        <v>#DIV/0!</v>
      </c>
      <c r="X214" s="4">
        <f t="shared" si="14"/>
        <v>0</v>
      </c>
      <c r="Y214" s="7">
        <f t="shared" si="15"/>
        <v>0</v>
      </c>
      <c r="Z214"/>
      <c r="AA214"/>
    </row>
    <row r="215" spans="1:27" ht="12" customHeight="1" x14ac:dyDescent="0.25">
      <c r="A215" s="2" t="s">
        <v>52</v>
      </c>
      <c r="B215" s="22" t="e">
        <f t="shared" si="13"/>
        <v>#DIV/0!</v>
      </c>
      <c r="V215" s="22" t="e">
        <f t="shared" si="16"/>
        <v>#DIV/0!</v>
      </c>
      <c r="X215" s="4">
        <f t="shared" si="14"/>
        <v>0</v>
      </c>
      <c r="Y215" s="7">
        <f t="shared" si="15"/>
        <v>0</v>
      </c>
      <c r="Z215"/>
      <c r="AA215"/>
    </row>
    <row r="216" spans="1:27" ht="12" customHeight="1" x14ac:dyDescent="0.25">
      <c r="A216" s="3" t="s">
        <v>57</v>
      </c>
      <c r="B216" s="22" t="e">
        <f t="shared" si="13"/>
        <v>#DIV/0!</v>
      </c>
      <c r="V216" s="22" t="e">
        <f t="shared" si="16"/>
        <v>#DIV/0!</v>
      </c>
      <c r="X216" s="4">
        <f t="shared" si="14"/>
        <v>0</v>
      </c>
      <c r="Y216" s="7">
        <f t="shared" si="15"/>
        <v>0</v>
      </c>
      <c r="Z216"/>
      <c r="AA216"/>
    </row>
    <row r="217" spans="1:27" ht="12" customHeight="1" x14ac:dyDescent="0.25">
      <c r="A217" s="3" t="s">
        <v>61</v>
      </c>
      <c r="B217" s="22" t="e">
        <f t="shared" si="13"/>
        <v>#DIV/0!</v>
      </c>
      <c r="V217" s="22" t="e">
        <f t="shared" si="16"/>
        <v>#DIV/0!</v>
      </c>
      <c r="X217" s="4">
        <f t="shared" si="14"/>
        <v>0</v>
      </c>
      <c r="Y217" s="7">
        <f t="shared" si="15"/>
        <v>0</v>
      </c>
      <c r="Z217"/>
      <c r="AA217"/>
    </row>
    <row r="218" spans="1:27" ht="12" customHeight="1" x14ac:dyDescent="0.25">
      <c r="A218" s="2" t="s">
        <v>64</v>
      </c>
      <c r="B218" s="22" t="e">
        <f t="shared" si="13"/>
        <v>#DIV/0!</v>
      </c>
      <c r="V218" s="22" t="e">
        <f t="shared" si="16"/>
        <v>#DIV/0!</v>
      </c>
      <c r="X218" s="4">
        <f t="shared" si="14"/>
        <v>0</v>
      </c>
      <c r="Y218" s="7">
        <f t="shared" si="15"/>
        <v>0</v>
      </c>
      <c r="Z218"/>
      <c r="AA218"/>
    </row>
    <row r="219" spans="1:27" ht="12" customHeight="1" x14ac:dyDescent="0.25">
      <c r="A219" s="3" t="s">
        <v>66</v>
      </c>
      <c r="B219" s="22" t="e">
        <f t="shared" si="13"/>
        <v>#DIV/0!</v>
      </c>
      <c r="V219" s="22" t="e">
        <f t="shared" si="16"/>
        <v>#DIV/0!</v>
      </c>
      <c r="X219" s="4">
        <f t="shared" si="14"/>
        <v>0</v>
      </c>
      <c r="Y219" s="7">
        <f t="shared" si="15"/>
        <v>0</v>
      </c>
      <c r="Z219"/>
      <c r="AA219"/>
    </row>
    <row r="220" spans="1:27" ht="12" customHeight="1" x14ac:dyDescent="0.25">
      <c r="A220" s="2" t="s">
        <v>70</v>
      </c>
      <c r="B220" s="22" t="e">
        <f t="shared" si="13"/>
        <v>#DIV/0!</v>
      </c>
      <c r="V220" s="22" t="e">
        <f t="shared" si="16"/>
        <v>#DIV/0!</v>
      </c>
      <c r="X220" s="4">
        <f t="shared" si="14"/>
        <v>0</v>
      </c>
      <c r="Y220" s="7">
        <f t="shared" si="15"/>
        <v>0</v>
      </c>
      <c r="Z220"/>
      <c r="AA220"/>
    </row>
    <row r="221" spans="1:27" ht="12" customHeight="1" x14ac:dyDescent="0.25">
      <c r="A221" s="3" t="s">
        <v>69</v>
      </c>
      <c r="B221" s="22" t="e">
        <f t="shared" si="13"/>
        <v>#DIV/0!</v>
      </c>
      <c r="V221" s="22" t="e">
        <f t="shared" si="16"/>
        <v>#DIV/0!</v>
      </c>
      <c r="X221" s="4">
        <f t="shared" si="14"/>
        <v>0</v>
      </c>
      <c r="Y221" s="7">
        <f t="shared" si="15"/>
        <v>0</v>
      </c>
      <c r="Z221"/>
      <c r="AA221"/>
    </row>
    <row r="222" spans="1:27" ht="12" customHeight="1" x14ac:dyDescent="0.25">
      <c r="A222" s="2" t="s">
        <v>72</v>
      </c>
      <c r="B222" s="22" t="e">
        <f t="shared" si="13"/>
        <v>#DIV/0!</v>
      </c>
      <c r="V222" s="22" t="e">
        <f t="shared" si="16"/>
        <v>#DIV/0!</v>
      </c>
      <c r="X222" s="4">
        <f t="shared" si="14"/>
        <v>0</v>
      </c>
      <c r="Y222" s="7">
        <f t="shared" si="15"/>
        <v>0</v>
      </c>
      <c r="Z222"/>
      <c r="AA222"/>
    </row>
    <row r="223" spans="1:27" ht="12" customHeight="1" x14ac:dyDescent="0.25">
      <c r="A223" s="3" t="s">
        <v>79</v>
      </c>
      <c r="B223" s="22" t="e">
        <f t="shared" si="13"/>
        <v>#DIV/0!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22" t="e">
        <f t="shared" si="16"/>
        <v>#DIV/0!</v>
      </c>
      <c r="W223"/>
      <c r="X223" s="4">
        <f t="shared" si="14"/>
        <v>0</v>
      </c>
      <c r="Y223" s="7">
        <f t="shared" si="15"/>
        <v>0</v>
      </c>
      <c r="Z223"/>
      <c r="AA223"/>
    </row>
    <row r="224" spans="1:27" ht="12" customHeight="1" x14ac:dyDescent="0.25">
      <c r="A224" s="3" t="s">
        <v>80</v>
      </c>
      <c r="B224" s="22" t="e">
        <f t="shared" si="13"/>
        <v>#DIV/0!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22" t="e">
        <f t="shared" si="16"/>
        <v>#DIV/0!</v>
      </c>
      <c r="W224"/>
      <c r="X224" s="4">
        <f t="shared" si="14"/>
        <v>0</v>
      </c>
      <c r="Y224" s="7">
        <f t="shared" si="15"/>
        <v>0</v>
      </c>
      <c r="Z224"/>
      <c r="AA224"/>
    </row>
    <row r="225" spans="1:27" ht="12" customHeight="1" x14ac:dyDescent="0.25">
      <c r="A225" s="3" t="s">
        <v>83</v>
      </c>
      <c r="B225" s="22" t="e">
        <f t="shared" si="13"/>
        <v>#DIV/0!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22" t="e">
        <f t="shared" si="16"/>
        <v>#DIV/0!</v>
      </c>
      <c r="W225"/>
      <c r="X225" s="4">
        <f t="shared" si="14"/>
        <v>0</v>
      </c>
      <c r="Y225" s="7">
        <f t="shared" si="15"/>
        <v>0</v>
      </c>
      <c r="Z225"/>
      <c r="AA225"/>
    </row>
    <row r="226" spans="1:27" ht="12" customHeight="1" x14ac:dyDescent="0.25">
      <c r="A226" s="3" t="s">
        <v>84</v>
      </c>
      <c r="B226" s="22" t="e">
        <f t="shared" si="13"/>
        <v>#DIV/0!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22" t="e">
        <f t="shared" si="16"/>
        <v>#DIV/0!</v>
      </c>
      <c r="W226"/>
      <c r="X226" s="4">
        <f t="shared" si="14"/>
        <v>0</v>
      </c>
      <c r="Y226" s="7">
        <f t="shared" si="15"/>
        <v>0</v>
      </c>
      <c r="Z226"/>
      <c r="AA226"/>
    </row>
    <row r="227" spans="1:27" ht="12" customHeight="1" x14ac:dyDescent="0.25">
      <c r="A227" s="2" t="s">
        <v>85</v>
      </c>
      <c r="B227" s="22" t="e">
        <f t="shared" si="13"/>
        <v>#DIV/0!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22" t="e">
        <f t="shared" si="16"/>
        <v>#DIV/0!</v>
      </c>
      <c r="W227"/>
      <c r="X227" s="4">
        <f t="shared" si="14"/>
        <v>0</v>
      </c>
      <c r="Y227" s="7">
        <f t="shared" si="15"/>
        <v>0</v>
      </c>
      <c r="Z227"/>
      <c r="AA227"/>
    </row>
    <row r="228" spans="1:27" ht="12" customHeight="1" x14ac:dyDescent="0.25">
      <c r="A228" s="3" t="s">
        <v>87</v>
      </c>
      <c r="B228" s="22" t="e">
        <f t="shared" si="13"/>
        <v>#DIV/0!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22" t="e">
        <f t="shared" si="16"/>
        <v>#DIV/0!</v>
      </c>
      <c r="W228"/>
      <c r="X228" s="4">
        <f t="shared" si="14"/>
        <v>0</v>
      </c>
      <c r="Y228" s="7">
        <f t="shared" si="15"/>
        <v>0</v>
      </c>
      <c r="Z228"/>
      <c r="AA228"/>
    </row>
    <row r="229" spans="1:27" ht="12" customHeight="1" x14ac:dyDescent="0.25">
      <c r="A229" s="2" t="s">
        <v>92</v>
      </c>
      <c r="B229" s="22" t="e">
        <f t="shared" si="13"/>
        <v>#DIV/0!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22" t="e">
        <f t="shared" si="16"/>
        <v>#DIV/0!</v>
      </c>
      <c r="W229"/>
      <c r="X229" s="4">
        <f t="shared" si="14"/>
        <v>0</v>
      </c>
      <c r="Y229" s="7">
        <f t="shared" si="15"/>
        <v>0</v>
      </c>
      <c r="Z229"/>
      <c r="AA229"/>
    </row>
    <row r="230" spans="1:27" ht="12" customHeight="1" x14ac:dyDescent="0.25">
      <c r="A230" s="2" t="s">
        <v>95</v>
      </c>
      <c r="B230" s="22" t="e">
        <f t="shared" si="13"/>
        <v>#DIV/0!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22" t="e">
        <f t="shared" si="16"/>
        <v>#DIV/0!</v>
      </c>
      <c r="W230"/>
      <c r="X230" s="4">
        <f t="shared" si="14"/>
        <v>0</v>
      </c>
      <c r="Y230" s="7">
        <f t="shared" si="15"/>
        <v>0</v>
      </c>
      <c r="Z230"/>
      <c r="AA230"/>
    </row>
    <row r="231" spans="1:27" ht="12" customHeight="1" x14ac:dyDescent="0.25">
      <c r="A231" s="2" t="s">
        <v>98</v>
      </c>
      <c r="B231" s="22" t="e">
        <f t="shared" si="13"/>
        <v>#DIV/0!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22" t="e">
        <f t="shared" si="16"/>
        <v>#DIV/0!</v>
      </c>
      <c r="W231"/>
      <c r="X231" s="4">
        <f t="shared" si="14"/>
        <v>0</v>
      </c>
      <c r="Y231" s="7">
        <f t="shared" si="15"/>
        <v>0</v>
      </c>
      <c r="Z231"/>
      <c r="AA231"/>
    </row>
    <row r="232" spans="1:27" ht="12" customHeight="1" x14ac:dyDescent="0.25">
      <c r="A232" s="2" t="s">
        <v>102</v>
      </c>
      <c r="B232" s="22" t="e">
        <f t="shared" si="13"/>
        <v>#DIV/0!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22" t="e">
        <f t="shared" si="16"/>
        <v>#DIV/0!</v>
      </c>
      <c r="W232"/>
      <c r="X232" s="4">
        <f t="shared" si="14"/>
        <v>0</v>
      </c>
      <c r="Y232" s="7">
        <f t="shared" si="15"/>
        <v>0</v>
      </c>
      <c r="Z232"/>
      <c r="AA232"/>
    </row>
    <row r="233" spans="1:27" ht="12" customHeight="1" x14ac:dyDescent="0.25">
      <c r="A233" s="3" t="s">
        <v>109</v>
      </c>
      <c r="B233" s="22" t="e">
        <f t="shared" si="13"/>
        <v>#DIV/0!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22" t="e">
        <f t="shared" si="16"/>
        <v>#DIV/0!</v>
      </c>
      <c r="W233"/>
      <c r="X233" s="4">
        <f t="shared" si="14"/>
        <v>0</v>
      </c>
      <c r="Y233" s="7">
        <f t="shared" si="15"/>
        <v>0</v>
      </c>
      <c r="Z233"/>
      <c r="AA233"/>
    </row>
    <row r="234" spans="1:27" ht="12" customHeight="1" x14ac:dyDescent="0.25">
      <c r="A234" s="3" t="s">
        <v>111</v>
      </c>
      <c r="B234" s="22" t="e">
        <f t="shared" si="13"/>
        <v>#DIV/0!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22" t="e">
        <f t="shared" si="16"/>
        <v>#DIV/0!</v>
      </c>
      <c r="W234"/>
      <c r="X234" s="4">
        <f t="shared" si="14"/>
        <v>0</v>
      </c>
      <c r="Y234" s="7">
        <f t="shared" si="15"/>
        <v>0</v>
      </c>
      <c r="Z234"/>
      <c r="AA234"/>
    </row>
    <row r="235" spans="1:27" ht="12" customHeight="1" x14ac:dyDescent="0.25">
      <c r="A235" s="3" t="s">
        <v>113</v>
      </c>
      <c r="B235" s="22" t="e">
        <f t="shared" si="13"/>
        <v>#DIV/0!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22" t="e">
        <f t="shared" si="16"/>
        <v>#DIV/0!</v>
      </c>
      <c r="W235"/>
      <c r="X235" s="4">
        <f t="shared" si="14"/>
        <v>0</v>
      </c>
      <c r="Y235" s="7">
        <f t="shared" si="15"/>
        <v>0</v>
      </c>
      <c r="Z235"/>
      <c r="AA235"/>
    </row>
    <row r="236" spans="1:27" ht="12" customHeight="1" x14ac:dyDescent="0.25">
      <c r="A236" s="3" t="s">
        <v>116</v>
      </c>
      <c r="B236" s="22" t="e">
        <f t="shared" si="13"/>
        <v>#DIV/0!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22" t="e">
        <f t="shared" si="16"/>
        <v>#DIV/0!</v>
      </c>
      <c r="W236"/>
      <c r="X236" s="4">
        <f t="shared" si="14"/>
        <v>0</v>
      </c>
      <c r="Y236" s="7">
        <f t="shared" si="15"/>
        <v>0</v>
      </c>
      <c r="Z236"/>
      <c r="AA236"/>
    </row>
    <row r="237" spans="1:27" ht="12" customHeight="1" x14ac:dyDescent="0.25">
      <c r="A237" s="3" t="s">
        <v>119</v>
      </c>
      <c r="B237" s="22" t="e">
        <f t="shared" si="13"/>
        <v>#DIV/0!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22" t="e">
        <f t="shared" si="16"/>
        <v>#DIV/0!</v>
      </c>
      <c r="W237"/>
      <c r="X237" s="4">
        <f t="shared" si="14"/>
        <v>0</v>
      </c>
      <c r="Y237" s="7">
        <f t="shared" si="15"/>
        <v>0</v>
      </c>
      <c r="Z237"/>
      <c r="AA237"/>
    </row>
    <row r="238" spans="1:27" ht="12" customHeight="1" x14ac:dyDescent="0.25">
      <c r="A238" s="3" t="s">
        <v>121</v>
      </c>
      <c r="B238" s="22" t="e">
        <f t="shared" si="13"/>
        <v>#DIV/0!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22" t="e">
        <f t="shared" si="16"/>
        <v>#DIV/0!</v>
      </c>
      <c r="W238"/>
      <c r="X238" s="4">
        <f t="shared" si="14"/>
        <v>0</v>
      </c>
      <c r="Y238" s="7">
        <f t="shared" si="15"/>
        <v>0</v>
      </c>
      <c r="Z238"/>
      <c r="AA238"/>
    </row>
    <row r="239" spans="1:27" ht="12" customHeight="1" x14ac:dyDescent="0.25">
      <c r="A239" s="3" t="s">
        <v>125</v>
      </c>
      <c r="B239" s="22" t="e">
        <f t="shared" si="13"/>
        <v>#DIV/0!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22" t="e">
        <f t="shared" si="16"/>
        <v>#DIV/0!</v>
      </c>
      <c r="W239"/>
      <c r="X239" s="4">
        <f t="shared" si="14"/>
        <v>0</v>
      </c>
      <c r="Y239" s="7">
        <f t="shared" si="15"/>
        <v>0</v>
      </c>
      <c r="Z239"/>
      <c r="AA239"/>
    </row>
    <row r="240" spans="1:27" ht="12" customHeight="1" x14ac:dyDescent="0.25">
      <c r="A240" s="3" t="s">
        <v>122</v>
      </c>
      <c r="B240" s="22" t="e">
        <f t="shared" si="13"/>
        <v>#DIV/0!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22" t="e">
        <f t="shared" si="16"/>
        <v>#DIV/0!</v>
      </c>
      <c r="W240"/>
      <c r="X240" s="4">
        <f t="shared" si="14"/>
        <v>0</v>
      </c>
      <c r="Y240" s="7">
        <f t="shared" si="15"/>
        <v>0</v>
      </c>
      <c r="Z240"/>
      <c r="AA240"/>
    </row>
    <row r="241" spans="1:27" ht="12" customHeight="1" x14ac:dyDescent="0.25">
      <c r="A241" s="3" t="s">
        <v>123</v>
      </c>
      <c r="B241" s="22" t="e">
        <f t="shared" si="13"/>
        <v>#DIV/0!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22" t="e">
        <f t="shared" si="16"/>
        <v>#DIV/0!</v>
      </c>
      <c r="W241"/>
      <c r="X241" s="4">
        <f t="shared" si="14"/>
        <v>0</v>
      </c>
      <c r="Y241" s="7">
        <f t="shared" si="15"/>
        <v>0</v>
      </c>
      <c r="Z241"/>
      <c r="AA241"/>
    </row>
    <row r="242" spans="1:27" ht="12" customHeight="1" x14ac:dyDescent="0.25">
      <c r="A242" s="3" t="s">
        <v>128</v>
      </c>
      <c r="B242" s="22" t="e">
        <f t="shared" si="13"/>
        <v>#DIV/0!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22" t="e">
        <f t="shared" si="16"/>
        <v>#DIV/0!</v>
      </c>
      <c r="W242"/>
      <c r="X242" s="4">
        <f t="shared" si="14"/>
        <v>0</v>
      </c>
      <c r="Y242" s="7">
        <f t="shared" si="15"/>
        <v>0</v>
      </c>
      <c r="Z242"/>
      <c r="AA242"/>
    </row>
    <row r="243" spans="1:27" ht="12" customHeight="1" x14ac:dyDescent="0.25">
      <c r="A243" s="2" t="s">
        <v>130</v>
      </c>
      <c r="B243" s="22" t="e">
        <f t="shared" si="13"/>
        <v>#DIV/0!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22" t="e">
        <f t="shared" si="16"/>
        <v>#DIV/0!</v>
      </c>
      <c r="W243"/>
      <c r="X243" s="4">
        <f t="shared" si="14"/>
        <v>0</v>
      </c>
      <c r="Y243" s="7">
        <f t="shared" si="15"/>
        <v>0</v>
      </c>
      <c r="Z243"/>
      <c r="AA243"/>
    </row>
    <row r="244" spans="1:27" ht="12" customHeight="1" x14ac:dyDescent="0.25">
      <c r="A244" s="2" t="s">
        <v>132</v>
      </c>
      <c r="B244" s="22" t="e">
        <f t="shared" si="13"/>
        <v>#DIV/0!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22" t="e">
        <f t="shared" si="16"/>
        <v>#DIV/0!</v>
      </c>
      <c r="W244"/>
      <c r="X244" s="4">
        <f t="shared" si="14"/>
        <v>0</v>
      </c>
      <c r="Y244" s="7">
        <f t="shared" si="15"/>
        <v>0</v>
      </c>
      <c r="Z244"/>
      <c r="AA244"/>
    </row>
    <row r="245" spans="1:27" ht="12" customHeight="1" x14ac:dyDescent="0.25">
      <c r="A245" s="3" t="s">
        <v>134</v>
      </c>
      <c r="B245" s="22" t="e">
        <f t="shared" si="13"/>
        <v>#DIV/0!</v>
      </c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22" t="e">
        <f t="shared" si="16"/>
        <v>#DIV/0!</v>
      </c>
      <c r="W245"/>
      <c r="X245" s="4">
        <f t="shared" si="14"/>
        <v>0</v>
      </c>
      <c r="Y245" s="7">
        <f t="shared" si="15"/>
        <v>0</v>
      </c>
      <c r="Z245"/>
      <c r="AA245"/>
    </row>
    <row r="246" spans="1:27" ht="12" customHeight="1" x14ac:dyDescent="0.25">
      <c r="A246" s="3" t="s">
        <v>138</v>
      </c>
      <c r="B246" s="22" t="e">
        <f t="shared" si="13"/>
        <v>#DIV/0!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22" t="e">
        <f t="shared" si="16"/>
        <v>#DIV/0!</v>
      </c>
      <c r="W246"/>
      <c r="X246" s="4">
        <f t="shared" si="14"/>
        <v>0</v>
      </c>
      <c r="Y246" s="7">
        <f t="shared" si="15"/>
        <v>0</v>
      </c>
      <c r="Z246"/>
      <c r="AA246"/>
    </row>
    <row r="247" spans="1:27" ht="12" customHeight="1" x14ac:dyDescent="0.25">
      <c r="A247" s="2" t="s">
        <v>71</v>
      </c>
      <c r="B247" s="22" t="e">
        <f t="shared" si="13"/>
        <v>#DIV/0!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2" t="e">
        <f t="shared" si="16"/>
        <v>#DIV/0!</v>
      </c>
      <c r="W247"/>
      <c r="X247" s="4">
        <f t="shared" si="14"/>
        <v>0</v>
      </c>
      <c r="Y247" s="7">
        <f t="shared" si="15"/>
        <v>0</v>
      </c>
      <c r="Z247"/>
      <c r="AA247"/>
    </row>
    <row r="248" spans="1:27" ht="12" customHeight="1" x14ac:dyDescent="0.25">
      <c r="A248" s="2" t="s">
        <v>140</v>
      </c>
      <c r="B248" s="22" t="e">
        <f t="shared" si="13"/>
        <v>#DIV/0!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22" t="e">
        <f t="shared" si="16"/>
        <v>#DIV/0!</v>
      </c>
      <c r="W248"/>
      <c r="X248" s="4">
        <f t="shared" si="14"/>
        <v>0</v>
      </c>
      <c r="Y248" s="7">
        <f t="shared" si="15"/>
        <v>0</v>
      </c>
      <c r="Z248"/>
      <c r="AA248"/>
    </row>
    <row r="249" spans="1:27" ht="12" customHeight="1" x14ac:dyDescent="0.25">
      <c r="A249" s="2" t="s">
        <v>141</v>
      </c>
      <c r="B249" s="22" t="e">
        <f t="shared" si="13"/>
        <v>#DIV/0!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2" t="e">
        <f t="shared" si="16"/>
        <v>#DIV/0!</v>
      </c>
      <c r="W249"/>
      <c r="X249" s="4">
        <f t="shared" si="14"/>
        <v>0</v>
      </c>
      <c r="Y249" s="7">
        <f t="shared" si="15"/>
        <v>0</v>
      </c>
      <c r="Z249"/>
      <c r="AA249"/>
    </row>
    <row r="250" spans="1:27" ht="12" customHeight="1" x14ac:dyDescent="0.25">
      <c r="A250" s="3" t="s">
        <v>144</v>
      </c>
      <c r="B250" s="22" t="e">
        <f t="shared" si="13"/>
        <v>#DIV/0!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22" t="e">
        <f t="shared" si="16"/>
        <v>#DIV/0!</v>
      </c>
      <c r="W250"/>
      <c r="X250" s="4">
        <f t="shared" si="14"/>
        <v>0</v>
      </c>
      <c r="Y250" s="7">
        <f t="shared" si="15"/>
        <v>0</v>
      </c>
      <c r="Z250"/>
      <c r="AA250"/>
    </row>
    <row r="251" spans="1:27" ht="12" customHeight="1" x14ac:dyDescent="0.25">
      <c r="A251" s="3" t="s">
        <v>160</v>
      </c>
      <c r="B251" s="22" t="e">
        <f t="shared" si="13"/>
        <v>#DIV/0!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22" t="e">
        <f t="shared" si="16"/>
        <v>#DIV/0!</v>
      </c>
      <c r="W251"/>
      <c r="X251" s="4">
        <f t="shared" si="14"/>
        <v>0</v>
      </c>
      <c r="Y251" s="7">
        <f t="shared" si="15"/>
        <v>0</v>
      </c>
      <c r="Z251"/>
      <c r="AA251"/>
    </row>
    <row r="252" spans="1:27" ht="12" customHeight="1" x14ac:dyDescent="0.25">
      <c r="A252" s="3" t="s">
        <v>161</v>
      </c>
      <c r="B252" s="22" t="e">
        <f t="shared" si="13"/>
        <v>#DIV/0!</v>
      </c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22" t="e">
        <f t="shared" si="16"/>
        <v>#DIV/0!</v>
      </c>
      <c r="W252"/>
      <c r="X252" s="4">
        <f t="shared" si="14"/>
        <v>0</v>
      </c>
      <c r="Y252" s="7">
        <f t="shared" si="15"/>
        <v>0</v>
      </c>
      <c r="Z252"/>
      <c r="AA252"/>
    </row>
    <row r="253" spans="1:27" ht="12" customHeight="1" x14ac:dyDescent="0.25">
      <c r="A253" s="2" t="s">
        <v>164</v>
      </c>
      <c r="B253" s="22" t="e">
        <f t="shared" si="13"/>
        <v>#DIV/0!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22" t="e">
        <f t="shared" si="16"/>
        <v>#DIV/0!</v>
      </c>
      <c r="W253"/>
      <c r="X253" s="4">
        <f t="shared" si="14"/>
        <v>0</v>
      </c>
      <c r="Y253" s="7">
        <f t="shared" si="15"/>
        <v>0</v>
      </c>
      <c r="Z253"/>
      <c r="AA253"/>
    </row>
    <row r="254" spans="1:27" ht="12" customHeight="1" x14ac:dyDescent="0.25">
      <c r="A254" s="2" t="s">
        <v>165</v>
      </c>
      <c r="B254" s="22" t="e">
        <f t="shared" si="13"/>
        <v>#DIV/0!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22" t="e">
        <f t="shared" si="16"/>
        <v>#DIV/0!</v>
      </c>
      <c r="W254"/>
      <c r="X254" s="4">
        <f t="shared" si="14"/>
        <v>0</v>
      </c>
      <c r="Y254" s="7">
        <f t="shared" si="15"/>
        <v>0</v>
      </c>
      <c r="Z254"/>
      <c r="AA254"/>
    </row>
    <row r="255" spans="1:27" ht="12" customHeight="1" x14ac:dyDescent="0.25">
      <c r="A255" s="2" t="s">
        <v>166</v>
      </c>
      <c r="B255" s="22" t="e">
        <f t="shared" si="13"/>
        <v>#DIV/0!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22" t="e">
        <f t="shared" si="16"/>
        <v>#DIV/0!</v>
      </c>
      <c r="W255"/>
      <c r="X255" s="4">
        <f t="shared" si="14"/>
        <v>0</v>
      </c>
      <c r="Y255" s="7">
        <f t="shared" si="15"/>
        <v>0</v>
      </c>
      <c r="Z255"/>
      <c r="AA255"/>
    </row>
    <row r="256" spans="1:27" ht="12" customHeight="1" x14ac:dyDescent="0.25">
      <c r="A256" s="3" t="s">
        <v>168</v>
      </c>
      <c r="B256" s="22" t="e">
        <f t="shared" si="13"/>
        <v>#DIV/0!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22" t="e">
        <f t="shared" si="16"/>
        <v>#DIV/0!</v>
      </c>
      <c r="W256"/>
      <c r="X256" s="4">
        <f t="shared" si="14"/>
        <v>0</v>
      </c>
      <c r="Y256" s="7">
        <f t="shared" si="15"/>
        <v>0</v>
      </c>
      <c r="Z256"/>
      <c r="AA256"/>
    </row>
    <row r="257" spans="1:27" ht="12" customHeight="1" x14ac:dyDescent="0.25">
      <c r="A257" s="2" t="s">
        <v>171</v>
      </c>
      <c r="B257" s="22" t="e">
        <f t="shared" si="13"/>
        <v>#DIV/0!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22" t="e">
        <f t="shared" si="16"/>
        <v>#DIV/0!</v>
      </c>
      <c r="W257"/>
      <c r="X257" s="4">
        <f t="shared" ref="X257:X320" si="17">COUNTA(C257:U257)</f>
        <v>0</v>
      </c>
      <c r="Y257" s="7">
        <f t="shared" ref="Y257:Y320" si="18">SUM(C257:U257)</f>
        <v>0</v>
      </c>
      <c r="Z257"/>
      <c r="AA257"/>
    </row>
    <row r="258" spans="1:27" ht="12" customHeight="1" x14ac:dyDescent="0.25">
      <c r="A258" s="2" t="s">
        <v>173</v>
      </c>
      <c r="B258" s="22" t="e">
        <f t="shared" ref="B258:B321" si="19">V258</f>
        <v>#DIV/0!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22" t="e">
        <f t="shared" ref="V258:V321" si="20">Y258/X258</f>
        <v>#DIV/0!</v>
      </c>
      <c r="W258"/>
      <c r="X258" s="4">
        <f t="shared" si="17"/>
        <v>0</v>
      </c>
      <c r="Y258" s="7">
        <f t="shared" si="18"/>
        <v>0</v>
      </c>
      <c r="Z258"/>
      <c r="AA258"/>
    </row>
    <row r="259" spans="1:27" ht="12" customHeight="1" x14ac:dyDescent="0.25">
      <c r="A259" s="2" t="s">
        <v>177</v>
      </c>
      <c r="B259" s="22" t="e">
        <f t="shared" si="19"/>
        <v>#DIV/0!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22" t="e">
        <f t="shared" si="20"/>
        <v>#DIV/0!</v>
      </c>
      <c r="W259"/>
      <c r="X259" s="4">
        <f t="shared" si="17"/>
        <v>0</v>
      </c>
      <c r="Y259" s="7">
        <f t="shared" si="18"/>
        <v>0</v>
      </c>
      <c r="Z259"/>
      <c r="AA259"/>
    </row>
    <row r="260" spans="1:27" ht="12" customHeight="1" x14ac:dyDescent="0.25">
      <c r="A260" s="3" t="s">
        <v>178</v>
      </c>
      <c r="B260" s="22" t="e">
        <f t="shared" si="19"/>
        <v>#DIV/0!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22" t="e">
        <f t="shared" si="20"/>
        <v>#DIV/0!</v>
      </c>
      <c r="W260"/>
      <c r="X260" s="4">
        <f t="shared" si="17"/>
        <v>0</v>
      </c>
      <c r="Y260" s="7">
        <f t="shared" si="18"/>
        <v>0</v>
      </c>
      <c r="Z260"/>
      <c r="AA260"/>
    </row>
    <row r="261" spans="1:27" ht="12" customHeight="1" x14ac:dyDescent="0.25">
      <c r="A261" s="3" t="s">
        <v>179</v>
      </c>
      <c r="B261" s="22" t="e">
        <f t="shared" si="19"/>
        <v>#DIV/0!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22" t="e">
        <f t="shared" si="20"/>
        <v>#DIV/0!</v>
      </c>
      <c r="W261"/>
      <c r="X261" s="4">
        <f t="shared" si="17"/>
        <v>0</v>
      </c>
      <c r="Y261" s="7">
        <f t="shared" si="18"/>
        <v>0</v>
      </c>
      <c r="Z261"/>
      <c r="AA261"/>
    </row>
    <row r="262" spans="1:27" ht="12" customHeight="1" x14ac:dyDescent="0.25">
      <c r="A262" s="3" t="s">
        <v>180</v>
      </c>
      <c r="B262" s="22" t="e">
        <f t="shared" si="19"/>
        <v>#DIV/0!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22" t="e">
        <f t="shared" si="20"/>
        <v>#DIV/0!</v>
      </c>
      <c r="W262"/>
      <c r="X262" s="4">
        <f t="shared" si="17"/>
        <v>0</v>
      </c>
      <c r="Y262" s="7">
        <f t="shared" si="18"/>
        <v>0</v>
      </c>
      <c r="Z262"/>
      <c r="AA262"/>
    </row>
    <row r="263" spans="1:27" ht="12" customHeight="1" x14ac:dyDescent="0.25">
      <c r="A263" s="2" t="s">
        <v>181</v>
      </c>
      <c r="B263" s="22" t="e">
        <f t="shared" si="19"/>
        <v>#DIV/0!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22" t="e">
        <f t="shared" si="20"/>
        <v>#DIV/0!</v>
      </c>
      <c r="W263"/>
      <c r="X263" s="4">
        <f t="shared" si="17"/>
        <v>0</v>
      </c>
      <c r="Y263" s="7">
        <f t="shared" si="18"/>
        <v>0</v>
      </c>
      <c r="Z263"/>
      <c r="AA263"/>
    </row>
    <row r="264" spans="1:27" ht="12" customHeight="1" x14ac:dyDescent="0.25">
      <c r="A264" s="3" t="s">
        <v>182</v>
      </c>
      <c r="B264" s="22" t="e">
        <f t="shared" si="19"/>
        <v>#DIV/0!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22" t="e">
        <f t="shared" si="20"/>
        <v>#DIV/0!</v>
      </c>
      <c r="W264"/>
      <c r="X264" s="4">
        <f t="shared" si="17"/>
        <v>0</v>
      </c>
      <c r="Y264" s="7">
        <f t="shared" si="18"/>
        <v>0</v>
      </c>
      <c r="Z264"/>
      <c r="AA264"/>
    </row>
    <row r="265" spans="1:27" ht="12" customHeight="1" x14ac:dyDescent="0.25">
      <c r="A265" s="3" t="s">
        <v>183</v>
      </c>
      <c r="B265" s="22" t="e">
        <f t="shared" si="19"/>
        <v>#DIV/0!</v>
      </c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22" t="e">
        <f t="shared" si="20"/>
        <v>#DIV/0!</v>
      </c>
      <c r="W265"/>
      <c r="X265" s="4">
        <f t="shared" si="17"/>
        <v>0</v>
      </c>
      <c r="Y265" s="7">
        <f t="shared" si="18"/>
        <v>0</v>
      </c>
      <c r="Z265"/>
      <c r="AA265"/>
    </row>
    <row r="266" spans="1:27" ht="12" customHeight="1" x14ac:dyDescent="0.25">
      <c r="A266" s="3" t="s">
        <v>184</v>
      </c>
      <c r="B266" s="22" t="e">
        <f t="shared" si="19"/>
        <v>#DIV/0!</v>
      </c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22" t="e">
        <f t="shared" si="20"/>
        <v>#DIV/0!</v>
      </c>
      <c r="W266"/>
      <c r="X266" s="4">
        <f t="shared" si="17"/>
        <v>0</v>
      </c>
      <c r="Y266" s="7">
        <f t="shared" si="18"/>
        <v>0</v>
      </c>
      <c r="Z266"/>
      <c r="AA266"/>
    </row>
    <row r="267" spans="1:27" ht="12" customHeight="1" x14ac:dyDescent="0.25">
      <c r="A267" s="3" t="s">
        <v>187</v>
      </c>
      <c r="B267" s="22" t="e">
        <f t="shared" si="19"/>
        <v>#DIV/0!</v>
      </c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22" t="e">
        <f t="shared" si="20"/>
        <v>#DIV/0!</v>
      </c>
      <c r="W267"/>
      <c r="X267" s="4">
        <f t="shared" si="17"/>
        <v>0</v>
      </c>
      <c r="Y267" s="7">
        <f t="shared" si="18"/>
        <v>0</v>
      </c>
      <c r="Z267"/>
      <c r="AA267"/>
    </row>
    <row r="268" spans="1:27" ht="12" customHeight="1" x14ac:dyDescent="0.25">
      <c r="A268" s="3" t="s">
        <v>188</v>
      </c>
      <c r="B268" s="22" t="e">
        <f t="shared" si="19"/>
        <v>#DIV/0!</v>
      </c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22" t="e">
        <f t="shared" si="20"/>
        <v>#DIV/0!</v>
      </c>
      <c r="W268"/>
      <c r="X268" s="4">
        <f t="shared" si="17"/>
        <v>0</v>
      </c>
      <c r="Y268" s="7">
        <f t="shared" si="18"/>
        <v>0</v>
      </c>
      <c r="Z268"/>
      <c r="AA268"/>
    </row>
    <row r="269" spans="1:27" ht="12" customHeight="1" x14ac:dyDescent="0.25">
      <c r="A269" s="2" t="s">
        <v>190</v>
      </c>
      <c r="B269" s="22" t="e">
        <f t="shared" si="19"/>
        <v>#DIV/0!</v>
      </c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22" t="e">
        <f t="shared" si="20"/>
        <v>#DIV/0!</v>
      </c>
      <c r="W269"/>
      <c r="X269" s="4">
        <f t="shared" si="17"/>
        <v>0</v>
      </c>
      <c r="Y269" s="7">
        <f t="shared" si="18"/>
        <v>0</v>
      </c>
      <c r="Z269"/>
      <c r="AA269"/>
    </row>
    <row r="270" spans="1:27" ht="12" customHeight="1" x14ac:dyDescent="0.25">
      <c r="A270" s="2" t="s">
        <v>192</v>
      </c>
      <c r="B270" s="22" t="e">
        <f t="shared" si="19"/>
        <v>#DIV/0!</v>
      </c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22" t="e">
        <f t="shared" si="20"/>
        <v>#DIV/0!</v>
      </c>
      <c r="W270"/>
      <c r="X270" s="4">
        <f t="shared" si="17"/>
        <v>0</v>
      </c>
      <c r="Y270" s="7">
        <f t="shared" si="18"/>
        <v>0</v>
      </c>
      <c r="Z270"/>
      <c r="AA270"/>
    </row>
    <row r="271" spans="1:27" ht="12" customHeight="1" x14ac:dyDescent="0.25">
      <c r="A271" s="3" t="s">
        <v>193</v>
      </c>
      <c r="B271" s="22" t="e">
        <f t="shared" si="19"/>
        <v>#DIV/0!</v>
      </c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22" t="e">
        <f t="shared" si="20"/>
        <v>#DIV/0!</v>
      </c>
      <c r="W271"/>
      <c r="X271" s="4">
        <f t="shared" si="17"/>
        <v>0</v>
      </c>
      <c r="Y271" s="7">
        <f t="shared" si="18"/>
        <v>0</v>
      </c>
      <c r="Z271"/>
      <c r="AA271"/>
    </row>
    <row r="272" spans="1:27" ht="12" customHeight="1" x14ac:dyDescent="0.25">
      <c r="A272" s="3" t="s">
        <v>195</v>
      </c>
      <c r="B272" s="22" t="e">
        <f t="shared" si="19"/>
        <v>#DIV/0!</v>
      </c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22" t="e">
        <f t="shared" si="20"/>
        <v>#DIV/0!</v>
      </c>
      <c r="W272"/>
      <c r="X272" s="4">
        <f t="shared" si="17"/>
        <v>0</v>
      </c>
      <c r="Y272" s="7">
        <f t="shared" si="18"/>
        <v>0</v>
      </c>
      <c r="Z272"/>
      <c r="AA272"/>
    </row>
    <row r="273" spans="1:27" ht="12" customHeight="1" x14ac:dyDescent="0.25">
      <c r="A273" s="3" t="s">
        <v>196</v>
      </c>
      <c r="B273" s="22" t="e">
        <f t="shared" si="19"/>
        <v>#DIV/0!</v>
      </c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22" t="e">
        <f t="shared" si="20"/>
        <v>#DIV/0!</v>
      </c>
      <c r="W273"/>
      <c r="X273" s="4">
        <f t="shared" si="17"/>
        <v>0</v>
      </c>
      <c r="Y273" s="7">
        <f t="shared" si="18"/>
        <v>0</v>
      </c>
      <c r="Z273"/>
      <c r="AA273"/>
    </row>
    <row r="274" spans="1:27" ht="12" customHeight="1" x14ac:dyDescent="0.25">
      <c r="A274" s="2" t="s">
        <v>198</v>
      </c>
      <c r="B274" s="22" t="e">
        <f t="shared" si="19"/>
        <v>#DIV/0!</v>
      </c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22" t="e">
        <f t="shared" si="20"/>
        <v>#DIV/0!</v>
      </c>
      <c r="W274"/>
      <c r="X274" s="4">
        <f t="shared" si="17"/>
        <v>0</v>
      </c>
      <c r="Y274" s="7">
        <f t="shared" si="18"/>
        <v>0</v>
      </c>
      <c r="Z274"/>
      <c r="AA274"/>
    </row>
    <row r="275" spans="1:27" ht="12" customHeight="1" x14ac:dyDescent="0.25">
      <c r="A275" s="3" t="s">
        <v>202</v>
      </c>
      <c r="B275" s="22" t="e">
        <f t="shared" si="19"/>
        <v>#DIV/0!</v>
      </c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22" t="e">
        <f t="shared" si="20"/>
        <v>#DIV/0!</v>
      </c>
      <c r="W275"/>
      <c r="X275" s="4">
        <f t="shared" si="17"/>
        <v>0</v>
      </c>
      <c r="Y275" s="7">
        <f t="shared" si="18"/>
        <v>0</v>
      </c>
      <c r="Z275"/>
      <c r="AA275"/>
    </row>
    <row r="276" spans="1:27" ht="12" customHeight="1" x14ac:dyDescent="0.25">
      <c r="A276" s="2" t="s">
        <v>203</v>
      </c>
      <c r="B276" s="22" t="e">
        <f t="shared" si="19"/>
        <v>#DIV/0!</v>
      </c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22" t="e">
        <f t="shared" si="20"/>
        <v>#DIV/0!</v>
      </c>
      <c r="W276"/>
      <c r="X276" s="4">
        <f t="shared" si="17"/>
        <v>0</v>
      </c>
      <c r="Y276" s="7">
        <f t="shared" si="18"/>
        <v>0</v>
      </c>
      <c r="Z276"/>
      <c r="AA276"/>
    </row>
    <row r="277" spans="1:27" ht="12" customHeight="1" x14ac:dyDescent="0.25">
      <c r="A277" s="3" t="s">
        <v>204</v>
      </c>
      <c r="B277" s="22" t="e">
        <f t="shared" si="19"/>
        <v>#DIV/0!</v>
      </c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22" t="e">
        <f t="shared" si="20"/>
        <v>#DIV/0!</v>
      </c>
      <c r="W277"/>
      <c r="X277" s="4">
        <f t="shared" si="17"/>
        <v>0</v>
      </c>
      <c r="Y277" s="7">
        <f t="shared" si="18"/>
        <v>0</v>
      </c>
      <c r="Z277"/>
      <c r="AA277"/>
    </row>
    <row r="278" spans="1:27" ht="12" customHeight="1" x14ac:dyDescent="0.25">
      <c r="A278" s="3" t="s">
        <v>205</v>
      </c>
      <c r="B278" s="22" t="e">
        <f t="shared" si="19"/>
        <v>#DIV/0!</v>
      </c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22" t="e">
        <f t="shared" si="20"/>
        <v>#DIV/0!</v>
      </c>
      <c r="W278"/>
      <c r="X278" s="4">
        <f t="shared" si="17"/>
        <v>0</v>
      </c>
      <c r="Y278" s="7">
        <f t="shared" si="18"/>
        <v>0</v>
      </c>
      <c r="Z278"/>
      <c r="AA278"/>
    </row>
    <row r="279" spans="1:27" ht="12" customHeight="1" x14ac:dyDescent="0.25">
      <c r="A279" s="3" t="s">
        <v>207</v>
      </c>
      <c r="B279" s="22" t="e">
        <f t="shared" si="19"/>
        <v>#DIV/0!</v>
      </c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22" t="e">
        <f t="shared" si="20"/>
        <v>#DIV/0!</v>
      </c>
      <c r="W279"/>
      <c r="X279" s="4">
        <f t="shared" si="17"/>
        <v>0</v>
      </c>
      <c r="Y279" s="7">
        <f t="shared" si="18"/>
        <v>0</v>
      </c>
      <c r="Z279"/>
      <c r="AA279"/>
    </row>
    <row r="280" spans="1:27" ht="12" customHeight="1" x14ac:dyDescent="0.25">
      <c r="A280" s="2" t="s">
        <v>208</v>
      </c>
      <c r="B280" s="22" t="e">
        <f t="shared" si="19"/>
        <v>#DIV/0!</v>
      </c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22" t="e">
        <f t="shared" si="20"/>
        <v>#DIV/0!</v>
      </c>
      <c r="W280"/>
      <c r="X280" s="4">
        <f t="shared" si="17"/>
        <v>0</v>
      </c>
      <c r="Y280" s="7">
        <f t="shared" si="18"/>
        <v>0</v>
      </c>
      <c r="Z280"/>
      <c r="AA280"/>
    </row>
    <row r="281" spans="1:27" ht="12" customHeight="1" x14ac:dyDescent="0.25">
      <c r="A281" s="2" t="s">
        <v>209</v>
      </c>
      <c r="B281" s="22" t="e">
        <f t="shared" si="19"/>
        <v>#DIV/0!</v>
      </c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22" t="e">
        <f t="shared" si="20"/>
        <v>#DIV/0!</v>
      </c>
      <c r="W281"/>
      <c r="X281" s="4">
        <f t="shared" si="17"/>
        <v>0</v>
      </c>
      <c r="Y281" s="7">
        <f t="shared" si="18"/>
        <v>0</v>
      </c>
      <c r="Z281"/>
      <c r="AA281"/>
    </row>
    <row r="282" spans="1:27" ht="12" customHeight="1" x14ac:dyDescent="0.25">
      <c r="A282" s="2" t="s">
        <v>210</v>
      </c>
      <c r="B282" s="22" t="e">
        <f t="shared" si="19"/>
        <v>#DIV/0!</v>
      </c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22" t="e">
        <f t="shared" si="20"/>
        <v>#DIV/0!</v>
      </c>
      <c r="W282"/>
      <c r="X282" s="4">
        <f t="shared" si="17"/>
        <v>0</v>
      </c>
      <c r="Y282" s="7">
        <f t="shared" si="18"/>
        <v>0</v>
      </c>
      <c r="Z282"/>
      <c r="AA282"/>
    </row>
    <row r="283" spans="1:27" ht="12" customHeight="1" x14ac:dyDescent="0.25">
      <c r="A283" s="3" t="s">
        <v>211</v>
      </c>
      <c r="B283" s="22" t="e">
        <f t="shared" si="19"/>
        <v>#DIV/0!</v>
      </c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22" t="e">
        <f t="shared" si="20"/>
        <v>#DIV/0!</v>
      </c>
      <c r="W283"/>
      <c r="X283" s="4">
        <f t="shared" si="17"/>
        <v>0</v>
      </c>
      <c r="Y283" s="7">
        <f t="shared" si="18"/>
        <v>0</v>
      </c>
      <c r="Z283"/>
      <c r="AA283"/>
    </row>
    <row r="284" spans="1:27" ht="12" customHeight="1" x14ac:dyDescent="0.25">
      <c r="A284" s="3" t="s">
        <v>212</v>
      </c>
      <c r="B284" s="22" t="e">
        <f t="shared" si="19"/>
        <v>#DIV/0!</v>
      </c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22" t="e">
        <f t="shared" si="20"/>
        <v>#DIV/0!</v>
      </c>
      <c r="W284"/>
      <c r="X284" s="4">
        <f t="shared" si="17"/>
        <v>0</v>
      </c>
      <c r="Y284" s="7">
        <f t="shared" si="18"/>
        <v>0</v>
      </c>
      <c r="Z284"/>
      <c r="AA284"/>
    </row>
    <row r="285" spans="1:27" ht="12" customHeight="1" x14ac:dyDescent="0.25">
      <c r="A285" s="3" t="s">
        <v>215</v>
      </c>
      <c r="B285" s="22" t="e">
        <f t="shared" si="19"/>
        <v>#DIV/0!</v>
      </c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22" t="e">
        <f t="shared" si="20"/>
        <v>#DIV/0!</v>
      </c>
      <c r="W285"/>
      <c r="X285" s="4">
        <f t="shared" si="17"/>
        <v>0</v>
      </c>
      <c r="Y285" s="7">
        <f t="shared" si="18"/>
        <v>0</v>
      </c>
      <c r="Z285"/>
      <c r="AA285"/>
    </row>
    <row r="286" spans="1:27" ht="12" customHeight="1" x14ac:dyDescent="0.25">
      <c r="A286" s="2" t="s">
        <v>216</v>
      </c>
      <c r="B286" s="22" t="e">
        <f t="shared" si="19"/>
        <v>#DIV/0!</v>
      </c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22" t="e">
        <f t="shared" si="20"/>
        <v>#DIV/0!</v>
      </c>
      <c r="W286"/>
      <c r="X286" s="4">
        <f t="shared" si="17"/>
        <v>0</v>
      </c>
      <c r="Y286" s="7">
        <f t="shared" si="18"/>
        <v>0</v>
      </c>
      <c r="Z286"/>
      <c r="AA286"/>
    </row>
    <row r="287" spans="1:27" ht="12" customHeight="1" x14ac:dyDescent="0.25">
      <c r="A287" s="3" t="s">
        <v>217</v>
      </c>
      <c r="B287" s="22" t="e">
        <f t="shared" si="19"/>
        <v>#DIV/0!</v>
      </c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22" t="e">
        <f t="shared" si="20"/>
        <v>#DIV/0!</v>
      </c>
      <c r="W287"/>
      <c r="X287" s="4">
        <f t="shared" si="17"/>
        <v>0</v>
      </c>
      <c r="Y287" s="7">
        <f t="shared" si="18"/>
        <v>0</v>
      </c>
      <c r="Z287"/>
      <c r="AA287"/>
    </row>
    <row r="288" spans="1:27" ht="12" customHeight="1" x14ac:dyDescent="0.25">
      <c r="A288" s="3" t="s">
        <v>218</v>
      </c>
      <c r="B288" s="22" t="e">
        <f t="shared" si="19"/>
        <v>#DIV/0!</v>
      </c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22" t="e">
        <f t="shared" si="20"/>
        <v>#DIV/0!</v>
      </c>
      <c r="W288"/>
      <c r="X288" s="4">
        <f t="shared" si="17"/>
        <v>0</v>
      </c>
      <c r="Y288" s="7">
        <f t="shared" si="18"/>
        <v>0</v>
      </c>
      <c r="Z288"/>
      <c r="AA288"/>
    </row>
    <row r="289" spans="1:27" ht="12" customHeight="1" x14ac:dyDescent="0.25">
      <c r="A289" s="3" t="s">
        <v>219</v>
      </c>
      <c r="B289" s="22" t="e">
        <f t="shared" si="19"/>
        <v>#DIV/0!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22" t="e">
        <f t="shared" si="20"/>
        <v>#DIV/0!</v>
      </c>
      <c r="W289"/>
      <c r="X289" s="4">
        <f t="shared" si="17"/>
        <v>0</v>
      </c>
      <c r="Y289" s="7">
        <f t="shared" si="18"/>
        <v>0</v>
      </c>
      <c r="Z289"/>
      <c r="AA289"/>
    </row>
    <row r="290" spans="1:27" ht="12" customHeight="1" x14ac:dyDescent="0.25">
      <c r="A290" s="3" t="s">
        <v>220</v>
      </c>
      <c r="B290" s="22" t="e">
        <f t="shared" si="19"/>
        <v>#DIV/0!</v>
      </c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22" t="e">
        <f t="shared" si="20"/>
        <v>#DIV/0!</v>
      </c>
      <c r="W290"/>
      <c r="X290" s="4">
        <f t="shared" si="17"/>
        <v>0</v>
      </c>
      <c r="Y290" s="7">
        <f t="shared" si="18"/>
        <v>0</v>
      </c>
      <c r="Z290"/>
      <c r="AA290"/>
    </row>
    <row r="291" spans="1:27" ht="12" customHeight="1" x14ac:dyDescent="0.25">
      <c r="A291" s="3" t="s">
        <v>221</v>
      </c>
      <c r="B291" s="22" t="e">
        <f t="shared" si="19"/>
        <v>#DIV/0!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22" t="e">
        <f t="shared" si="20"/>
        <v>#DIV/0!</v>
      </c>
      <c r="W291"/>
      <c r="X291" s="4">
        <f t="shared" si="17"/>
        <v>0</v>
      </c>
      <c r="Y291" s="7">
        <f t="shared" si="18"/>
        <v>0</v>
      </c>
      <c r="Z291"/>
      <c r="AA291"/>
    </row>
    <row r="292" spans="1:27" ht="12" customHeight="1" x14ac:dyDescent="0.25">
      <c r="A292" s="3" t="s">
        <v>223</v>
      </c>
      <c r="B292" s="22" t="e">
        <f t="shared" si="19"/>
        <v>#DIV/0!</v>
      </c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22" t="e">
        <f t="shared" si="20"/>
        <v>#DIV/0!</v>
      </c>
      <c r="W292"/>
      <c r="X292" s="4">
        <f t="shared" si="17"/>
        <v>0</v>
      </c>
      <c r="Y292" s="7">
        <f t="shared" si="18"/>
        <v>0</v>
      </c>
      <c r="Z292"/>
      <c r="AA292"/>
    </row>
    <row r="293" spans="1:27" ht="12" customHeight="1" x14ac:dyDescent="0.25">
      <c r="A293" s="3" t="s">
        <v>224</v>
      </c>
      <c r="B293" s="22" t="e">
        <f t="shared" si="19"/>
        <v>#DIV/0!</v>
      </c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22" t="e">
        <f t="shared" si="20"/>
        <v>#DIV/0!</v>
      </c>
      <c r="W293"/>
      <c r="X293" s="4">
        <f t="shared" si="17"/>
        <v>0</v>
      </c>
      <c r="Y293" s="7">
        <f t="shared" si="18"/>
        <v>0</v>
      </c>
      <c r="Z293"/>
      <c r="AA293"/>
    </row>
    <row r="294" spans="1:27" ht="12" customHeight="1" x14ac:dyDescent="0.25">
      <c r="A294" s="2" t="s">
        <v>225</v>
      </c>
      <c r="B294" s="22" t="e">
        <f t="shared" si="19"/>
        <v>#DIV/0!</v>
      </c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22" t="e">
        <f t="shared" si="20"/>
        <v>#DIV/0!</v>
      </c>
      <c r="W294"/>
      <c r="X294" s="4">
        <f t="shared" si="17"/>
        <v>0</v>
      </c>
      <c r="Y294" s="7">
        <f t="shared" si="18"/>
        <v>0</v>
      </c>
      <c r="Z294"/>
      <c r="AA294"/>
    </row>
    <row r="295" spans="1:27" ht="12" customHeight="1" x14ac:dyDescent="0.25">
      <c r="A295" s="3" t="s">
        <v>226</v>
      </c>
      <c r="B295" s="22" t="e">
        <f t="shared" si="19"/>
        <v>#DIV/0!</v>
      </c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22" t="e">
        <f t="shared" si="20"/>
        <v>#DIV/0!</v>
      </c>
      <c r="W295"/>
      <c r="X295" s="4">
        <f t="shared" si="17"/>
        <v>0</v>
      </c>
      <c r="Y295" s="7">
        <f t="shared" si="18"/>
        <v>0</v>
      </c>
      <c r="Z295"/>
      <c r="AA295"/>
    </row>
    <row r="296" spans="1:27" ht="12" customHeight="1" x14ac:dyDescent="0.25">
      <c r="A296" s="3" t="s">
        <v>228</v>
      </c>
      <c r="B296" s="22" t="e">
        <f t="shared" si="19"/>
        <v>#DIV/0!</v>
      </c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22" t="e">
        <f t="shared" si="20"/>
        <v>#DIV/0!</v>
      </c>
      <c r="W296"/>
      <c r="X296" s="4">
        <f t="shared" si="17"/>
        <v>0</v>
      </c>
      <c r="Y296" s="7">
        <f t="shared" si="18"/>
        <v>0</v>
      </c>
      <c r="Z296"/>
      <c r="AA296"/>
    </row>
    <row r="297" spans="1:27" ht="12" customHeight="1" x14ac:dyDescent="0.25">
      <c r="B297" s="22" t="e">
        <f t="shared" si="19"/>
        <v>#DIV/0!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22" t="e">
        <f t="shared" si="20"/>
        <v>#DIV/0!</v>
      </c>
      <c r="W297"/>
      <c r="X297" s="4">
        <f t="shared" si="17"/>
        <v>0</v>
      </c>
      <c r="Y297" s="7">
        <f t="shared" si="18"/>
        <v>0</v>
      </c>
      <c r="Z297"/>
      <c r="AA297"/>
    </row>
    <row r="298" spans="1:27" ht="12" customHeight="1" x14ac:dyDescent="0.25">
      <c r="B298" s="22" t="e">
        <f t="shared" si="19"/>
        <v>#DIV/0!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22" t="e">
        <f t="shared" si="20"/>
        <v>#DIV/0!</v>
      </c>
      <c r="W298"/>
      <c r="X298" s="4">
        <f t="shared" si="17"/>
        <v>0</v>
      </c>
      <c r="Y298" s="7">
        <f t="shared" si="18"/>
        <v>0</v>
      </c>
      <c r="Z298"/>
      <c r="AA298"/>
    </row>
    <row r="299" spans="1:27" ht="12" customHeight="1" x14ac:dyDescent="0.25">
      <c r="B299" s="22" t="e">
        <f t="shared" si="19"/>
        <v>#DIV/0!</v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22" t="e">
        <f t="shared" si="20"/>
        <v>#DIV/0!</v>
      </c>
      <c r="W299"/>
      <c r="X299" s="4">
        <f t="shared" si="17"/>
        <v>0</v>
      </c>
      <c r="Y299" s="7">
        <f t="shared" si="18"/>
        <v>0</v>
      </c>
      <c r="Z299"/>
      <c r="AA299"/>
    </row>
    <row r="300" spans="1:27" ht="12" customHeight="1" x14ac:dyDescent="0.25">
      <c r="B300" s="22" t="e">
        <f t="shared" si="19"/>
        <v>#DIV/0!</v>
      </c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22" t="e">
        <f t="shared" si="20"/>
        <v>#DIV/0!</v>
      </c>
      <c r="W300"/>
      <c r="X300" s="4">
        <f t="shared" si="17"/>
        <v>0</v>
      </c>
      <c r="Y300" s="7">
        <f t="shared" si="18"/>
        <v>0</v>
      </c>
      <c r="Z300"/>
      <c r="AA300"/>
    </row>
    <row r="301" spans="1:27" ht="12" customHeight="1" x14ac:dyDescent="0.25">
      <c r="B301" s="22" t="e">
        <f t="shared" si="19"/>
        <v>#DIV/0!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22" t="e">
        <f t="shared" si="20"/>
        <v>#DIV/0!</v>
      </c>
      <c r="W301"/>
      <c r="X301" s="4">
        <f t="shared" si="17"/>
        <v>0</v>
      </c>
      <c r="Y301" s="7">
        <f t="shared" si="18"/>
        <v>0</v>
      </c>
      <c r="Z301"/>
      <c r="AA301"/>
    </row>
    <row r="302" spans="1:27" ht="12" customHeight="1" x14ac:dyDescent="0.25">
      <c r="B302" s="22" t="e">
        <f t="shared" si="19"/>
        <v>#DIV/0!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22" t="e">
        <f t="shared" si="20"/>
        <v>#DIV/0!</v>
      </c>
      <c r="W302"/>
      <c r="X302" s="4">
        <f t="shared" si="17"/>
        <v>0</v>
      </c>
      <c r="Y302" s="7">
        <f t="shared" si="18"/>
        <v>0</v>
      </c>
      <c r="Z302"/>
      <c r="AA302"/>
    </row>
    <row r="303" spans="1:27" ht="12" customHeight="1" x14ac:dyDescent="0.25">
      <c r="B303" s="22" t="e">
        <f t="shared" si="19"/>
        <v>#DIV/0!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22" t="e">
        <f t="shared" si="20"/>
        <v>#DIV/0!</v>
      </c>
      <c r="W303"/>
      <c r="X303" s="4">
        <f t="shared" si="17"/>
        <v>0</v>
      </c>
      <c r="Y303" s="7">
        <f t="shared" si="18"/>
        <v>0</v>
      </c>
      <c r="Z303"/>
      <c r="AA303"/>
    </row>
    <row r="304" spans="1:27" ht="12" customHeight="1" x14ac:dyDescent="0.25">
      <c r="B304" s="22" t="e">
        <f t="shared" si="19"/>
        <v>#DIV/0!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22" t="e">
        <f t="shared" si="20"/>
        <v>#DIV/0!</v>
      </c>
      <c r="W304"/>
      <c r="X304" s="4">
        <f t="shared" si="17"/>
        <v>0</v>
      </c>
      <c r="Y304" s="7">
        <f t="shared" si="18"/>
        <v>0</v>
      </c>
      <c r="Z304"/>
      <c r="AA304"/>
    </row>
    <row r="305" spans="2:27" ht="12" customHeight="1" x14ac:dyDescent="0.25">
      <c r="B305" s="22" t="e">
        <f t="shared" si="19"/>
        <v>#DIV/0!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22" t="e">
        <f t="shared" si="20"/>
        <v>#DIV/0!</v>
      </c>
      <c r="W305"/>
      <c r="X305" s="4">
        <f t="shared" si="17"/>
        <v>0</v>
      </c>
      <c r="Y305" s="7">
        <f t="shared" si="18"/>
        <v>0</v>
      </c>
      <c r="Z305"/>
      <c r="AA305"/>
    </row>
    <row r="306" spans="2:27" ht="12" customHeight="1" x14ac:dyDescent="0.25">
      <c r="B306" s="22" t="e">
        <f t="shared" si="19"/>
        <v>#DIV/0!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22" t="e">
        <f t="shared" si="20"/>
        <v>#DIV/0!</v>
      </c>
      <c r="W306"/>
      <c r="X306" s="4">
        <f t="shared" si="17"/>
        <v>0</v>
      </c>
      <c r="Y306" s="7">
        <f t="shared" si="18"/>
        <v>0</v>
      </c>
      <c r="Z306"/>
      <c r="AA306"/>
    </row>
    <row r="307" spans="2:27" ht="12" customHeight="1" x14ac:dyDescent="0.25">
      <c r="B307" s="22" t="e">
        <f t="shared" si="19"/>
        <v>#DIV/0!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22" t="e">
        <f t="shared" si="20"/>
        <v>#DIV/0!</v>
      </c>
      <c r="W307"/>
      <c r="X307" s="4">
        <f t="shared" si="17"/>
        <v>0</v>
      </c>
      <c r="Y307" s="7">
        <f t="shared" si="18"/>
        <v>0</v>
      </c>
      <c r="Z307"/>
      <c r="AA307"/>
    </row>
    <row r="308" spans="2:27" ht="12" customHeight="1" x14ac:dyDescent="0.25">
      <c r="B308" s="22" t="e">
        <f t="shared" si="19"/>
        <v>#DIV/0!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22" t="e">
        <f t="shared" si="20"/>
        <v>#DIV/0!</v>
      </c>
      <c r="W308"/>
      <c r="X308" s="4">
        <f t="shared" si="17"/>
        <v>0</v>
      </c>
      <c r="Y308" s="7">
        <f t="shared" si="18"/>
        <v>0</v>
      </c>
      <c r="Z308"/>
      <c r="AA308"/>
    </row>
    <row r="309" spans="2:27" ht="12" customHeight="1" x14ac:dyDescent="0.25">
      <c r="B309" s="22" t="e">
        <f t="shared" si="19"/>
        <v>#DIV/0!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22" t="e">
        <f t="shared" si="20"/>
        <v>#DIV/0!</v>
      </c>
      <c r="W309"/>
      <c r="X309" s="4">
        <f t="shared" si="17"/>
        <v>0</v>
      </c>
      <c r="Y309" s="7">
        <f t="shared" si="18"/>
        <v>0</v>
      </c>
      <c r="Z309"/>
      <c r="AA309"/>
    </row>
    <row r="310" spans="2:27" ht="12" customHeight="1" x14ac:dyDescent="0.25">
      <c r="B310" s="22" t="e">
        <f t="shared" si="19"/>
        <v>#DIV/0!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22" t="e">
        <f t="shared" si="20"/>
        <v>#DIV/0!</v>
      </c>
      <c r="W310"/>
      <c r="X310" s="4">
        <f t="shared" si="17"/>
        <v>0</v>
      </c>
      <c r="Y310" s="7">
        <f t="shared" si="18"/>
        <v>0</v>
      </c>
      <c r="Z310"/>
      <c r="AA310"/>
    </row>
    <row r="311" spans="2:27" ht="12" customHeight="1" x14ac:dyDescent="0.25">
      <c r="B311" s="22" t="e">
        <f t="shared" si="19"/>
        <v>#DIV/0!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22" t="e">
        <f t="shared" si="20"/>
        <v>#DIV/0!</v>
      </c>
      <c r="W311"/>
      <c r="X311" s="4">
        <f t="shared" si="17"/>
        <v>0</v>
      </c>
      <c r="Y311" s="7">
        <f t="shared" si="18"/>
        <v>0</v>
      </c>
      <c r="Z311"/>
      <c r="AA311"/>
    </row>
    <row r="312" spans="2:27" ht="12" customHeight="1" x14ac:dyDescent="0.25">
      <c r="B312" s="22" t="e">
        <f t="shared" si="19"/>
        <v>#DIV/0!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22" t="e">
        <f t="shared" si="20"/>
        <v>#DIV/0!</v>
      </c>
      <c r="W312"/>
      <c r="X312" s="4">
        <f t="shared" si="17"/>
        <v>0</v>
      </c>
      <c r="Y312" s="7">
        <f t="shared" si="18"/>
        <v>0</v>
      </c>
      <c r="Z312"/>
      <c r="AA312"/>
    </row>
    <row r="313" spans="2:27" ht="12" customHeight="1" x14ac:dyDescent="0.25">
      <c r="B313" s="22" t="e">
        <f t="shared" si="19"/>
        <v>#DIV/0!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22" t="e">
        <f t="shared" si="20"/>
        <v>#DIV/0!</v>
      </c>
      <c r="W313"/>
      <c r="X313" s="4">
        <f t="shared" si="17"/>
        <v>0</v>
      </c>
      <c r="Y313" s="7">
        <f t="shared" si="18"/>
        <v>0</v>
      </c>
      <c r="Z313"/>
      <c r="AA313"/>
    </row>
    <row r="314" spans="2:27" ht="12" customHeight="1" x14ac:dyDescent="0.25">
      <c r="B314" s="22" t="e">
        <f t="shared" si="19"/>
        <v>#DIV/0!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22" t="e">
        <f t="shared" si="20"/>
        <v>#DIV/0!</v>
      </c>
      <c r="W314"/>
      <c r="X314" s="4">
        <f t="shared" si="17"/>
        <v>0</v>
      </c>
      <c r="Y314" s="7">
        <f t="shared" si="18"/>
        <v>0</v>
      </c>
      <c r="Z314"/>
      <c r="AA314"/>
    </row>
    <row r="315" spans="2:27" ht="12" customHeight="1" x14ac:dyDescent="0.25">
      <c r="B315" s="22" t="e">
        <f t="shared" si="19"/>
        <v>#DIV/0!</v>
      </c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22" t="e">
        <f t="shared" si="20"/>
        <v>#DIV/0!</v>
      </c>
      <c r="W315"/>
      <c r="X315" s="4">
        <f t="shared" si="17"/>
        <v>0</v>
      </c>
      <c r="Y315" s="7">
        <f t="shared" si="18"/>
        <v>0</v>
      </c>
      <c r="Z315"/>
      <c r="AA315"/>
    </row>
    <row r="316" spans="2:27" ht="12" customHeight="1" x14ac:dyDescent="0.25">
      <c r="B316" s="22" t="e">
        <f t="shared" si="19"/>
        <v>#DIV/0!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22" t="e">
        <f t="shared" si="20"/>
        <v>#DIV/0!</v>
      </c>
      <c r="W316"/>
      <c r="X316" s="4">
        <f t="shared" si="17"/>
        <v>0</v>
      </c>
      <c r="Y316" s="7">
        <f t="shared" si="18"/>
        <v>0</v>
      </c>
      <c r="Z316"/>
      <c r="AA316"/>
    </row>
    <row r="317" spans="2:27" ht="12" customHeight="1" x14ac:dyDescent="0.25">
      <c r="B317" s="22" t="e">
        <f t="shared" si="19"/>
        <v>#DIV/0!</v>
      </c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22" t="e">
        <f t="shared" si="20"/>
        <v>#DIV/0!</v>
      </c>
      <c r="W317"/>
      <c r="X317" s="4">
        <f t="shared" si="17"/>
        <v>0</v>
      </c>
      <c r="Y317" s="7">
        <f t="shared" si="18"/>
        <v>0</v>
      </c>
      <c r="Z317"/>
      <c r="AA317"/>
    </row>
    <row r="318" spans="2:27" ht="12" customHeight="1" x14ac:dyDescent="0.25">
      <c r="B318" s="22" t="e">
        <f t="shared" si="19"/>
        <v>#DIV/0!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22" t="e">
        <f t="shared" si="20"/>
        <v>#DIV/0!</v>
      </c>
      <c r="W318"/>
      <c r="X318" s="4">
        <f t="shared" si="17"/>
        <v>0</v>
      </c>
      <c r="Y318" s="7">
        <f t="shared" si="18"/>
        <v>0</v>
      </c>
      <c r="Z318"/>
      <c r="AA318"/>
    </row>
    <row r="319" spans="2:27" ht="12" customHeight="1" x14ac:dyDescent="0.25">
      <c r="B319" s="22" t="e">
        <f t="shared" si="19"/>
        <v>#DIV/0!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2" t="e">
        <f t="shared" si="20"/>
        <v>#DIV/0!</v>
      </c>
      <c r="W319"/>
      <c r="X319" s="4">
        <f t="shared" si="17"/>
        <v>0</v>
      </c>
      <c r="Y319" s="7">
        <f t="shared" si="18"/>
        <v>0</v>
      </c>
      <c r="Z319"/>
      <c r="AA319"/>
    </row>
    <row r="320" spans="2:27" ht="12" customHeight="1" x14ac:dyDescent="0.25">
      <c r="B320" s="22" t="e">
        <f t="shared" si="19"/>
        <v>#DIV/0!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22" t="e">
        <f t="shared" si="20"/>
        <v>#DIV/0!</v>
      </c>
      <c r="W320"/>
      <c r="X320" s="4">
        <f t="shared" si="17"/>
        <v>0</v>
      </c>
      <c r="Y320" s="7">
        <f t="shared" si="18"/>
        <v>0</v>
      </c>
      <c r="Z320"/>
      <c r="AA320"/>
    </row>
    <row r="321" spans="2:27" ht="12" customHeight="1" x14ac:dyDescent="0.25">
      <c r="B321" s="22" t="e">
        <f t="shared" si="19"/>
        <v>#DIV/0!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22" t="e">
        <f t="shared" si="20"/>
        <v>#DIV/0!</v>
      </c>
      <c r="W321"/>
      <c r="X321" s="4">
        <f t="shared" ref="X321:X384" si="21">COUNTA(C321:U321)</f>
        <v>0</v>
      </c>
      <c r="Y321" s="7">
        <f t="shared" ref="Y321:Y384" si="22">SUM(C321:U321)</f>
        <v>0</v>
      </c>
      <c r="Z321"/>
      <c r="AA321"/>
    </row>
    <row r="322" spans="2:27" ht="12" customHeight="1" x14ac:dyDescent="0.25">
      <c r="B322" s="22" t="e">
        <f t="shared" ref="B322:B385" si="23">V322</f>
        <v>#DIV/0!</v>
      </c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22" t="e">
        <f t="shared" ref="V322:V385" si="24">Y322/X322</f>
        <v>#DIV/0!</v>
      </c>
      <c r="W322"/>
      <c r="X322" s="4">
        <f t="shared" si="21"/>
        <v>0</v>
      </c>
      <c r="Y322" s="7">
        <f t="shared" si="22"/>
        <v>0</v>
      </c>
      <c r="Z322"/>
      <c r="AA322"/>
    </row>
    <row r="323" spans="2:27" ht="12" customHeight="1" x14ac:dyDescent="0.25">
      <c r="B323" s="22" t="e">
        <f t="shared" si="23"/>
        <v>#DIV/0!</v>
      </c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2" t="e">
        <f t="shared" si="24"/>
        <v>#DIV/0!</v>
      </c>
      <c r="W323"/>
      <c r="X323" s="4">
        <f t="shared" si="21"/>
        <v>0</v>
      </c>
      <c r="Y323" s="7">
        <f t="shared" si="22"/>
        <v>0</v>
      </c>
      <c r="Z323"/>
      <c r="AA323"/>
    </row>
    <row r="324" spans="2:27" ht="12" customHeight="1" x14ac:dyDescent="0.25">
      <c r="B324" s="22" t="e">
        <f t="shared" si="23"/>
        <v>#DIV/0!</v>
      </c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22" t="e">
        <f t="shared" si="24"/>
        <v>#DIV/0!</v>
      </c>
      <c r="W324"/>
      <c r="X324" s="4">
        <f t="shared" si="21"/>
        <v>0</v>
      </c>
      <c r="Y324" s="7">
        <f t="shared" si="22"/>
        <v>0</v>
      </c>
      <c r="Z324"/>
      <c r="AA324"/>
    </row>
    <row r="325" spans="2:27" ht="12" customHeight="1" x14ac:dyDescent="0.25">
      <c r="B325" s="22" t="e">
        <f t="shared" si="23"/>
        <v>#DIV/0!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22" t="e">
        <f t="shared" si="24"/>
        <v>#DIV/0!</v>
      </c>
      <c r="W325"/>
      <c r="X325" s="4">
        <f t="shared" si="21"/>
        <v>0</v>
      </c>
      <c r="Y325" s="7">
        <f t="shared" si="22"/>
        <v>0</v>
      </c>
      <c r="Z325"/>
      <c r="AA325"/>
    </row>
    <row r="326" spans="2:27" ht="12" customHeight="1" x14ac:dyDescent="0.25">
      <c r="B326" s="22" t="e">
        <f t="shared" si="23"/>
        <v>#DIV/0!</v>
      </c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22" t="e">
        <f t="shared" si="24"/>
        <v>#DIV/0!</v>
      </c>
      <c r="W326"/>
      <c r="X326" s="4">
        <f t="shared" si="21"/>
        <v>0</v>
      </c>
      <c r="Y326" s="7">
        <f t="shared" si="22"/>
        <v>0</v>
      </c>
      <c r="Z326"/>
      <c r="AA326"/>
    </row>
    <row r="327" spans="2:27" ht="12" customHeight="1" x14ac:dyDescent="0.25">
      <c r="B327" s="22" t="e">
        <f t="shared" si="23"/>
        <v>#DIV/0!</v>
      </c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22" t="e">
        <f t="shared" si="24"/>
        <v>#DIV/0!</v>
      </c>
      <c r="W327"/>
      <c r="X327" s="4">
        <f t="shared" si="21"/>
        <v>0</v>
      </c>
      <c r="Y327" s="7">
        <f t="shared" si="22"/>
        <v>0</v>
      </c>
      <c r="Z327"/>
      <c r="AA327"/>
    </row>
    <row r="328" spans="2:27" ht="12" customHeight="1" x14ac:dyDescent="0.25">
      <c r="B328" s="22" t="e">
        <f t="shared" si="23"/>
        <v>#DIV/0!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22" t="e">
        <f t="shared" si="24"/>
        <v>#DIV/0!</v>
      </c>
      <c r="W328"/>
      <c r="X328" s="4">
        <f t="shared" si="21"/>
        <v>0</v>
      </c>
      <c r="Y328" s="7">
        <f t="shared" si="22"/>
        <v>0</v>
      </c>
      <c r="Z328"/>
      <c r="AA328"/>
    </row>
    <row r="329" spans="2:27" ht="12" customHeight="1" x14ac:dyDescent="0.25">
      <c r="B329" s="22" t="e">
        <f t="shared" si="23"/>
        <v>#DIV/0!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22" t="e">
        <f t="shared" si="24"/>
        <v>#DIV/0!</v>
      </c>
      <c r="W329"/>
      <c r="X329" s="4">
        <f t="shared" si="21"/>
        <v>0</v>
      </c>
      <c r="Y329" s="7">
        <f t="shared" si="22"/>
        <v>0</v>
      </c>
      <c r="Z329"/>
      <c r="AA329"/>
    </row>
    <row r="330" spans="2:27" ht="12" customHeight="1" x14ac:dyDescent="0.25">
      <c r="B330" s="22" t="e">
        <f t="shared" si="23"/>
        <v>#DIV/0!</v>
      </c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22" t="e">
        <f t="shared" si="24"/>
        <v>#DIV/0!</v>
      </c>
      <c r="W330"/>
      <c r="X330" s="4">
        <f t="shared" si="21"/>
        <v>0</v>
      </c>
      <c r="Y330" s="7">
        <f t="shared" si="22"/>
        <v>0</v>
      </c>
      <c r="Z330"/>
      <c r="AA330"/>
    </row>
    <row r="331" spans="2:27" ht="12" customHeight="1" x14ac:dyDescent="0.25">
      <c r="B331" s="22" t="e">
        <f t="shared" si="23"/>
        <v>#DIV/0!</v>
      </c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22" t="e">
        <f t="shared" si="24"/>
        <v>#DIV/0!</v>
      </c>
      <c r="W331"/>
      <c r="X331" s="4">
        <f t="shared" si="21"/>
        <v>0</v>
      </c>
      <c r="Y331" s="7">
        <f t="shared" si="22"/>
        <v>0</v>
      </c>
      <c r="Z331"/>
      <c r="AA331"/>
    </row>
    <row r="332" spans="2:27" ht="12" customHeight="1" x14ac:dyDescent="0.25">
      <c r="B332" s="22" t="e">
        <f t="shared" si="23"/>
        <v>#DIV/0!</v>
      </c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22" t="e">
        <f t="shared" si="24"/>
        <v>#DIV/0!</v>
      </c>
      <c r="W332"/>
      <c r="X332" s="4">
        <f t="shared" si="21"/>
        <v>0</v>
      </c>
      <c r="Y332" s="7">
        <f t="shared" si="22"/>
        <v>0</v>
      </c>
      <c r="Z332"/>
      <c r="AA332"/>
    </row>
    <row r="333" spans="2:27" ht="12" customHeight="1" x14ac:dyDescent="0.25">
      <c r="B333" s="22" t="e">
        <f t="shared" si="23"/>
        <v>#DIV/0!</v>
      </c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22" t="e">
        <f t="shared" si="24"/>
        <v>#DIV/0!</v>
      </c>
      <c r="W333"/>
      <c r="X333" s="4">
        <f t="shared" si="21"/>
        <v>0</v>
      </c>
      <c r="Y333" s="7">
        <f t="shared" si="22"/>
        <v>0</v>
      </c>
      <c r="Z333"/>
      <c r="AA333"/>
    </row>
    <row r="334" spans="2:27" ht="12" customHeight="1" x14ac:dyDescent="0.25">
      <c r="B334" s="22" t="e">
        <f t="shared" si="23"/>
        <v>#DIV/0!</v>
      </c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22" t="e">
        <f t="shared" si="24"/>
        <v>#DIV/0!</v>
      </c>
      <c r="W334"/>
      <c r="X334" s="4">
        <f t="shared" si="21"/>
        <v>0</v>
      </c>
      <c r="Y334" s="7">
        <f t="shared" si="22"/>
        <v>0</v>
      </c>
      <c r="Z334"/>
      <c r="AA334"/>
    </row>
    <row r="335" spans="2:27" ht="12" customHeight="1" x14ac:dyDescent="0.25">
      <c r="B335" s="22" t="e">
        <f t="shared" si="23"/>
        <v>#DIV/0!</v>
      </c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22" t="e">
        <f t="shared" si="24"/>
        <v>#DIV/0!</v>
      </c>
      <c r="W335"/>
      <c r="X335" s="4">
        <f t="shared" si="21"/>
        <v>0</v>
      </c>
      <c r="Y335" s="7">
        <f t="shared" si="22"/>
        <v>0</v>
      </c>
      <c r="Z335"/>
      <c r="AA335"/>
    </row>
    <row r="336" spans="2:27" ht="12" customHeight="1" x14ac:dyDescent="0.25">
      <c r="B336" s="22" t="e">
        <f t="shared" si="23"/>
        <v>#DIV/0!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22" t="e">
        <f t="shared" si="24"/>
        <v>#DIV/0!</v>
      </c>
      <c r="W336"/>
      <c r="X336" s="4">
        <f t="shared" si="21"/>
        <v>0</v>
      </c>
      <c r="Y336" s="7">
        <f t="shared" si="22"/>
        <v>0</v>
      </c>
      <c r="Z336"/>
      <c r="AA336"/>
    </row>
    <row r="337" spans="2:27" ht="12" customHeight="1" x14ac:dyDescent="0.25">
      <c r="B337" s="22" t="e">
        <f t="shared" si="23"/>
        <v>#DIV/0!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22" t="e">
        <f t="shared" si="24"/>
        <v>#DIV/0!</v>
      </c>
      <c r="W337"/>
      <c r="X337" s="4">
        <f t="shared" si="21"/>
        <v>0</v>
      </c>
      <c r="Y337" s="7">
        <f t="shared" si="22"/>
        <v>0</v>
      </c>
      <c r="Z337"/>
      <c r="AA337"/>
    </row>
    <row r="338" spans="2:27" ht="12" customHeight="1" x14ac:dyDescent="0.25">
      <c r="B338" s="22" t="e">
        <f t="shared" si="23"/>
        <v>#DIV/0!</v>
      </c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22" t="e">
        <f t="shared" si="24"/>
        <v>#DIV/0!</v>
      </c>
      <c r="W338"/>
      <c r="X338" s="4">
        <f t="shared" si="21"/>
        <v>0</v>
      </c>
      <c r="Y338" s="7">
        <f t="shared" si="22"/>
        <v>0</v>
      </c>
      <c r="Z338"/>
      <c r="AA338"/>
    </row>
    <row r="339" spans="2:27" ht="12" customHeight="1" x14ac:dyDescent="0.25">
      <c r="B339" s="22" t="e">
        <f t="shared" si="23"/>
        <v>#DIV/0!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22" t="e">
        <f t="shared" si="24"/>
        <v>#DIV/0!</v>
      </c>
      <c r="W339"/>
      <c r="X339" s="4">
        <f t="shared" si="21"/>
        <v>0</v>
      </c>
      <c r="Y339" s="7">
        <f t="shared" si="22"/>
        <v>0</v>
      </c>
      <c r="Z339"/>
      <c r="AA339"/>
    </row>
    <row r="340" spans="2:27" ht="12" customHeight="1" x14ac:dyDescent="0.25">
      <c r="B340" s="22" t="e">
        <f t="shared" si="23"/>
        <v>#DIV/0!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22" t="e">
        <f t="shared" si="24"/>
        <v>#DIV/0!</v>
      </c>
      <c r="W340"/>
      <c r="X340" s="4">
        <f t="shared" si="21"/>
        <v>0</v>
      </c>
      <c r="Y340" s="7">
        <f t="shared" si="22"/>
        <v>0</v>
      </c>
      <c r="Z340"/>
      <c r="AA340"/>
    </row>
    <row r="341" spans="2:27" ht="12" customHeight="1" x14ac:dyDescent="0.25">
      <c r="B341" s="22" t="e">
        <f t="shared" si="23"/>
        <v>#DIV/0!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22" t="e">
        <f t="shared" si="24"/>
        <v>#DIV/0!</v>
      </c>
      <c r="W341"/>
      <c r="X341" s="4">
        <f t="shared" si="21"/>
        <v>0</v>
      </c>
      <c r="Y341" s="7">
        <f t="shared" si="22"/>
        <v>0</v>
      </c>
      <c r="Z341"/>
      <c r="AA341"/>
    </row>
    <row r="342" spans="2:27" ht="12" customHeight="1" x14ac:dyDescent="0.25">
      <c r="B342" s="22" t="e">
        <f t="shared" si="23"/>
        <v>#DIV/0!</v>
      </c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22" t="e">
        <f t="shared" si="24"/>
        <v>#DIV/0!</v>
      </c>
      <c r="W342"/>
      <c r="X342" s="4">
        <f t="shared" si="21"/>
        <v>0</v>
      </c>
      <c r="Y342" s="7">
        <f t="shared" si="22"/>
        <v>0</v>
      </c>
      <c r="Z342"/>
      <c r="AA342"/>
    </row>
    <row r="343" spans="2:27" ht="12" customHeight="1" x14ac:dyDescent="0.25">
      <c r="B343" s="22" t="e">
        <f t="shared" si="23"/>
        <v>#DIV/0!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22" t="e">
        <f t="shared" si="24"/>
        <v>#DIV/0!</v>
      </c>
      <c r="W343"/>
      <c r="X343" s="4">
        <f t="shared" si="21"/>
        <v>0</v>
      </c>
      <c r="Y343" s="7">
        <f t="shared" si="22"/>
        <v>0</v>
      </c>
      <c r="Z343"/>
      <c r="AA343"/>
    </row>
    <row r="344" spans="2:27" ht="12" customHeight="1" x14ac:dyDescent="0.25">
      <c r="B344" s="22" t="e">
        <f t="shared" si="23"/>
        <v>#DIV/0!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22" t="e">
        <f t="shared" si="24"/>
        <v>#DIV/0!</v>
      </c>
      <c r="W344"/>
      <c r="X344" s="4">
        <f t="shared" si="21"/>
        <v>0</v>
      </c>
      <c r="Y344" s="7">
        <f t="shared" si="22"/>
        <v>0</v>
      </c>
      <c r="Z344"/>
      <c r="AA344"/>
    </row>
    <row r="345" spans="2:27" ht="12" customHeight="1" x14ac:dyDescent="0.25">
      <c r="B345" s="22" t="e">
        <f t="shared" si="23"/>
        <v>#DIV/0!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22" t="e">
        <f t="shared" si="24"/>
        <v>#DIV/0!</v>
      </c>
      <c r="W345"/>
      <c r="X345" s="4">
        <f t="shared" si="21"/>
        <v>0</v>
      </c>
      <c r="Y345" s="7">
        <f t="shared" si="22"/>
        <v>0</v>
      </c>
      <c r="Z345"/>
      <c r="AA345"/>
    </row>
    <row r="346" spans="2:27" ht="12" customHeight="1" x14ac:dyDescent="0.25">
      <c r="B346" s="22" t="e">
        <f t="shared" si="23"/>
        <v>#DIV/0!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22" t="e">
        <f t="shared" si="24"/>
        <v>#DIV/0!</v>
      </c>
      <c r="W346"/>
      <c r="X346" s="4">
        <f t="shared" si="21"/>
        <v>0</v>
      </c>
      <c r="Y346" s="7">
        <f t="shared" si="22"/>
        <v>0</v>
      </c>
      <c r="Z346"/>
      <c r="AA346"/>
    </row>
    <row r="347" spans="2:27" ht="12" customHeight="1" x14ac:dyDescent="0.25">
      <c r="B347" s="22" t="e">
        <f t="shared" si="23"/>
        <v>#DIV/0!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22" t="e">
        <f t="shared" si="24"/>
        <v>#DIV/0!</v>
      </c>
      <c r="W347"/>
      <c r="X347" s="4">
        <f t="shared" si="21"/>
        <v>0</v>
      </c>
      <c r="Y347" s="7">
        <f t="shared" si="22"/>
        <v>0</v>
      </c>
      <c r="Z347"/>
      <c r="AA347"/>
    </row>
    <row r="348" spans="2:27" ht="12" customHeight="1" x14ac:dyDescent="0.25">
      <c r="B348" s="22" t="e">
        <f t="shared" si="23"/>
        <v>#DIV/0!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22" t="e">
        <f t="shared" si="24"/>
        <v>#DIV/0!</v>
      </c>
      <c r="W348"/>
      <c r="X348" s="4">
        <f t="shared" si="21"/>
        <v>0</v>
      </c>
      <c r="Y348" s="7">
        <f t="shared" si="22"/>
        <v>0</v>
      </c>
      <c r="Z348"/>
      <c r="AA348"/>
    </row>
    <row r="349" spans="2:27" ht="12" customHeight="1" x14ac:dyDescent="0.25">
      <c r="B349" s="22" t="e">
        <f t="shared" si="23"/>
        <v>#DIV/0!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22" t="e">
        <f t="shared" si="24"/>
        <v>#DIV/0!</v>
      </c>
      <c r="W349"/>
      <c r="X349" s="4">
        <f t="shared" si="21"/>
        <v>0</v>
      </c>
      <c r="Y349" s="7">
        <f t="shared" si="22"/>
        <v>0</v>
      </c>
      <c r="Z349"/>
      <c r="AA349"/>
    </row>
    <row r="350" spans="2:27" ht="12" customHeight="1" x14ac:dyDescent="0.25">
      <c r="B350" s="22" t="e">
        <f t="shared" si="23"/>
        <v>#DIV/0!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22" t="e">
        <f t="shared" si="24"/>
        <v>#DIV/0!</v>
      </c>
      <c r="W350"/>
      <c r="X350" s="4">
        <f t="shared" si="21"/>
        <v>0</v>
      </c>
      <c r="Y350" s="7">
        <f t="shared" si="22"/>
        <v>0</v>
      </c>
      <c r="Z350"/>
      <c r="AA350"/>
    </row>
    <row r="351" spans="2:27" ht="12" customHeight="1" x14ac:dyDescent="0.25">
      <c r="B351" s="22" t="e">
        <f t="shared" si="23"/>
        <v>#DIV/0!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22" t="e">
        <f t="shared" si="24"/>
        <v>#DIV/0!</v>
      </c>
      <c r="W351"/>
      <c r="X351" s="4">
        <f t="shared" si="21"/>
        <v>0</v>
      </c>
      <c r="Y351" s="7">
        <f t="shared" si="22"/>
        <v>0</v>
      </c>
      <c r="Z351"/>
      <c r="AA351"/>
    </row>
    <row r="352" spans="2:27" ht="12" customHeight="1" x14ac:dyDescent="0.25">
      <c r="B352" s="22" t="e">
        <f t="shared" si="23"/>
        <v>#DIV/0!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22" t="e">
        <f t="shared" si="24"/>
        <v>#DIV/0!</v>
      </c>
      <c r="W352"/>
      <c r="X352" s="4">
        <f t="shared" si="21"/>
        <v>0</v>
      </c>
      <c r="Y352" s="7">
        <f t="shared" si="22"/>
        <v>0</v>
      </c>
      <c r="Z352"/>
      <c r="AA352"/>
    </row>
    <row r="353" spans="2:27" ht="12" customHeight="1" x14ac:dyDescent="0.25">
      <c r="B353" s="22" t="e">
        <f t="shared" si="23"/>
        <v>#DIV/0!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22" t="e">
        <f t="shared" si="24"/>
        <v>#DIV/0!</v>
      </c>
      <c r="W353"/>
      <c r="X353" s="4">
        <f t="shared" si="21"/>
        <v>0</v>
      </c>
      <c r="Y353" s="7">
        <f t="shared" si="22"/>
        <v>0</v>
      </c>
      <c r="Z353"/>
      <c r="AA353"/>
    </row>
    <row r="354" spans="2:27" ht="12" customHeight="1" x14ac:dyDescent="0.25">
      <c r="B354" s="22" t="e">
        <f t="shared" si="23"/>
        <v>#DIV/0!</v>
      </c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22" t="e">
        <f t="shared" si="24"/>
        <v>#DIV/0!</v>
      </c>
      <c r="W354"/>
      <c r="X354" s="4">
        <f t="shared" si="21"/>
        <v>0</v>
      </c>
      <c r="Y354" s="7">
        <f t="shared" si="22"/>
        <v>0</v>
      </c>
      <c r="Z354"/>
      <c r="AA354"/>
    </row>
    <row r="355" spans="2:27" ht="12" customHeight="1" x14ac:dyDescent="0.25">
      <c r="B355" s="22" t="e">
        <f t="shared" si="23"/>
        <v>#DIV/0!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22" t="e">
        <f t="shared" si="24"/>
        <v>#DIV/0!</v>
      </c>
      <c r="W355"/>
      <c r="X355" s="4">
        <f t="shared" si="21"/>
        <v>0</v>
      </c>
      <c r="Y355" s="7">
        <f t="shared" si="22"/>
        <v>0</v>
      </c>
      <c r="Z355"/>
      <c r="AA355"/>
    </row>
    <row r="356" spans="2:27" ht="12" customHeight="1" x14ac:dyDescent="0.25">
      <c r="B356" s="22" t="e">
        <f t="shared" si="23"/>
        <v>#DIV/0!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22" t="e">
        <f t="shared" si="24"/>
        <v>#DIV/0!</v>
      </c>
      <c r="W356"/>
      <c r="X356" s="4">
        <f t="shared" si="21"/>
        <v>0</v>
      </c>
      <c r="Y356" s="7">
        <f t="shared" si="22"/>
        <v>0</v>
      </c>
      <c r="Z356"/>
      <c r="AA356"/>
    </row>
    <row r="357" spans="2:27" ht="12" customHeight="1" x14ac:dyDescent="0.25">
      <c r="B357" s="22" t="e">
        <f t="shared" si="23"/>
        <v>#DIV/0!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22" t="e">
        <f t="shared" si="24"/>
        <v>#DIV/0!</v>
      </c>
      <c r="W357"/>
      <c r="X357" s="4">
        <f t="shared" si="21"/>
        <v>0</v>
      </c>
      <c r="Y357" s="7">
        <f t="shared" si="22"/>
        <v>0</v>
      </c>
      <c r="Z357"/>
      <c r="AA357"/>
    </row>
    <row r="358" spans="2:27" ht="12" customHeight="1" x14ac:dyDescent="0.25">
      <c r="B358" s="22" t="e">
        <f t="shared" si="23"/>
        <v>#DIV/0!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22" t="e">
        <f t="shared" si="24"/>
        <v>#DIV/0!</v>
      </c>
      <c r="W358"/>
      <c r="X358" s="4">
        <f t="shared" si="21"/>
        <v>0</v>
      </c>
      <c r="Y358" s="7">
        <f t="shared" si="22"/>
        <v>0</v>
      </c>
      <c r="Z358"/>
      <c r="AA358"/>
    </row>
    <row r="359" spans="2:27" ht="12" customHeight="1" x14ac:dyDescent="0.25">
      <c r="B359" s="22" t="e">
        <f t="shared" si="23"/>
        <v>#DIV/0!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2" t="e">
        <f t="shared" si="24"/>
        <v>#DIV/0!</v>
      </c>
      <c r="W359"/>
      <c r="X359" s="4">
        <f t="shared" si="21"/>
        <v>0</v>
      </c>
      <c r="Y359" s="7">
        <f t="shared" si="22"/>
        <v>0</v>
      </c>
      <c r="Z359"/>
      <c r="AA359"/>
    </row>
    <row r="360" spans="2:27" ht="12" customHeight="1" x14ac:dyDescent="0.25">
      <c r="B360" s="22" t="e">
        <f t="shared" si="23"/>
        <v>#DIV/0!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22" t="e">
        <f t="shared" si="24"/>
        <v>#DIV/0!</v>
      </c>
      <c r="W360"/>
      <c r="X360" s="4">
        <f t="shared" si="21"/>
        <v>0</v>
      </c>
      <c r="Y360" s="7">
        <f t="shared" si="22"/>
        <v>0</v>
      </c>
      <c r="Z360"/>
      <c r="AA360"/>
    </row>
    <row r="361" spans="2:27" ht="12" customHeight="1" x14ac:dyDescent="0.25">
      <c r="B361" s="22" t="e">
        <f t="shared" si="23"/>
        <v>#DIV/0!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2" t="e">
        <f t="shared" si="24"/>
        <v>#DIV/0!</v>
      </c>
      <c r="W361"/>
      <c r="X361" s="4">
        <f t="shared" si="21"/>
        <v>0</v>
      </c>
      <c r="Y361" s="7">
        <f t="shared" si="22"/>
        <v>0</v>
      </c>
      <c r="Z361"/>
      <c r="AA361"/>
    </row>
    <row r="362" spans="2:27" ht="12" customHeight="1" x14ac:dyDescent="0.25">
      <c r="B362" s="22" t="e">
        <f t="shared" si="23"/>
        <v>#DIV/0!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22" t="e">
        <f t="shared" si="24"/>
        <v>#DIV/0!</v>
      </c>
      <c r="W362"/>
      <c r="X362" s="4">
        <f t="shared" si="21"/>
        <v>0</v>
      </c>
      <c r="Y362" s="7">
        <f t="shared" si="22"/>
        <v>0</v>
      </c>
      <c r="Z362"/>
      <c r="AA362"/>
    </row>
    <row r="363" spans="2:27" ht="12" customHeight="1" x14ac:dyDescent="0.25">
      <c r="B363" s="22" t="e">
        <f t="shared" si="23"/>
        <v>#DIV/0!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22" t="e">
        <f t="shared" si="24"/>
        <v>#DIV/0!</v>
      </c>
      <c r="W363"/>
      <c r="X363" s="4">
        <f t="shared" si="21"/>
        <v>0</v>
      </c>
      <c r="Y363" s="7">
        <f t="shared" si="22"/>
        <v>0</v>
      </c>
      <c r="Z363"/>
      <c r="AA363"/>
    </row>
    <row r="364" spans="2:27" ht="12" customHeight="1" x14ac:dyDescent="0.25">
      <c r="B364" s="22" t="e">
        <f t="shared" si="23"/>
        <v>#DIV/0!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22" t="e">
        <f t="shared" si="24"/>
        <v>#DIV/0!</v>
      </c>
      <c r="W364"/>
      <c r="X364" s="4">
        <f t="shared" si="21"/>
        <v>0</v>
      </c>
      <c r="Y364" s="7">
        <f t="shared" si="22"/>
        <v>0</v>
      </c>
      <c r="Z364"/>
      <c r="AA364"/>
    </row>
    <row r="365" spans="2:27" ht="12" customHeight="1" x14ac:dyDescent="0.25">
      <c r="B365" s="22" t="e">
        <f t="shared" si="23"/>
        <v>#DIV/0!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22" t="e">
        <f t="shared" si="24"/>
        <v>#DIV/0!</v>
      </c>
      <c r="W365"/>
      <c r="X365" s="4">
        <f t="shared" si="21"/>
        <v>0</v>
      </c>
      <c r="Y365" s="7">
        <f t="shared" si="22"/>
        <v>0</v>
      </c>
      <c r="Z365"/>
      <c r="AA365"/>
    </row>
    <row r="366" spans="2:27" ht="12" customHeight="1" x14ac:dyDescent="0.25">
      <c r="B366" s="22" t="e">
        <f t="shared" si="23"/>
        <v>#DIV/0!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22" t="e">
        <f t="shared" si="24"/>
        <v>#DIV/0!</v>
      </c>
      <c r="W366"/>
      <c r="X366" s="4">
        <f t="shared" si="21"/>
        <v>0</v>
      </c>
      <c r="Y366" s="7">
        <f t="shared" si="22"/>
        <v>0</v>
      </c>
      <c r="Z366"/>
      <c r="AA366"/>
    </row>
    <row r="367" spans="2:27" ht="12" customHeight="1" x14ac:dyDescent="0.25">
      <c r="B367" s="22" t="e">
        <f t="shared" si="23"/>
        <v>#DIV/0!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22" t="e">
        <f t="shared" si="24"/>
        <v>#DIV/0!</v>
      </c>
      <c r="W367"/>
      <c r="X367" s="4">
        <f t="shared" si="21"/>
        <v>0</v>
      </c>
      <c r="Y367" s="7">
        <f t="shared" si="22"/>
        <v>0</v>
      </c>
      <c r="Z367"/>
      <c r="AA367"/>
    </row>
    <row r="368" spans="2:27" ht="12" customHeight="1" x14ac:dyDescent="0.25">
      <c r="B368" s="22" t="e">
        <f t="shared" si="23"/>
        <v>#DIV/0!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22" t="e">
        <f t="shared" si="24"/>
        <v>#DIV/0!</v>
      </c>
      <c r="W368"/>
      <c r="X368" s="4">
        <f t="shared" si="21"/>
        <v>0</v>
      </c>
      <c r="Y368" s="7">
        <f t="shared" si="22"/>
        <v>0</v>
      </c>
      <c r="Z368"/>
      <c r="AA368"/>
    </row>
    <row r="369" spans="2:27" ht="12" customHeight="1" x14ac:dyDescent="0.25">
      <c r="B369" s="22" t="e">
        <f t="shared" si="23"/>
        <v>#DIV/0!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22" t="e">
        <f t="shared" si="24"/>
        <v>#DIV/0!</v>
      </c>
      <c r="W369"/>
      <c r="X369" s="4">
        <f t="shared" si="21"/>
        <v>0</v>
      </c>
      <c r="Y369" s="7">
        <f t="shared" si="22"/>
        <v>0</v>
      </c>
      <c r="Z369"/>
      <c r="AA369"/>
    </row>
    <row r="370" spans="2:27" ht="12" customHeight="1" x14ac:dyDescent="0.25">
      <c r="B370" s="22" t="e">
        <f t="shared" si="23"/>
        <v>#DIV/0!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22" t="e">
        <f t="shared" si="24"/>
        <v>#DIV/0!</v>
      </c>
      <c r="W370"/>
      <c r="X370" s="4">
        <f t="shared" si="21"/>
        <v>0</v>
      </c>
      <c r="Y370" s="7">
        <f t="shared" si="22"/>
        <v>0</v>
      </c>
      <c r="Z370"/>
      <c r="AA370"/>
    </row>
    <row r="371" spans="2:27" ht="12" customHeight="1" x14ac:dyDescent="0.25">
      <c r="B371" s="22" t="e">
        <f t="shared" si="23"/>
        <v>#DIV/0!</v>
      </c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22" t="e">
        <f t="shared" si="24"/>
        <v>#DIV/0!</v>
      </c>
      <c r="W371"/>
      <c r="X371" s="4">
        <f t="shared" si="21"/>
        <v>0</v>
      </c>
      <c r="Y371" s="7">
        <f t="shared" si="22"/>
        <v>0</v>
      </c>
      <c r="Z371"/>
      <c r="AA371"/>
    </row>
    <row r="372" spans="2:27" ht="12" customHeight="1" x14ac:dyDescent="0.25">
      <c r="B372" s="22" t="e">
        <f t="shared" si="23"/>
        <v>#DIV/0!</v>
      </c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22" t="e">
        <f t="shared" si="24"/>
        <v>#DIV/0!</v>
      </c>
      <c r="W372"/>
      <c r="X372" s="4">
        <f t="shared" si="21"/>
        <v>0</v>
      </c>
      <c r="Y372" s="7">
        <f t="shared" si="22"/>
        <v>0</v>
      </c>
      <c r="Z372"/>
      <c r="AA372"/>
    </row>
    <row r="373" spans="2:27" ht="12" customHeight="1" x14ac:dyDescent="0.25">
      <c r="B373" s="22" t="e">
        <f t="shared" si="23"/>
        <v>#DIV/0!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22" t="e">
        <f t="shared" si="24"/>
        <v>#DIV/0!</v>
      </c>
      <c r="W373"/>
      <c r="X373" s="4">
        <f t="shared" si="21"/>
        <v>0</v>
      </c>
      <c r="Y373" s="7">
        <f t="shared" si="22"/>
        <v>0</v>
      </c>
      <c r="Z373"/>
      <c r="AA373"/>
    </row>
    <row r="374" spans="2:27" ht="12" customHeight="1" x14ac:dyDescent="0.25">
      <c r="B374" s="22" t="e">
        <f t="shared" si="23"/>
        <v>#DIV/0!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22" t="e">
        <f t="shared" si="24"/>
        <v>#DIV/0!</v>
      </c>
      <c r="W374"/>
      <c r="X374" s="4">
        <f t="shared" si="21"/>
        <v>0</v>
      </c>
      <c r="Y374" s="7">
        <f t="shared" si="22"/>
        <v>0</v>
      </c>
      <c r="Z374"/>
      <c r="AA374"/>
    </row>
    <row r="375" spans="2:27" ht="12" customHeight="1" x14ac:dyDescent="0.25">
      <c r="B375" s="22" t="e">
        <f t="shared" si="23"/>
        <v>#DIV/0!</v>
      </c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22" t="e">
        <f t="shared" si="24"/>
        <v>#DIV/0!</v>
      </c>
      <c r="W375"/>
      <c r="X375" s="4">
        <f t="shared" si="21"/>
        <v>0</v>
      </c>
      <c r="Y375" s="7">
        <f t="shared" si="22"/>
        <v>0</v>
      </c>
      <c r="Z375"/>
      <c r="AA375"/>
    </row>
    <row r="376" spans="2:27" ht="12" customHeight="1" x14ac:dyDescent="0.25">
      <c r="B376" s="22" t="e">
        <f t="shared" si="23"/>
        <v>#DIV/0!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22" t="e">
        <f t="shared" si="24"/>
        <v>#DIV/0!</v>
      </c>
      <c r="W376"/>
      <c r="X376" s="4">
        <f t="shared" si="21"/>
        <v>0</v>
      </c>
      <c r="Y376" s="7">
        <f t="shared" si="22"/>
        <v>0</v>
      </c>
      <c r="Z376"/>
      <c r="AA376"/>
    </row>
    <row r="377" spans="2:27" ht="12" customHeight="1" x14ac:dyDescent="0.25">
      <c r="B377" s="22" t="e">
        <f t="shared" si="23"/>
        <v>#DIV/0!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22" t="e">
        <f t="shared" si="24"/>
        <v>#DIV/0!</v>
      </c>
      <c r="W377"/>
      <c r="X377" s="4">
        <f t="shared" si="21"/>
        <v>0</v>
      </c>
      <c r="Y377" s="7">
        <f t="shared" si="22"/>
        <v>0</v>
      </c>
      <c r="Z377"/>
      <c r="AA377"/>
    </row>
    <row r="378" spans="2:27" ht="12" customHeight="1" x14ac:dyDescent="0.25">
      <c r="B378" s="22" t="e">
        <f t="shared" si="23"/>
        <v>#DIV/0!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22" t="e">
        <f t="shared" si="24"/>
        <v>#DIV/0!</v>
      </c>
      <c r="W378"/>
      <c r="X378" s="4">
        <f t="shared" si="21"/>
        <v>0</v>
      </c>
      <c r="Y378" s="7">
        <f t="shared" si="22"/>
        <v>0</v>
      </c>
      <c r="Z378"/>
      <c r="AA378"/>
    </row>
    <row r="379" spans="2:27" ht="12" customHeight="1" x14ac:dyDescent="0.25">
      <c r="B379" s="22" t="e">
        <f t="shared" si="23"/>
        <v>#DIV/0!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22" t="e">
        <f t="shared" si="24"/>
        <v>#DIV/0!</v>
      </c>
      <c r="W379"/>
      <c r="X379" s="4">
        <f t="shared" si="21"/>
        <v>0</v>
      </c>
      <c r="Y379" s="7">
        <f t="shared" si="22"/>
        <v>0</v>
      </c>
      <c r="Z379"/>
      <c r="AA379"/>
    </row>
    <row r="380" spans="2:27" ht="12" customHeight="1" x14ac:dyDescent="0.25">
      <c r="B380" s="22" t="e">
        <f t="shared" si="23"/>
        <v>#DIV/0!</v>
      </c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22" t="e">
        <f t="shared" si="24"/>
        <v>#DIV/0!</v>
      </c>
      <c r="W380"/>
      <c r="X380" s="4">
        <f t="shared" si="21"/>
        <v>0</v>
      </c>
      <c r="Y380" s="7">
        <f t="shared" si="22"/>
        <v>0</v>
      </c>
      <c r="Z380"/>
      <c r="AA380"/>
    </row>
    <row r="381" spans="2:27" ht="12" customHeight="1" x14ac:dyDescent="0.25">
      <c r="B381" s="22" t="e">
        <f t="shared" si="23"/>
        <v>#DIV/0!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22" t="e">
        <f t="shared" si="24"/>
        <v>#DIV/0!</v>
      </c>
      <c r="W381"/>
      <c r="X381" s="4">
        <f t="shared" si="21"/>
        <v>0</v>
      </c>
      <c r="Y381" s="7">
        <f t="shared" si="22"/>
        <v>0</v>
      </c>
      <c r="Z381"/>
      <c r="AA381"/>
    </row>
    <row r="382" spans="2:27" ht="12" customHeight="1" x14ac:dyDescent="0.25">
      <c r="B382" s="22" t="e">
        <f t="shared" si="23"/>
        <v>#DIV/0!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22" t="e">
        <f t="shared" si="24"/>
        <v>#DIV/0!</v>
      </c>
      <c r="W382"/>
      <c r="X382" s="4">
        <f t="shared" si="21"/>
        <v>0</v>
      </c>
      <c r="Y382" s="7">
        <f t="shared" si="22"/>
        <v>0</v>
      </c>
      <c r="Z382"/>
      <c r="AA382"/>
    </row>
    <row r="383" spans="2:27" ht="12" customHeight="1" x14ac:dyDescent="0.25">
      <c r="B383" s="22" t="e">
        <f t="shared" si="23"/>
        <v>#DIV/0!</v>
      </c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22" t="e">
        <f t="shared" si="24"/>
        <v>#DIV/0!</v>
      </c>
      <c r="W383"/>
      <c r="X383" s="4">
        <f t="shared" si="21"/>
        <v>0</v>
      </c>
      <c r="Y383" s="7">
        <f t="shared" si="22"/>
        <v>0</v>
      </c>
      <c r="Z383"/>
      <c r="AA383"/>
    </row>
    <row r="384" spans="2:27" ht="12" customHeight="1" x14ac:dyDescent="0.25">
      <c r="B384" s="22" t="e">
        <f t="shared" si="23"/>
        <v>#DIV/0!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22" t="e">
        <f t="shared" si="24"/>
        <v>#DIV/0!</v>
      </c>
      <c r="W384"/>
      <c r="X384" s="4">
        <f t="shared" si="21"/>
        <v>0</v>
      </c>
      <c r="Y384" s="7">
        <f t="shared" si="22"/>
        <v>0</v>
      </c>
      <c r="Z384"/>
      <c r="AA384"/>
    </row>
    <row r="385" spans="2:27" ht="12" customHeight="1" x14ac:dyDescent="0.25">
      <c r="B385" s="22" t="e">
        <f t="shared" si="23"/>
        <v>#DIV/0!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22" t="e">
        <f t="shared" si="24"/>
        <v>#DIV/0!</v>
      </c>
      <c r="W385"/>
      <c r="X385" s="4">
        <f t="shared" ref="X385:X448" si="25">COUNTA(C385:U385)</f>
        <v>0</v>
      </c>
      <c r="Y385" s="7">
        <f t="shared" ref="Y385:Y448" si="26">SUM(C385:U385)</f>
        <v>0</v>
      </c>
      <c r="Z385"/>
      <c r="AA385"/>
    </row>
    <row r="386" spans="2:27" ht="12" customHeight="1" x14ac:dyDescent="0.25">
      <c r="B386" s="22" t="e">
        <f t="shared" ref="B386:B449" si="27">V386</f>
        <v>#DIV/0!</v>
      </c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22" t="e">
        <f t="shared" ref="V386:V449" si="28">Y386/X386</f>
        <v>#DIV/0!</v>
      </c>
      <c r="W386"/>
      <c r="X386" s="4">
        <f t="shared" si="25"/>
        <v>0</v>
      </c>
      <c r="Y386" s="7">
        <f t="shared" si="26"/>
        <v>0</v>
      </c>
      <c r="Z386"/>
      <c r="AA386"/>
    </row>
    <row r="387" spans="2:27" ht="12" customHeight="1" x14ac:dyDescent="0.25">
      <c r="B387" s="22" t="e">
        <f t="shared" si="27"/>
        <v>#DIV/0!</v>
      </c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22" t="e">
        <f t="shared" si="28"/>
        <v>#DIV/0!</v>
      </c>
      <c r="W387"/>
      <c r="X387" s="4">
        <f t="shared" si="25"/>
        <v>0</v>
      </c>
      <c r="Y387" s="7">
        <f t="shared" si="26"/>
        <v>0</v>
      </c>
      <c r="Z387"/>
      <c r="AA387"/>
    </row>
    <row r="388" spans="2:27" ht="12" customHeight="1" x14ac:dyDescent="0.25">
      <c r="B388" s="22" t="e">
        <f t="shared" si="27"/>
        <v>#DIV/0!</v>
      </c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22" t="e">
        <f t="shared" si="28"/>
        <v>#DIV/0!</v>
      </c>
      <c r="W388"/>
      <c r="X388" s="4">
        <f t="shared" si="25"/>
        <v>0</v>
      </c>
      <c r="Y388" s="7">
        <f t="shared" si="26"/>
        <v>0</v>
      </c>
      <c r="Z388"/>
      <c r="AA388"/>
    </row>
    <row r="389" spans="2:27" ht="12" customHeight="1" x14ac:dyDescent="0.25">
      <c r="B389" s="22" t="e">
        <f t="shared" si="27"/>
        <v>#DIV/0!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22" t="e">
        <f t="shared" si="28"/>
        <v>#DIV/0!</v>
      </c>
      <c r="W389"/>
      <c r="X389" s="4">
        <f t="shared" si="25"/>
        <v>0</v>
      </c>
      <c r="Y389" s="7">
        <f t="shared" si="26"/>
        <v>0</v>
      </c>
      <c r="Z389"/>
      <c r="AA389"/>
    </row>
    <row r="390" spans="2:27" ht="12" customHeight="1" x14ac:dyDescent="0.25">
      <c r="B390" s="22" t="e">
        <f t="shared" si="27"/>
        <v>#DIV/0!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22" t="e">
        <f t="shared" si="28"/>
        <v>#DIV/0!</v>
      </c>
      <c r="W390"/>
      <c r="X390" s="4">
        <f t="shared" si="25"/>
        <v>0</v>
      </c>
      <c r="Y390" s="7">
        <f t="shared" si="26"/>
        <v>0</v>
      </c>
      <c r="Z390"/>
      <c r="AA390"/>
    </row>
    <row r="391" spans="2:27" ht="12" customHeight="1" x14ac:dyDescent="0.25">
      <c r="B391" s="22" t="e">
        <f t="shared" si="27"/>
        <v>#DIV/0!</v>
      </c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22" t="e">
        <f t="shared" si="28"/>
        <v>#DIV/0!</v>
      </c>
      <c r="W391"/>
      <c r="X391" s="4">
        <f t="shared" si="25"/>
        <v>0</v>
      </c>
      <c r="Y391" s="7">
        <f t="shared" si="26"/>
        <v>0</v>
      </c>
      <c r="Z391"/>
      <c r="AA391"/>
    </row>
    <row r="392" spans="2:27" ht="12" customHeight="1" x14ac:dyDescent="0.25">
      <c r="B392" s="22" t="e">
        <f t="shared" si="27"/>
        <v>#DIV/0!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22" t="e">
        <f t="shared" si="28"/>
        <v>#DIV/0!</v>
      </c>
      <c r="W392"/>
      <c r="X392" s="4">
        <f t="shared" si="25"/>
        <v>0</v>
      </c>
      <c r="Y392" s="7">
        <f t="shared" si="26"/>
        <v>0</v>
      </c>
      <c r="Z392"/>
      <c r="AA392"/>
    </row>
    <row r="393" spans="2:27" ht="12" customHeight="1" x14ac:dyDescent="0.25">
      <c r="B393" s="22" t="e">
        <f t="shared" si="27"/>
        <v>#DIV/0!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22" t="e">
        <f t="shared" si="28"/>
        <v>#DIV/0!</v>
      </c>
      <c r="W393"/>
      <c r="X393" s="4">
        <f t="shared" si="25"/>
        <v>0</v>
      </c>
      <c r="Y393" s="7">
        <f t="shared" si="26"/>
        <v>0</v>
      </c>
      <c r="Z393"/>
      <c r="AA393"/>
    </row>
    <row r="394" spans="2:27" ht="12" customHeight="1" x14ac:dyDescent="0.25">
      <c r="B394" s="22" t="e">
        <f t="shared" si="27"/>
        <v>#DIV/0!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22" t="e">
        <f t="shared" si="28"/>
        <v>#DIV/0!</v>
      </c>
      <c r="W394"/>
      <c r="X394" s="4">
        <f t="shared" si="25"/>
        <v>0</v>
      </c>
      <c r="Y394" s="7">
        <f t="shared" si="26"/>
        <v>0</v>
      </c>
      <c r="Z394"/>
      <c r="AA394"/>
    </row>
    <row r="395" spans="2:27" ht="12" customHeight="1" x14ac:dyDescent="0.25">
      <c r="B395" s="22" t="e">
        <f t="shared" si="27"/>
        <v>#DIV/0!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22" t="e">
        <f t="shared" si="28"/>
        <v>#DIV/0!</v>
      </c>
      <c r="W395"/>
      <c r="X395" s="4">
        <f t="shared" si="25"/>
        <v>0</v>
      </c>
      <c r="Y395" s="7">
        <f t="shared" si="26"/>
        <v>0</v>
      </c>
      <c r="Z395"/>
      <c r="AA395"/>
    </row>
    <row r="396" spans="2:27" ht="12" customHeight="1" x14ac:dyDescent="0.25">
      <c r="B396" s="22" t="e">
        <f t="shared" si="27"/>
        <v>#DIV/0!</v>
      </c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22" t="e">
        <f t="shared" si="28"/>
        <v>#DIV/0!</v>
      </c>
      <c r="W396"/>
      <c r="X396" s="4">
        <f t="shared" si="25"/>
        <v>0</v>
      </c>
      <c r="Y396" s="7">
        <f t="shared" si="26"/>
        <v>0</v>
      </c>
      <c r="Z396"/>
      <c r="AA396"/>
    </row>
    <row r="397" spans="2:27" ht="12" customHeight="1" x14ac:dyDescent="0.25">
      <c r="B397" s="22" t="e">
        <f t="shared" si="27"/>
        <v>#DIV/0!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22" t="e">
        <f t="shared" si="28"/>
        <v>#DIV/0!</v>
      </c>
      <c r="W397"/>
      <c r="X397" s="4">
        <f t="shared" si="25"/>
        <v>0</v>
      </c>
      <c r="Y397" s="7">
        <f t="shared" si="26"/>
        <v>0</v>
      </c>
      <c r="Z397"/>
      <c r="AA397"/>
    </row>
    <row r="398" spans="2:27" ht="12" customHeight="1" x14ac:dyDescent="0.25">
      <c r="B398" s="22" t="e">
        <f t="shared" si="27"/>
        <v>#DIV/0!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22" t="e">
        <f t="shared" si="28"/>
        <v>#DIV/0!</v>
      </c>
      <c r="W398"/>
      <c r="X398" s="4">
        <f t="shared" si="25"/>
        <v>0</v>
      </c>
      <c r="Y398" s="7">
        <f t="shared" si="26"/>
        <v>0</v>
      </c>
      <c r="Z398"/>
      <c r="AA398"/>
    </row>
    <row r="399" spans="2:27" ht="12" customHeight="1" x14ac:dyDescent="0.25">
      <c r="B399" s="22" t="e">
        <f t="shared" si="27"/>
        <v>#DIV/0!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22" t="e">
        <f t="shared" si="28"/>
        <v>#DIV/0!</v>
      </c>
      <c r="W399"/>
      <c r="X399" s="4">
        <f t="shared" si="25"/>
        <v>0</v>
      </c>
      <c r="Y399" s="7">
        <f t="shared" si="26"/>
        <v>0</v>
      </c>
      <c r="Z399"/>
      <c r="AA399"/>
    </row>
    <row r="400" spans="2:27" ht="12" customHeight="1" x14ac:dyDescent="0.25">
      <c r="B400" s="22" t="e">
        <f t="shared" si="27"/>
        <v>#DIV/0!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22" t="e">
        <f t="shared" si="28"/>
        <v>#DIV/0!</v>
      </c>
      <c r="W400"/>
      <c r="X400" s="4">
        <f t="shared" si="25"/>
        <v>0</v>
      </c>
      <c r="Y400" s="7">
        <f t="shared" si="26"/>
        <v>0</v>
      </c>
      <c r="Z400"/>
      <c r="AA400"/>
    </row>
    <row r="401" spans="2:27" ht="12" customHeight="1" x14ac:dyDescent="0.25">
      <c r="B401" s="22" t="e">
        <f t="shared" si="27"/>
        <v>#DIV/0!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22" t="e">
        <f t="shared" si="28"/>
        <v>#DIV/0!</v>
      </c>
      <c r="W401"/>
      <c r="X401" s="4">
        <f t="shared" si="25"/>
        <v>0</v>
      </c>
      <c r="Y401" s="7">
        <f t="shared" si="26"/>
        <v>0</v>
      </c>
      <c r="Z401"/>
      <c r="AA401"/>
    </row>
    <row r="402" spans="2:27" ht="12" customHeight="1" x14ac:dyDescent="0.25">
      <c r="B402" s="22" t="e">
        <f t="shared" si="27"/>
        <v>#DIV/0!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22" t="e">
        <f t="shared" si="28"/>
        <v>#DIV/0!</v>
      </c>
      <c r="W402"/>
      <c r="X402" s="4">
        <f t="shared" si="25"/>
        <v>0</v>
      </c>
      <c r="Y402" s="7">
        <f t="shared" si="26"/>
        <v>0</v>
      </c>
      <c r="Z402"/>
      <c r="AA402"/>
    </row>
    <row r="403" spans="2:27" ht="12" customHeight="1" x14ac:dyDescent="0.25">
      <c r="B403" s="22" t="e">
        <f t="shared" si="27"/>
        <v>#DIV/0!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22" t="e">
        <f t="shared" si="28"/>
        <v>#DIV/0!</v>
      </c>
      <c r="W403"/>
      <c r="X403" s="4">
        <f t="shared" si="25"/>
        <v>0</v>
      </c>
      <c r="Y403" s="7">
        <f t="shared" si="26"/>
        <v>0</v>
      </c>
      <c r="Z403"/>
      <c r="AA403"/>
    </row>
    <row r="404" spans="2:27" ht="12" customHeight="1" x14ac:dyDescent="0.25">
      <c r="B404" s="22" t="e">
        <f t="shared" si="27"/>
        <v>#DIV/0!</v>
      </c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22" t="e">
        <f t="shared" si="28"/>
        <v>#DIV/0!</v>
      </c>
      <c r="W404"/>
      <c r="X404" s="4">
        <f t="shared" si="25"/>
        <v>0</v>
      </c>
      <c r="Y404" s="7">
        <f t="shared" si="26"/>
        <v>0</v>
      </c>
      <c r="Z404"/>
      <c r="AA404"/>
    </row>
    <row r="405" spans="2:27" ht="12" customHeight="1" x14ac:dyDescent="0.25">
      <c r="B405" s="22" t="e">
        <f t="shared" si="27"/>
        <v>#DIV/0!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22" t="e">
        <f t="shared" si="28"/>
        <v>#DIV/0!</v>
      </c>
      <c r="W405"/>
      <c r="X405" s="4">
        <f t="shared" si="25"/>
        <v>0</v>
      </c>
      <c r="Y405" s="7">
        <f t="shared" si="26"/>
        <v>0</v>
      </c>
      <c r="Z405"/>
      <c r="AA405"/>
    </row>
    <row r="406" spans="2:27" ht="12" customHeight="1" x14ac:dyDescent="0.25">
      <c r="B406" s="22" t="e">
        <f t="shared" si="27"/>
        <v>#DIV/0!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22" t="e">
        <f t="shared" si="28"/>
        <v>#DIV/0!</v>
      </c>
      <c r="W406"/>
      <c r="X406" s="4">
        <f t="shared" si="25"/>
        <v>0</v>
      </c>
      <c r="Y406" s="7">
        <f t="shared" si="26"/>
        <v>0</v>
      </c>
      <c r="Z406"/>
      <c r="AA406"/>
    </row>
    <row r="407" spans="2:27" ht="12" customHeight="1" x14ac:dyDescent="0.25">
      <c r="B407" s="22" t="e">
        <f t="shared" si="27"/>
        <v>#DIV/0!</v>
      </c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22" t="e">
        <f t="shared" si="28"/>
        <v>#DIV/0!</v>
      </c>
      <c r="W407"/>
      <c r="X407" s="4">
        <f t="shared" si="25"/>
        <v>0</v>
      </c>
      <c r="Y407" s="7">
        <f t="shared" si="26"/>
        <v>0</v>
      </c>
      <c r="Z407"/>
      <c r="AA407"/>
    </row>
    <row r="408" spans="2:27" ht="12" customHeight="1" x14ac:dyDescent="0.25">
      <c r="B408" s="22" t="e">
        <f t="shared" si="27"/>
        <v>#DIV/0!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22" t="e">
        <f t="shared" si="28"/>
        <v>#DIV/0!</v>
      </c>
      <c r="W408"/>
      <c r="X408" s="4">
        <f t="shared" si="25"/>
        <v>0</v>
      </c>
      <c r="Y408" s="7">
        <f t="shared" si="26"/>
        <v>0</v>
      </c>
      <c r="Z408"/>
      <c r="AA408"/>
    </row>
    <row r="409" spans="2:27" ht="12" customHeight="1" x14ac:dyDescent="0.25">
      <c r="B409" s="22" t="e">
        <f t="shared" si="27"/>
        <v>#DIV/0!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22" t="e">
        <f t="shared" si="28"/>
        <v>#DIV/0!</v>
      </c>
      <c r="W409"/>
      <c r="X409" s="4">
        <f t="shared" si="25"/>
        <v>0</v>
      </c>
      <c r="Y409" s="7">
        <f t="shared" si="26"/>
        <v>0</v>
      </c>
      <c r="Z409"/>
      <c r="AA409"/>
    </row>
    <row r="410" spans="2:27" ht="12" customHeight="1" x14ac:dyDescent="0.25">
      <c r="B410" s="22" t="e">
        <f t="shared" si="27"/>
        <v>#DIV/0!</v>
      </c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22" t="e">
        <f t="shared" si="28"/>
        <v>#DIV/0!</v>
      </c>
      <c r="W410"/>
      <c r="X410" s="4">
        <f t="shared" si="25"/>
        <v>0</v>
      </c>
      <c r="Y410" s="7">
        <f t="shared" si="26"/>
        <v>0</v>
      </c>
      <c r="Z410"/>
      <c r="AA410"/>
    </row>
    <row r="411" spans="2:27" ht="12" customHeight="1" x14ac:dyDescent="0.25">
      <c r="B411" s="22" t="e">
        <f t="shared" si="27"/>
        <v>#DIV/0!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22" t="e">
        <f t="shared" si="28"/>
        <v>#DIV/0!</v>
      </c>
      <c r="W411"/>
      <c r="X411" s="4">
        <f t="shared" si="25"/>
        <v>0</v>
      </c>
      <c r="Y411" s="7">
        <f t="shared" si="26"/>
        <v>0</v>
      </c>
      <c r="Z411"/>
      <c r="AA411"/>
    </row>
    <row r="412" spans="2:27" ht="12" customHeight="1" x14ac:dyDescent="0.25">
      <c r="B412" s="22" t="e">
        <f t="shared" si="27"/>
        <v>#DIV/0!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22" t="e">
        <f t="shared" si="28"/>
        <v>#DIV/0!</v>
      </c>
      <c r="W412"/>
      <c r="X412" s="4">
        <f t="shared" si="25"/>
        <v>0</v>
      </c>
      <c r="Y412" s="7">
        <f t="shared" si="26"/>
        <v>0</v>
      </c>
      <c r="Z412"/>
      <c r="AA412"/>
    </row>
    <row r="413" spans="2:27" ht="12" customHeight="1" x14ac:dyDescent="0.25">
      <c r="B413" s="22" t="e">
        <f t="shared" si="27"/>
        <v>#DIV/0!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22" t="e">
        <f t="shared" si="28"/>
        <v>#DIV/0!</v>
      </c>
      <c r="W413"/>
      <c r="X413" s="4">
        <f t="shared" si="25"/>
        <v>0</v>
      </c>
      <c r="Y413" s="7">
        <f t="shared" si="26"/>
        <v>0</v>
      </c>
      <c r="Z413"/>
      <c r="AA413"/>
    </row>
    <row r="414" spans="2:27" ht="12" customHeight="1" x14ac:dyDescent="0.25">
      <c r="B414" s="22" t="e">
        <f t="shared" si="27"/>
        <v>#DIV/0!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22" t="e">
        <f t="shared" si="28"/>
        <v>#DIV/0!</v>
      </c>
      <c r="W414"/>
      <c r="X414" s="4">
        <f t="shared" si="25"/>
        <v>0</v>
      </c>
      <c r="Y414" s="7">
        <f t="shared" si="26"/>
        <v>0</v>
      </c>
      <c r="Z414"/>
      <c r="AA414"/>
    </row>
    <row r="415" spans="2:27" ht="12" customHeight="1" x14ac:dyDescent="0.25">
      <c r="B415" s="22" t="e">
        <f t="shared" si="27"/>
        <v>#DIV/0!</v>
      </c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22" t="e">
        <f t="shared" si="28"/>
        <v>#DIV/0!</v>
      </c>
      <c r="W415"/>
      <c r="X415" s="4">
        <f t="shared" si="25"/>
        <v>0</v>
      </c>
      <c r="Y415" s="7">
        <f t="shared" si="26"/>
        <v>0</v>
      </c>
      <c r="Z415"/>
      <c r="AA415"/>
    </row>
    <row r="416" spans="2:27" ht="12" customHeight="1" x14ac:dyDescent="0.25">
      <c r="B416" s="22" t="e">
        <f t="shared" si="27"/>
        <v>#DIV/0!</v>
      </c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22" t="e">
        <f t="shared" si="28"/>
        <v>#DIV/0!</v>
      </c>
      <c r="W416"/>
      <c r="X416" s="4">
        <f t="shared" si="25"/>
        <v>0</v>
      </c>
      <c r="Y416" s="7">
        <f t="shared" si="26"/>
        <v>0</v>
      </c>
      <c r="Z416"/>
      <c r="AA416"/>
    </row>
    <row r="417" spans="2:27" ht="12" customHeight="1" x14ac:dyDescent="0.25">
      <c r="B417" s="22" t="e">
        <f t="shared" si="27"/>
        <v>#DIV/0!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22" t="e">
        <f t="shared" si="28"/>
        <v>#DIV/0!</v>
      </c>
      <c r="W417"/>
      <c r="X417" s="4">
        <f t="shared" si="25"/>
        <v>0</v>
      </c>
      <c r="Y417" s="7">
        <f t="shared" si="26"/>
        <v>0</v>
      </c>
      <c r="Z417"/>
      <c r="AA417"/>
    </row>
    <row r="418" spans="2:27" ht="12" customHeight="1" x14ac:dyDescent="0.25">
      <c r="B418" s="22" t="e">
        <f t="shared" si="27"/>
        <v>#DIV/0!</v>
      </c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22" t="e">
        <f t="shared" si="28"/>
        <v>#DIV/0!</v>
      </c>
      <c r="W418"/>
      <c r="X418" s="4">
        <f t="shared" si="25"/>
        <v>0</v>
      </c>
      <c r="Y418" s="7">
        <f t="shared" si="26"/>
        <v>0</v>
      </c>
      <c r="Z418"/>
      <c r="AA418"/>
    </row>
    <row r="419" spans="2:27" ht="12" customHeight="1" x14ac:dyDescent="0.25">
      <c r="B419" s="22" t="e">
        <f t="shared" si="27"/>
        <v>#DIV/0!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22" t="e">
        <f t="shared" si="28"/>
        <v>#DIV/0!</v>
      </c>
      <c r="W419"/>
      <c r="X419" s="4">
        <f t="shared" si="25"/>
        <v>0</v>
      </c>
      <c r="Y419" s="7">
        <f t="shared" si="26"/>
        <v>0</v>
      </c>
      <c r="Z419"/>
      <c r="AA419"/>
    </row>
    <row r="420" spans="2:27" ht="12" customHeight="1" x14ac:dyDescent="0.25">
      <c r="B420" s="22" t="e">
        <f t="shared" si="27"/>
        <v>#DIV/0!</v>
      </c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22" t="e">
        <f t="shared" si="28"/>
        <v>#DIV/0!</v>
      </c>
      <c r="W420"/>
      <c r="X420" s="4">
        <f t="shared" si="25"/>
        <v>0</v>
      </c>
      <c r="Y420" s="7">
        <f t="shared" si="26"/>
        <v>0</v>
      </c>
      <c r="Z420"/>
      <c r="AA420"/>
    </row>
    <row r="421" spans="2:27" ht="12" customHeight="1" x14ac:dyDescent="0.25">
      <c r="B421" s="22" t="e">
        <f t="shared" si="27"/>
        <v>#DIV/0!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22" t="e">
        <f t="shared" si="28"/>
        <v>#DIV/0!</v>
      </c>
      <c r="W421"/>
      <c r="X421" s="4">
        <f t="shared" si="25"/>
        <v>0</v>
      </c>
      <c r="Y421" s="7">
        <f t="shared" si="26"/>
        <v>0</v>
      </c>
      <c r="Z421"/>
      <c r="AA421"/>
    </row>
    <row r="422" spans="2:27" ht="12" customHeight="1" x14ac:dyDescent="0.25">
      <c r="B422" s="22" t="e">
        <f t="shared" si="27"/>
        <v>#DIV/0!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22" t="e">
        <f t="shared" si="28"/>
        <v>#DIV/0!</v>
      </c>
      <c r="W422"/>
      <c r="X422" s="4">
        <f t="shared" si="25"/>
        <v>0</v>
      </c>
      <c r="Y422" s="7">
        <f t="shared" si="26"/>
        <v>0</v>
      </c>
      <c r="Z422"/>
      <c r="AA422"/>
    </row>
    <row r="423" spans="2:27" ht="12" customHeight="1" x14ac:dyDescent="0.25">
      <c r="B423" s="22" t="e">
        <f t="shared" si="27"/>
        <v>#DIV/0!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22" t="e">
        <f t="shared" si="28"/>
        <v>#DIV/0!</v>
      </c>
      <c r="W423"/>
      <c r="X423" s="4">
        <f t="shared" si="25"/>
        <v>0</v>
      </c>
      <c r="Y423" s="7">
        <f t="shared" si="26"/>
        <v>0</v>
      </c>
      <c r="Z423"/>
      <c r="AA423"/>
    </row>
    <row r="424" spans="2:27" ht="12" customHeight="1" x14ac:dyDescent="0.25">
      <c r="B424" s="22" t="e">
        <f t="shared" si="27"/>
        <v>#DIV/0!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22" t="e">
        <f t="shared" si="28"/>
        <v>#DIV/0!</v>
      </c>
      <c r="W424"/>
      <c r="X424" s="4">
        <f t="shared" si="25"/>
        <v>0</v>
      </c>
      <c r="Y424" s="7">
        <f t="shared" si="26"/>
        <v>0</v>
      </c>
      <c r="Z424"/>
      <c r="AA424"/>
    </row>
    <row r="425" spans="2:27" ht="12" customHeight="1" x14ac:dyDescent="0.25">
      <c r="B425" s="22" t="e">
        <f t="shared" si="27"/>
        <v>#DIV/0!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22" t="e">
        <f t="shared" si="28"/>
        <v>#DIV/0!</v>
      </c>
      <c r="W425"/>
      <c r="X425" s="4">
        <f t="shared" si="25"/>
        <v>0</v>
      </c>
      <c r="Y425" s="7">
        <f t="shared" si="26"/>
        <v>0</v>
      </c>
      <c r="Z425"/>
      <c r="AA425"/>
    </row>
    <row r="426" spans="2:27" ht="12" customHeight="1" x14ac:dyDescent="0.25">
      <c r="B426" s="22" t="e">
        <f t="shared" si="27"/>
        <v>#DIV/0!</v>
      </c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22" t="e">
        <f t="shared" si="28"/>
        <v>#DIV/0!</v>
      </c>
      <c r="W426"/>
      <c r="X426" s="4">
        <f t="shared" si="25"/>
        <v>0</v>
      </c>
      <c r="Y426" s="7">
        <f t="shared" si="26"/>
        <v>0</v>
      </c>
      <c r="Z426"/>
      <c r="AA426"/>
    </row>
    <row r="427" spans="2:27" ht="12" customHeight="1" x14ac:dyDescent="0.25">
      <c r="B427" s="22" t="e">
        <f t="shared" si="27"/>
        <v>#DIV/0!</v>
      </c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22" t="e">
        <f t="shared" si="28"/>
        <v>#DIV/0!</v>
      </c>
      <c r="W427"/>
      <c r="X427" s="4">
        <f t="shared" si="25"/>
        <v>0</v>
      </c>
      <c r="Y427" s="7">
        <f t="shared" si="26"/>
        <v>0</v>
      </c>
      <c r="Z427"/>
      <c r="AA427"/>
    </row>
    <row r="428" spans="2:27" ht="12" customHeight="1" x14ac:dyDescent="0.25">
      <c r="B428" s="22" t="e">
        <f t="shared" si="27"/>
        <v>#DIV/0!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22" t="e">
        <f t="shared" si="28"/>
        <v>#DIV/0!</v>
      </c>
      <c r="W428"/>
      <c r="X428" s="4">
        <f t="shared" si="25"/>
        <v>0</v>
      </c>
      <c r="Y428" s="7">
        <f t="shared" si="26"/>
        <v>0</v>
      </c>
      <c r="Z428"/>
      <c r="AA428"/>
    </row>
    <row r="429" spans="2:27" ht="12" customHeight="1" x14ac:dyDescent="0.25">
      <c r="B429" s="22" t="e">
        <f t="shared" si="27"/>
        <v>#DIV/0!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22" t="e">
        <f t="shared" si="28"/>
        <v>#DIV/0!</v>
      </c>
      <c r="W429"/>
      <c r="X429" s="4">
        <f t="shared" si="25"/>
        <v>0</v>
      </c>
      <c r="Y429" s="7">
        <f t="shared" si="26"/>
        <v>0</v>
      </c>
      <c r="Z429"/>
      <c r="AA429"/>
    </row>
    <row r="430" spans="2:27" ht="12" customHeight="1" x14ac:dyDescent="0.25">
      <c r="B430" s="22" t="e">
        <f t="shared" si="27"/>
        <v>#DIV/0!</v>
      </c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22" t="e">
        <f t="shared" si="28"/>
        <v>#DIV/0!</v>
      </c>
      <c r="W430"/>
      <c r="X430" s="4">
        <f t="shared" si="25"/>
        <v>0</v>
      </c>
      <c r="Y430" s="7">
        <f t="shared" si="26"/>
        <v>0</v>
      </c>
      <c r="Z430"/>
      <c r="AA430"/>
    </row>
    <row r="431" spans="2:27" ht="12" customHeight="1" x14ac:dyDescent="0.25">
      <c r="B431" s="22" t="e">
        <f t="shared" si="27"/>
        <v>#DIV/0!</v>
      </c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22" t="e">
        <f t="shared" si="28"/>
        <v>#DIV/0!</v>
      </c>
      <c r="W431"/>
      <c r="X431" s="4">
        <f t="shared" si="25"/>
        <v>0</v>
      </c>
      <c r="Y431" s="7">
        <f t="shared" si="26"/>
        <v>0</v>
      </c>
      <c r="Z431"/>
      <c r="AA431"/>
    </row>
    <row r="432" spans="2:27" ht="12" customHeight="1" x14ac:dyDescent="0.25">
      <c r="B432" s="22" t="e">
        <f t="shared" si="27"/>
        <v>#DIV/0!</v>
      </c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22" t="e">
        <f t="shared" si="28"/>
        <v>#DIV/0!</v>
      </c>
      <c r="W432"/>
      <c r="X432" s="4">
        <f t="shared" si="25"/>
        <v>0</v>
      </c>
      <c r="Y432" s="7">
        <f t="shared" si="26"/>
        <v>0</v>
      </c>
      <c r="Z432"/>
      <c r="AA432"/>
    </row>
    <row r="433" spans="2:27" ht="12" customHeight="1" x14ac:dyDescent="0.25">
      <c r="B433" s="22" t="e">
        <f t="shared" si="27"/>
        <v>#DIV/0!</v>
      </c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22" t="e">
        <f t="shared" si="28"/>
        <v>#DIV/0!</v>
      </c>
      <c r="W433"/>
      <c r="X433" s="4">
        <f t="shared" si="25"/>
        <v>0</v>
      </c>
      <c r="Y433" s="7">
        <f t="shared" si="26"/>
        <v>0</v>
      </c>
      <c r="Z433"/>
      <c r="AA433"/>
    </row>
    <row r="434" spans="2:27" ht="12" customHeight="1" x14ac:dyDescent="0.25">
      <c r="B434" s="22" t="e">
        <f t="shared" si="27"/>
        <v>#DIV/0!</v>
      </c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22" t="e">
        <f t="shared" si="28"/>
        <v>#DIV/0!</v>
      </c>
      <c r="W434"/>
      <c r="X434" s="4">
        <f t="shared" si="25"/>
        <v>0</v>
      </c>
      <c r="Y434" s="7">
        <f t="shared" si="26"/>
        <v>0</v>
      </c>
      <c r="Z434"/>
      <c r="AA434"/>
    </row>
    <row r="435" spans="2:27" ht="12" customHeight="1" x14ac:dyDescent="0.25">
      <c r="B435" s="22" t="e">
        <f t="shared" si="27"/>
        <v>#DIV/0!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22" t="e">
        <f t="shared" si="28"/>
        <v>#DIV/0!</v>
      </c>
      <c r="W435"/>
      <c r="X435" s="4">
        <f t="shared" si="25"/>
        <v>0</v>
      </c>
      <c r="Y435" s="7">
        <f t="shared" si="26"/>
        <v>0</v>
      </c>
      <c r="Z435"/>
      <c r="AA435"/>
    </row>
    <row r="436" spans="2:27" ht="12" customHeight="1" x14ac:dyDescent="0.25">
      <c r="B436" s="22" t="e">
        <f t="shared" si="27"/>
        <v>#DIV/0!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22" t="e">
        <f t="shared" si="28"/>
        <v>#DIV/0!</v>
      </c>
      <c r="W436"/>
      <c r="X436" s="4">
        <f t="shared" si="25"/>
        <v>0</v>
      </c>
      <c r="Y436" s="7">
        <f t="shared" si="26"/>
        <v>0</v>
      </c>
      <c r="Z436"/>
      <c r="AA436"/>
    </row>
    <row r="437" spans="2:27" ht="12" customHeight="1" x14ac:dyDescent="0.25">
      <c r="B437" s="22" t="e">
        <f t="shared" si="27"/>
        <v>#DIV/0!</v>
      </c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22" t="e">
        <f t="shared" si="28"/>
        <v>#DIV/0!</v>
      </c>
      <c r="W437"/>
      <c r="X437" s="4">
        <f t="shared" si="25"/>
        <v>0</v>
      </c>
      <c r="Y437" s="7">
        <f t="shared" si="26"/>
        <v>0</v>
      </c>
      <c r="Z437"/>
      <c r="AA437"/>
    </row>
    <row r="438" spans="2:27" ht="12" customHeight="1" x14ac:dyDescent="0.25">
      <c r="B438" s="22" t="e">
        <f t="shared" si="27"/>
        <v>#DIV/0!</v>
      </c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22" t="e">
        <f t="shared" si="28"/>
        <v>#DIV/0!</v>
      </c>
      <c r="W438"/>
      <c r="X438" s="4">
        <f t="shared" si="25"/>
        <v>0</v>
      </c>
      <c r="Y438" s="7">
        <f t="shared" si="26"/>
        <v>0</v>
      </c>
      <c r="Z438"/>
      <c r="AA438"/>
    </row>
    <row r="439" spans="2:27" ht="12" customHeight="1" x14ac:dyDescent="0.25">
      <c r="B439" s="22" t="e">
        <f t="shared" si="27"/>
        <v>#DIV/0!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22" t="e">
        <f t="shared" si="28"/>
        <v>#DIV/0!</v>
      </c>
      <c r="W439"/>
      <c r="X439" s="4">
        <f t="shared" si="25"/>
        <v>0</v>
      </c>
      <c r="Y439" s="7">
        <f t="shared" si="26"/>
        <v>0</v>
      </c>
      <c r="Z439"/>
      <c r="AA439"/>
    </row>
    <row r="440" spans="2:27" ht="12" customHeight="1" x14ac:dyDescent="0.25">
      <c r="B440" s="22" t="e">
        <f t="shared" si="27"/>
        <v>#DIV/0!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22" t="e">
        <f t="shared" si="28"/>
        <v>#DIV/0!</v>
      </c>
      <c r="W440"/>
      <c r="X440" s="4">
        <f t="shared" si="25"/>
        <v>0</v>
      </c>
      <c r="Y440" s="7">
        <f t="shared" si="26"/>
        <v>0</v>
      </c>
      <c r="Z440"/>
      <c r="AA440"/>
    </row>
    <row r="441" spans="2:27" ht="12" customHeight="1" x14ac:dyDescent="0.25">
      <c r="B441" s="22" t="e">
        <f t="shared" si="27"/>
        <v>#DIV/0!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22" t="e">
        <f t="shared" si="28"/>
        <v>#DIV/0!</v>
      </c>
      <c r="W441"/>
      <c r="X441" s="4">
        <f t="shared" si="25"/>
        <v>0</v>
      </c>
      <c r="Y441" s="7">
        <f t="shared" si="26"/>
        <v>0</v>
      </c>
      <c r="Z441"/>
      <c r="AA441"/>
    </row>
    <row r="442" spans="2:27" ht="12" customHeight="1" x14ac:dyDescent="0.25">
      <c r="B442" s="22" t="e">
        <f t="shared" si="27"/>
        <v>#DIV/0!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22" t="e">
        <f t="shared" si="28"/>
        <v>#DIV/0!</v>
      </c>
      <c r="W442"/>
      <c r="X442" s="4">
        <f t="shared" si="25"/>
        <v>0</v>
      </c>
      <c r="Y442" s="7">
        <f t="shared" si="26"/>
        <v>0</v>
      </c>
      <c r="Z442"/>
      <c r="AA442"/>
    </row>
    <row r="443" spans="2:27" ht="12" customHeight="1" x14ac:dyDescent="0.25">
      <c r="B443" s="22" t="e">
        <f t="shared" si="27"/>
        <v>#DIV/0!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22" t="e">
        <f t="shared" si="28"/>
        <v>#DIV/0!</v>
      </c>
      <c r="W443"/>
      <c r="X443" s="4">
        <f t="shared" si="25"/>
        <v>0</v>
      </c>
      <c r="Y443" s="7">
        <f t="shared" si="26"/>
        <v>0</v>
      </c>
      <c r="Z443"/>
      <c r="AA443"/>
    </row>
    <row r="444" spans="2:27" ht="12" customHeight="1" x14ac:dyDescent="0.25">
      <c r="B444" s="22" t="e">
        <f t="shared" si="27"/>
        <v>#DIV/0!</v>
      </c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22" t="e">
        <f t="shared" si="28"/>
        <v>#DIV/0!</v>
      </c>
      <c r="W444"/>
      <c r="X444" s="4">
        <f t="shared" si="25"/>
        <v>0</v>
      </c>
      <c r="Y444" s="7">
        <f t="shared" si="26"/>
        <v>0</v>
      </c>
      <c r="Z444"/>
      <c r="AA444"/>
    </row>
    <row r="445" spans="2:27" ht="12" customHeight="1" x14ac:dyDescent="0.25">
      <c r="B445" s="22" t="e">
        <f t="shared" si="27"/>
        <v>#DIV/0!</v>
      </c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22" t="e">
        <f t="shared" si="28"/>
        <v>#DIV/0!</v>
      </c>
      <c r="W445"/>
      <c r="X445" s="4">
        <f t="shared" si="25"/>
        <v>0</v>
      </c>
      <c r="Y445" s="7">
        <f t="shared" si="26"/>
        <v>0</v>
      </c>
      <c r="Z445"/>
      <c r="AA445"/>
    </row>
    <row r="446" spans="2:27" ht="12" customHeight="1" x14ac:dyDescent="0.25">
      <c r="B446" s="22" t="e">
        <f t="shared" si="27"/>
        <v>#DIV/0!</v>
      </c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22" t="e">
        <f t="shared" si="28"/>
        <v>#DIV/0!</v>
      </c>
      <c r="W446"/>
      <c r="X446" s="4">
        <f t="shared" si="25"/>
        <v>0</v>
      </c>
      <c r="Y446" s="7">
        <f t="shared" si="26"/>
        <v>0</v>
      </c>
      <c r="Z446"/>
      <c r="AA446"/>
    </row>
    <row r="447" spans="2:27" ht="12" customHeight="1" x14ac:dyDescent="0.25">
      <c r="B447" s="22" t="e">
        <f t="shared" si="27"/>
        <v>#DIV/0!</v>
      </c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22" t="e">
        <f t="shared" si="28"/>
        <v>#DIV/0!</v>
      </c>
      <c r="W447"/>
      <c r="X447" s="4">
        <f t="shared" si="25"/>
        <v>0</v>
      </c>
      <c r="Y447" s="7">
        <f t="shared" si="26"/>
        <v>0</v>
      </c>
      <c r="Z447"/>
      <c r="AA447"/>
    </row>
    <row r="448" spans="2:27" ht="12" customHeight="1" x14ac:dyDescent="0.25">
      <c r="B448" s="22" t="e">
        <f t="shared" si="27"/>
        <v>#DIV/0!</v>
      </c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22" t="e">
        <f t="shared" si="28"/>
        <v>#DIV/0!</v>
      </c>
      <c r="W448"/>
      <c r="X448" s="4">
        <f t="shared" si="25"/>
        <v>0</v>
      </c>
      <c r="Y448" s="7">
        <f t="shared" si="26"/>
        <v>0</v>
      </c>
      <c r="Z448"/>
      <c r="AA448"/>
    </row>
    <row r="449" spans="2:27" ht="12" customHeight="1" x14ac:dyDescent="0.25">
      <c r="B449" s="22" t="e">
        <f t="shared" si="27"/>
        <v>#DIV/0!</v>
      </c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22" t="e">
        <f t="shared" si="28"/>
        <v>#DIV/0!</v>
      </c>
      <c r="W449"/>
      <c r="X449" s="4">
        <f t="shared" ref="X449:X512" si="29">COUNTA(C449:U449)</f>
        <v>0</v>
      </c>
      <c r="Y449" s="7">
        <f t="shared" ref="Y449:Y512" si="30">SUM(C449:U449)</f>
        <v>0</v>
      </c>
      <c r="Z449"/>
      <c r="AA449"/>
    </row>
    <row r="450" spans="2:27" ht="12" customHeight="1" x14ac:dyDescent="0.25">
      <c r="B450" s="22" t="e">
        <f t="shared" ref="B450:B513" si="31">V450</f>
        <v>#DIV/0!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22" t="e">
        <f t="shared" ref="V450:V513" si="32">Y450/X450</f>
        <v>#DIV/0!</v>
      </c>
      <c r="W450"/>
      <c r="X450" s="4">
        <f t="shared" si="29"/>
        <v>0</v>
      </c>
      <c r="Y450" s="7">
        <f t="shared" si="30"/>
        <v>0</v>
      </c>
      <c r="Z450"/>
      <c r="AA450"/>
    </row>
    <row r="451" spans="2:27" ht="12" customHeight="1" x14ac:dyDescent="0.25">
      <c r="B451" s="22" t="e">
        <f t="shared" si="31"/>
        <v>#DIV/0!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22" t="e">
        <f t="shared" si="32"/>
        <v>#DIV/0!</v>
      </c>
      <c r="W451"/>
      <c r="X451" s="4">
        <f t="shared" si="29"/>
        <v>0</v>
      </c>
      <c r="Y451" s="7">
        <f t="shared" si="30"/>
        <v>0</v>
      </c>
      <c r="Z451"/>
      <c r="AA451"/>
    </row>
    <row r="452" spans="2:27" ht="12" customHeight="1" x14ac:dyDescent="0.25">
      <c r="B452" s="22" t="e">
        <f t="shared" si="31"/>
        <v>#DIV/0!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22" t="e">
        <f t="shared" si="32"/>
        <v>#DIV/0!</v>
      </c>
      <c r="W452"/>
      <c r="X452" s="4">
        <f t="shared" si="29"/>
        <v>0</v>
      </c>
      <c r="Y452" s="7">
        <f t="shared" si="30"/>
        <v>0</v>
      </c>
      <c r="Z452"/>
      <c r="AA452"/>
    </row>
    <row r="453" spans="2:27" ht="12" customHeight="1" x14ac:dyDescent="0.25">
      <c r="B453" s="22" t="e">
        <f t="shared" si="31"/>
        <v>#DIV/0!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22" t="e">
        <f t="shared" si="32"/>
        <v>#DIV/0!</v>
      </c>
      <c r="W453"/>
      <c r="X453" s="4">
        <f t="shared" si="29"/>
        <v>0</v>
      </c>
      <c r="Y453" s="7">
        <f t="shared" si="30"/>
        <v>0</v>
      </c>
      <c r="Z453"/>
      <c r="AA453"/>
    </row>
    <row r="454" spans="2:27" ht="12" customHeight="1" x14ac:dyDescent="0.25">
      <c r="B454" s="22" t="e">
        <f t="shared" si="31"/>
        <v>#DIV/0!</v>
      </c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22" t="e">
        <f t="shared" si="32"/>
        <v>#DIV/0!</v>
      </c>
      <c r="W454"/>
      <c r="X454" s="4">
        <f t="shared" si="29"/>
        <v>0</v>
      </c>
      <c r="Y454" s="7">
        <f t="shared" si="30"/>
        <v>0</v>
      </c>
      <c r="Z454"/>
      <c r="AA454"/>
    </row>
    <row r="455" spans="2:27" ht="12" customHeight="1" x14ac:dyDescent="0.25">
      <c r="B455" s="22" t="e">
        <f t="shared" si="31"/>
        <v>#DIV/0!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22" t="e">
        <f t="shared" si="32"/>
        <v>#DIV/0!</v>
      </c>
      <c r="W455"/>
      <c r="X455" s="4">
        <f t="shared" si="29"/>
        <v>0</v>
      </c>
      <c r="Y455" s="7">
        <f t="shared" si="30"/>
        <v>0</v>
      </c>
      <c r="Z455"/>
      <c r="AA455"/>
    </row>
    <row r="456" spans="2:27" ht="12" customHeight="1" x14ac:dyDescent="0.25">
      <c r="B456" s="22" t="e">
        <f t="shared" si="31"/>
        <v>#DIV/0!</v>
      </c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22" t="e">
        <f t="shared" si="32"/>
        <v>#DIV/0!</v>
      </c>
      <c r="W456"/>
      <c r="X456" s="4">
        <f t="shared" si="29"/>
        <v>0</v>
      </c>
      <c r="Y456" s="7">
        <f t="shared" si="30"/>
        <v>0</v>
      </c>
      <c r="Z456"/>
      <c r="AA456"/>
    </row>
    <row r="457" spans="2:27" ht="12" customHeight="1" x14ac:dyDescent="0.25">
      <c r="B457" s="22" t="e">
        <f t="shared" si="31"/>
        <v>#DIV/0!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22" t="e">
        <f t="shared" si="32"/>
        <v>#DIV/0!</v>
      </c>
      <c r="W457"/>
      <c r="X457" s="4">
        <f t="shared" si="29"/>
        <v>0</v>
      </c>
      <c r="Y457" s="7">
        <f t="shared" si="30"/>
        <v>0</v>
      </c>
      <c r="Z457"/>
      <c r="AA457"/>
    </row>
    <row r="458" spans="2:27" ht="12" customHeight="1" x14ac:dyDescent="0.25">
      <c r="B458" s="22" t="e">
        <f t="shared" si="31"/>
        <v>#DIV/0!</v>
      </c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22" t="e">
        <f t="shared" si="32"/>
        <v>#DIV/0!</v>
      </c>
      <c r="W458"/>
      <c r="X458" s="4">
        <f t="shared" si="29"/>
        <v>0</v>
      </c>
      <c r="Y458" s="7">
        <f t="shared" si="30"/>
        <v>0</v>
      </c>
      <c r="Z458"/>
      <c r="AA458"/>
    </row>
    <row r="459" spans="2:27" ht="12" customHeight="1" x14ac:dyDescent="0.25">
      <c r="B459" s="22" t="e">
        <f t="shared" si="31"/>
        <v>#DIV/0!</v>
      </c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22" t="e">
        <f t="shared" si="32"/>
        <v>#DIV/0!</v>
      </c>
      <c r="W459"/>
      <c r="X459" s="4">
        <f t="shared" si="29"/>
        <v>0</v>
      </c>
      <c r="Y459" s="7">
        <f t="shared" si="30"/>
        <v>0</v>
      </c>
      <c r="Z459"/>
      <c r="AA459"/>
    </row>
    <row r="460" spans="2:27" ht="12" customHeight="1" x14ac:dyDescent="0.25">
      <c r="B460" s="22" t="e">
        <f t="shared" si="31"/>
        <v>#DIV/0!</v>
      </c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22" t="e">
        <f t="shared" si="32"/>
        <v>#DIV/0!</v>
      </c>
      <c r="W460"/>
      <c r="X460" s="4">
        <f t="shared" si="29"/>
        <v>0</v>
      </c>
      <c r="Y460" s="7">
        <f t="shared" si="30"/>
        <v>0</v>
      </c>
      <c r="Z460"/>
      <c r="AA460"/>
    </row>
    <row r="461" spans="2:27" ht="12" customHeight="1" x14ac:dyDescent="0.25">
      <c r="B461" s="22" t="e">
        <f t="shared" si="31"/>
        <v>#DIV/0!</v>
      </c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22" t="e">
        <f t="shared" si="32"/>
        <v>#DIV/0!</v>
      </c>
      <c r="W461"/>
      <c r="X461" s="4">
        <f t="shared" si="29"/>
        <v>0</v>
      </c>
      <c r="Y461" s="7">
        <f t="shared" si="30"/>
        <v>0</v>
      </c>
      <c r="Z461"/>
      <c r="AA461"/>
    </row>
    <row r="462" spans="2:27" ht="12" customHeight="1" x14ac:dyDescent="0.25">
      <c r="B462" s="22" t="e">
        <f t="shared" si="31"/>
        <v>#DIV/0!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22" t="e">
        <f t="shared" si="32"/>
        <v>#DIV/0!</v>
      </c>
      <c r="W462"/>
      <c r="X462" s="4">
        <f t="shared" si="29"/>
        <v>0</v>
      </c>
      <c r="Y462" s="7">
        <f t="shared" si="30"/>
        <v>0</v>
      </c>
      <c r="Z462"/>
      <c r="AA462"/>
    </row>
    <row r="463" spans="2:27" ht="12" customHeight="1" x14ac:dyDescent="0.25">
      <c r="B463" s="22" t="e">
        <f t="shared" si="31"/>
        <v>#DIV/0!</v>
      </c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22" t="e">
        <f t="shared" si="32"/>
        <v>#DIV/0!</v>
      </c>
      <c r="W463"/>
      <c r="X463" s="4">
        <f t="shared" si="29"/>
        <v>0</v>
      </c>
      <c r="Y463" s="7">
        <f t="shared" si="30"/>
        <v>0</v>
      </c>
      <c r="Z463"/>
      <c r="AA463"/>
    </row>
    <row r="464" spans="2:27" ht="12" customHeight="1" x14ac:dyDescent="0.25">
      <c r="B464" s="22" t="e">
        <f t="shared" si="31"/>
        <v>#DIV/0!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22" t="e">
        <f t="shared" si="32"/>
        <v>#DIV/0!</v>
      </c>
      <c r="W464"/>
      <c r="X464" s="4">
        <f t="shared" si="29"/>
        <v>0</v>
      </c>
      <c r="Y464" s="7">
        <f t="shared" si="30"/>
        <v>0</v>
      </c>
      <c r="Z464"/>
      <c r="AA464"/>
    </row>
    <row r="465" spans="2:27" ht="12" customHeight="1" x14ac:dyDescent="0.25">
      <c r="B465" s="22" t="e">
        <f t="shared" si="31"/>
        <v>#DIV/0!</v>
      </c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22" t="e">
        <f t="shared" si="32"/>
        <v>#DIV/0!</v>
      </c>
      <c r="W465"/>
      <c r="X465" s="4">
        <f t="shared" si="29"/>
        <v>0</v>
      </c>
      <c r="Y465" s="7">
        <f t="shared" si="30"/>
        <v>0</v>
      </c>
      <c r="Z465"/>
      <c r="AA465"/>
    </row>
    <row r="466" spans="2:27" ht="12" customHeight="1" x14ac:dyDescent="0.25">
      <c r="B466" s="22" t="e">
        <f t="shared" si="31"/>
        <v>#DIV/0!</v>
      </c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22" t="e">
        <f t="shared" si="32"/>
        <v>#DIV/0!</v>
      </c>
      <c r="W466"/>
      <c r="X466" s="4">
        <f t="shared" si="29"/>
        <v>0</v>
      </c>
      <c r="Y466" s="7">
        <f t="shared" si="30"/>
        <v>0</v>
      </c>
      <c r="Z466"/>
      <c r="AA466"/>
    </row>
    <row r="467" spans="2:27" ht="12" customHeight="1" x14ac:dyDescent="0.25">
      <c r="B467" s="22" t="e">
        <f t="shared" si="31"/>
        <v>#DIV/0!</v>
      </c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22" t="e">
        <f t="shared" si="32"/>
        <v>#DIV/0!</v>
      </c>
      <c r="W467"/>
      <c r="X467" s="4">
        <f t="shared" si="29"/>
        <v>0</v>
      </c>
      <c r="Y467" s="7">
        <f t="shared" si="30"/>
        <v>0</v>
      </c>
      <c r="Z467"/>
      <c r="AA467"/>
    </row>
    <row r="468" spans="2:27" ht="12" customHeight="1" x14ac:dyDescent="0.25">
      <c r="B468" s="22" t="e">
        <f t="shared" si="31"/>
        <v>#DIV/0!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22" t="e">
        <f t="shared" si="32"/>
        <v>#DIV/0!</v>
      </c>
      <c r="W468"/>
      <c r="X468" s="4">
        <f t="shared" si="29"/>
        <v>0</v>
      </c>
      <c r="Y468" s="7">
        <f t="shared" si="30"/>
        <v>0</v>
      </c>
      <c r="Z468"/>
      <c r="AA468"/>
    </row>
    <row r="469" spans="2:27" ht="12" customHeight="1" x14ac:dyDescent="0.25">
      <c r="B469" s="22" t="e">
        <f t="shared" si="31"/>
        <v>#DIV/0!</v>
      </c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22" t="e">
        <f t="shared" si="32"/>
        <v>#DIV/0!</v>
      </c>
      <c r="W469"/>
      <c r="X469" s="4">
        <f t="shared" si="29"/>
        <v>0</v>
      </c>
      <c r="Y469" s="7">
        <f t="shared" si="30"/>
        <v>0</v>
      </c>
      <c r="Z469"/>
      <c r="AA469"/>
    </row>
    <row r="470" spans="2:27" ht="12" customHeight="1" x14ac:dyDescent="0.25">
      <c r="B470" s="22" t="e">
        <f t="shared" si="31"/>
        <v>#DIV/0!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22" t="e">
        <f t="shared" si="32"/>
        <v>#DIV/0!</v>
      </c>
      <c r="W470"/>
      <c r="X470" s="4">
        <f t="shared" si="29"/>
        <v>0</v>
      </c>
      <c r="Y470" s="7">
        <f t="shared" si="30"/>
        <v>0</v>
      </c>
      <c r="Z470"/>
      <c r="AA470"/>
    </row>
    <row r="471" spans="2:27" ht="12" customHeight="1" x14ac:dyDescent="0.25">
      <c r="B471" s="22" t="e">
        <f t="shared" si="31"/>
        <v>#DIV/0!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22" t="e">
        <f t="shared" si="32"/>
        <v>#DIV/0!</v>
      </c>
      <c r="W471"/>
      <c r="X471" s="4">
        <f t="shared" si="29"/>
        <v>0</v>
      </c>
      <c r="Y471" s="7">
        <f t="shared" si="30"/>
        <v>0</v>
      </c>
      <c r="Z471"/>
      <c r="AA471"/>
    </row>
    <row r="472" spans="2:27" ht="12" customHeight="1" x14ac:dyDescent="0.25">
      <c r="B472" s="22" t="e">
        <f t="shared" si="31"/>
        <v>#DIV/0!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22" t="e">
        <f t="shared" si="32"/>
        <v>#DIV/0!</v>
      </c>
      <c r="W472"/>
      <c r="X472" s="4">
        <f t="shared" si="29"/>
        <v>0</v>
      </c>
      <c r="Y472" s="7">
        <f t="shared" si="30"/>
        <v>0</v>
      </c>
      <c r="Z472"/>
      <c r="AA472"/>
    </row>
    <row r="473" spans="2:27" ht="12" customHeight="1" x14ac:dyDescent="0.25">
      <c r="B473" s="22" t="e">
        <f t="shared" si="31"/>
        <v>#DIV/0!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22" t="e">
        <f t="shared" si="32"/>
        <v>#DIV/0!</v>
      </c>
      <c r="W473"/>
      <c r="X473" s="4">
        <f t="shared" si="29"/>
        <v>0</v>
      </c>
      <c r="Y473" s="7">
        <f t="shared" si="30"/>
        <v>0</v>
      </c>
      <c r="Z473"/>
      <c r="AA473"/>
    </row>
    <row r="474" spans="2:27" ht="12" customHeight="1" x14ac:dyDescent="0.25">
      <c r="B474" s="22" t="e">
        <f t="shared" si="31"/>
        <v>#DIV/0!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22" t="e">
        <f t="shared" si="32"/>
        <v>#DIV/0!</v>
      </c>
      <c r="W474"/>
      <c r="X474" s="4">
        <f t="shared" si="29"/>
        <v>0</v>
      </c>
      <c r="Y474" s="7">
        <f t="shared" si="30"/>
        <v>0</v>
      </c>
      <c r="Z474"/>
      <c r="AA474"/>
    </row>
    <row r="475" spans="2:27" ht="12" customHeight="1" x14ac:dyDescent="0.25">
      <c r="B475" s="22" t="e">
        <f t="shared" si="31"/>
        <v>#DIV/0!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22" t="e">
        <f t="shared" si="32"/>
        <v>#DIV/0!</v>
      </c>
      <c r="W475"/>
      <c r="X475" s="4">
        <f t="shared" si="29"/>
        <v>0</v>
      </c>
      <c r="Y475" s="7">
        <f t="shared" si="30"/>
        <v>0</v>
      </c>
      <c r="Z475"/>
      <c r="AA475"/>
    </row>
    <row r="476" spans="2:27" ht="12" customHeight="1" x14ac:dyDescent="0.25">
      <c r="B476" s="22" t="e">
        <f t="shared" si="31"/>
        <v>#DIV/0!</v>
      </c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22" t="e">
        <f t="shared" si="32"/>
        <v>#DIV/0!</v>
      </c>
      <c r="W476"/>
      <c r="X476" s="4">
        <f t="shared" si="29"/>
        <v>0</v>
      </c>
      <c r="Y476" s="7">
        <f t="shared" si="30"/>
        <v>0</v>
      </c>
      <c r="Z476"/>
      <c r="AA476"/>
    </row>
    <row r="477" spans="2:27" ht="12" customHeight="1" x14ac:dyDescent="0.25">
      <c r="B477" s="22" t="e">
        <f t="shared" si="31"/>
        <v>#DIV/0!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22" t="e">
        <f t="shared" si="32"/>
        <v>#DIV/0!</v>
      </c>
      <c r="W477"/>
      <c r="X477" s="4">
        <f t="shared" si="29"/>
        <v>0</v>
      </c>
      <c r="Y477" s="7">
        <f t="shared" si="30"/>
        <v>0</v>
      </c>
      <c r="Z477"/>
      <c r="AA477"/>
    </row>
    <row r="478" spans="2:27" ht="12" customHeight="1" x14ac:dyDescent="0.25">
      <c r="B478" s="22" t="e">
        <f t="shared" si="31"/>
        <v>#DIV/0!</v>
      </c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22" t="e">
        <f t="shared" si="32"/>
        <v>#DIV/0!</v>
      </c>
      <c r="W478"/>
      <c r="X478" s="4">
        <f t="shared" si="29"/>
        <v>0</v>
      </c>
      <c r="Y478" s="7">
        <f t="shared" si="30"/>
        <v>0</v>
      </c>
      <c r="Z478"/>
      <c r="AA478"/>
    </row>
    <row r="479" spans="2:27" ht="12" customHeight="1" x14ac:dyDescent="0.25">
      <c r="B479" s="22" t="e">
        <f t="shared" si="31"/>
        <v>#DIV/0!</v>
      </c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22" t="e">
        <f t="shared" si="32"/>
        <v>#DIV/0!</v>
      </c>
      <c r="W479"/>
      <c r="X479" s="4">
        <f t="shared" si="29"/>
        <v>0</v>
      </c>
      <c r="Y479" s="7">
        <f t="shared" si="30"/>
        <v>0</v>
      </c>
      <c r="Z479"/>
      <c r="AA479"/>
    </row>
    <row r="480" spans="2:27" ht="12" customHeight="1" x14ac:dyDescent="0.25">
      <c r="B480" s="22" t="e">
        <f t="shared" si="31"/>
        <v>#DIV/0!</v>
      </c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22" t="e">
        <f t="shared" si="32"/>
        <v>#DIV/0!</v>
      </c>
      <c r="W480"/>
      <c r="X480" s="4">
        <f t="shared" si="29"/>
        <v>0</v>
      </c>
      <c r="Y480" s="7">
        <f t="shared" si="30"/>
        <v>0</v>
      </c>
      <c r="Z480"/>
      <c r="AA480"/>
    </row>
    <row r="481" spans="2:27" ht="12" customHeight="1" x14ac:dyDescent="0.25">
      <c r="B481" s="22" t="e">
        <f t="shared" si="31"/>
        <v>#DIV/0!</v>
      </c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22" t="e">
        <f t="shared" si="32"/>
        <v>#DIV/0!</v>
      </c>
      <c r="W481"/>
      <c r="X481" s="4">
        <f t="shared" si="29"/>
        <v>0</v>
      </c>
      <c r="Y481" s="7">
        <f t="shared" si="30"/>
        <v>0</v>
      </c>
      <c r="Z481"/>
      <c r="AA481"/>
    </row>
    <row r="482" spans="2:27" ht="12" customHeight="1" x14ac:dyDescent="0.25">
      <c r="B482" s="22" t="e">
        <f t="shared" si="31"/>
        <v>#DIV/0!</v>
      </c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22" t="e">
        <f t="shared" si="32"/>
        <v>#DIV/0!</v>
      </c>
      <c r="W482"/>
      <c r="X482" s="4">
        <f t="shared" si="29"/>
        <v>0</v>
      </c>
      <c r="Y482" s="7">
        <f t="shared" si="30"/>
        <v>0</v>
      </c>
      <c r="Z482"/>
      <c r="AA482"/>
    </row>
    <row r="483" spans="2:27" ht="12" customHeight="1" x14ac:dyDescent="0.25">
      <c r="B483" s="22" t="e">
        <f t="shared" si="31"/>
        <v>#DIV/0!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22" t="e">
        <f t="shared" si="32"/>
        <v>#DIV/0!</v>
      </c>
      <c r="W483"/>
      <c r="X483" s="4">
        <f t="shared" si="29"/>
        <v>0</v>
      </c>
      <c r="Y483" s="7">
        <f t="shared" si="30"/>
        <v>0</v>
      </c>
      <c r="Z483"/>
      <c r="AA483"/>
    </row>
    <row r="484" spans="2:27" ht="12" customHeight="1" x14ac:dyDescent="0.25">
      <c r="B484" s="22" t="e">
        <f t="shared" si="31"/>
        <v>#DIV/0!</v>
      </c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22" t="e">
        <f t="shared" si="32"/>
        <v>#DIV/0!</v>
      </c>
      <c r="W484"/>
      <c r="X484" s="4">
        <f t="shared" si="29"/>
        <v>0</v>
      </c>
      <c r="Y484" s="7">
        <f t="shared" si="30"/>
        <v>0</v>
      </c>
      <c r="Z484"/>
      <c r="AA484"/>
    </row>
    <row r="485" spans="2:27" ht="12" customHeight="1" x14ac:dyDescent="0.25">
      <c r="B485" s="22" t="e">
        <f t="shared" si="31"/>
        <v>#DIV/0!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22" t="e">
        <f t="shared" si="32"/>
        <v>#DIV/0!</v>
      </c>
      <c r="W485"/>
      <c r="X485" s="4">
        <f t="shared" si="29"/>
        <v>0</v>
      </c>
      <c r="Y485" s="7">
        <f t="shared" si="30"/>
        <v>0</v>
      </c>
      <c r="Z485"/>
      <c r="AA485"/>
    </row>
    <row r="486" spans="2:27" ht="12" customHeight="1" x14ac:dyDescent="0.25">
      <c r="B486" s="22" t="e">
        <f t="shared" si="31"/>
        <v>#DIV/0!</v>
      </c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22" t="e">
        <f t="shared" si="32"/>
        <v>#DIV/0!</v>
      </c>
      <c r="W486"/>
      <c r="X486" s="4">
        <f t="shared" si="29"/>
        <v>0</v>
      </c>
      <c r="Y486" s="7">
        <f t="shared" si="30"/>
        <v>0</v>
      </c>
      <c r="Z486"/>
      <c r="AA486"/>
    </row>
    <row r="487" spans="2:27" ht="12" customHeight="1" x14ac:dyDescent="0.25">
      <c r="B487" s="22" t="e">
        <f t="shared" si="31"/>
        <v>#DIV/0!</v>
      </c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22" t="e">
        <f t="shared" si="32"/>
        <v>#DIV/0!</v>
      </c>
      <c r="W487"/>
      <c r="X487" s="4">
        <f t="shared" si="29"/>
        <v>0</v>
      </c>
      <c r="Y487" s="7">
        <f t="shared" si="30"/>
        <v>0</v>
      </c>
      <c r="Z487"/>
      <c r="AA487"/>
    </row>
    <row r="488" spans="2:27" ht="12" customHeight="1" x14ac:dyDescent="0.25">
      <c r="B488" s="22" t="e">
        <f t="shared" si="31"/>
        <v>#DIV/0!</v>
      </c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22" t="e">
        <f t="shared" si="32"/>
        <v>#DIV/0!</v>
      </c>
      <c r="W488"/>
      <c r="X488" s="4">
        <f t="shared" si="29"/>
        <v>0</v>
      </c>
      <c r="Y488" s="7">
        <f t="shared" si="30"/>
        <v>0</v>
      </c>
      <c r="Z488"/>
      <c r="AA488"/>
    </row>
    <row r="489" spans="2:27" ht="12" customHeight="1" x14ac:dyDescent="0.25">
      <c r="B489" s="22" t="e">
        <f t="shared" si="31"/>
        <v>#DIV/0!</v>
      </c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22" t="e">
        <f t="shared" si="32"/>
        <v>#DIV/0!</v>
      </c>
      <c r="W489"/>
      <c r="X489" s="4">
        <f t="shared" si="29"/>
        <v>0</v>
      </c>
      <c r="Y489" s="7">
        <f t="shared" si="30"/>
        <v>0</v>
      </c>
      <c r="Z489"/>
      <c r="AA489"/>
    </row>
    <row r="490" spans="2:27" ht="12" customHeight="1" x14ac:dyDescent="0.25">
      <c r="B490" s="22" t="e">
        <f t="shared" si="31"/>
        <v>#DIV/0!</v>
      </c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22" t="e">
        <f t="shared" si="32"/>
        <v>#DIV/0!</v>
      </c>
      <c r="W490"/>
      <c r="X490" s="4">
        <f t="shared" si="29"/>
        <v>0</v>
      </c>
      <c r="Y490" s="7">
        <f t="shared" si="30"/>
        <v>0</v>
      </c>
      <c r="Z490"/>
      <c r="AA490"/>
    </row>
    <row r="491" spans="2:27" ht="12" customHeight="1" x14ac:dyDescent="0.25">
      <c r="B491" s="22" t="e">
        <f t="shared" si="31"/>
        <v>#DIV/0!</v>
      </c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22" t="e">
        <f t="shared" si="32"/>
        <v>#DIV/0!</v>
      </c>
      <c r="W491"/>
      <c r="X491" s="4">
        <f t="shared" si="29"/>
        <v>0</v>
      </c>
      <c r="Y491" s="7">
        <f t="shared" si="30"/>
        <v>0</v>
      </c>
      <c r="Z491"/>
      <c r="AA491"/>
    </row>
    <row r="492" spans="2:27" ht="12" customHeight="1" x14ac:dyDescent="0.25">
      <c r="B492" s="22" t="e">
        <f t="shared" si="31"/>
        <v>#DIV/0!</v>
      </c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22" t="e">
        <f t="shared" si="32"/>
        <v>#DIV/0!</v>
      </c>
      <c r="W492"/>
      <c r="X492" s="4">
        <f t="shared" si="29"/>
        <v>0</v>
      </c>
      <c r="Y492" s="7">
        <f t="shared" si="30"/>
        <v>0</v>
      </c>
      <c r="Z492"/>
      <c r="AA492"/>
    </row>
    <row r="493" spans="2:27" ht="12" customHeight="1" x14ac:dyDescent="0.25">
      <c r="B493" s="22" t="e">
        <f t="shared" si="31"/>
        <v>#DIV/0!</v>
      </c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22" t="e">
        <f t="shared" si="32"/>
        <v>#DIV/0!</v>
      </c>
      <c r="W493"/>
      <c r="X493" s="4">
        <f t="shared" si="29"/>
        <v>0</v>
      </c>
      <c r="Y493" s="7">
        <f t="shared" si="30"/>
        <v>0</v>
      </c>
      <c r="Z493"/>
      <c r="AA493"/>
    </row>
    <row r="494" spans="2:27" ht="12" customHeight="1" x14ac:dyDescent="0.25">
      <c r="B494" s="22" t="e">
        <f t="shared" si="31"/>
        <v>#DIV/0!</v>
      </c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22" t="e">
        <f t="shared" si="32"/>
        <v>#DIV/0!</v>
      </c>
      <c r="W494"/>
      <c r="X494" s="4">
        <f t="shared" si="29"/>
        <v>0</v>
      </c>
      <c r="Y494" s="7">
        <f t="shared" si="30"/>
        <v>0</v>
      </c>
      <c r="Z494"/>
      <c r="AA494"/>
    </row>
    <row r="495" spans="2:27" ht="12" customHeight="1" x14ac:dyDescent="0.25">
      <c r="B495" s="22" t="e">
        <f t="shared" si="31"/>
        <v>#DIV/0!</v>
      </c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22" t="e">
        <f t="shared" si="32"/>
        <v>#DIV/0!</v>
      </c>
      <c r="W495"/>
      <c r="X495" s="4">
        <f t="shared" si="29"/>
        <v>0</v>
      </c>
      <c r="Y495" s="7">
        <f t="shared" si="30"/>
        <v>0</v>
      </c>
      <c r="Z495"/>
      <c r="AA495"/>
    </row>
    <row r="496" spans="2:27" ht="12" customHeight="1" x14ac:dyDescent="0.25">
      <c r="B496" s="22" t="e">
        <f t="shared" si="31"/>
        <v>#DIV/0!</v>
      </c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22" t="e">
        <f t="shared" si="32"/>
        <v>#DIV/0!</v>
      </c>
      <c r="W496"/>
      <c r="X496" s="4">
        <f t="shared" si="29"/>
        <v>0</v>
      </c>
      <c r="Y496" s="7">
        <f t="shared" si="30"/>
        <v>0</v>
      </c>
      <c r="Z496"/>
      <c r="AA496"/>
    </row>
    <row r="497" spans="2:27" ht="12" customHeight="1" x14ac:dyDescent="0.25">
      <c r="B497" s="22" t="e">
        <f t="shared" si="31"/>
        <v>#DIV/0!</v>
      </c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22" t="e">
        <f t="shared" si="32"/>
        <v>#DIV/0!</v>
      </c>
      <c r="W497"/>
      <c r="X497" s="4">
        <f t="shared" si="29"/>
        <v>0</v>
      </c>
      <c r="Y497" s="7">
        <f t="shared" si="30"/>
        <v>0</v>
      </c>
      <c r="Z497"/>
      <c r="AA497"/>
    </row>
    <row r="498" spans="2:27" ht="12" customHeight="1" x14ac:dyDescent="0.25">
      <c r="B498" s="22" t="e">
        <f t="shared" si="31"/>
        <v>#DIV/0!</v>
      </c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22" t="e">
        <f t="shared" si="32"/>
        <v>#DIV/0!</v>
      </c>
      <c r="W498"/>
      <c r="X498" s="4">
        <f t="shared" si="29"/>
        <v>0</v>
      </c>
      <c r="Y498" s="7">
        <f t="shared" si="30"/>
        <v>0</v>
      </c>
      <c r="Z498"/>
      <c r="AA498"/>
    </row>
    <row r="499" spans="2:27" ht="12" customHeight="1" x14ac:dyDescent="0.25">
      <c r="B499" s="22" t="e">
        <f t="shared" si="31"/>
        <v>#DIV/0!</v>
      </c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22" t="e">
        <f t="shared" si="32"/>
        <v>#DIV/0!</v>
      </c>
      <c r="W499"/>
      <c r="X499" s="4">
        <f t="shared" si="29"/>
        <v>0</v>
      </c>
      <c r="Y499" s="7">
        <f t="shared" si="30"/>
        <v>0</v>
      </c>
      <c r="Z499"/>
      <c r="AA499"/>
    </row>
    <row r="500" spans="2:27" ht="12" customHeight="1" x14ac:dyDescent="0.25">
      <c r="B500" s="22" t="e">
        <f t="shared" si="31"/>
        <v>#DIV/0!</v>
      </c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22" t="e">
        <f t="shared" si="32"/>
        <v>#DIV/0!</v>
      </c>
      <c r="W500"/>
      <c r="X500" s="4">
        <f t="shared" si="29"/>
        <v>0</v>
      </c>
      <c r="Y500" s="7">
        <f t="shared" si="30"/>
        <v>0</v>
      </c>
      <c r="Z500"/>
      <c r="AA500"/>
    </row>
    <row r="501" spans="2:27" ht="12" customHeight="1" x14ac:dyDescent="0.25">
      <c r="B501" s="22" t="e">
        <f t="shared" si="31"/>
        <v>#DIV/0!</v>
      </c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22" t="e">
        <f t="shared" si="32"/>
        <v>#DIV/0!</v>
      </c>
      <c r="W501"/>
      <c r="X501" s="4">
        <f t="shared" si="29"/>
        <v>0</v>
      </c>
      <c r="Y501" s="7">
        <f t="shared" si="30"/>
        <v>0</v>
      </c>
      <c r="Z501"/>
      <c r="AA501"/>
    </row>
    <row r="502" spans="2:27" ht="12" customHeight="1" x14ac:dyDescent="0.25">
      <c r="B502" s="22" t="e">
        <f t="shared" si="31"/>
        <v>#DIV/0!</v>
      </c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22" t="e">
        <f t="shared" si="32"/>
        <v>#DIV/0!</v>
      </c>
      <c r="W502"/>
      <c r="X502" s="4">
        <f t="shared" si="29"/>
        <v>0</v>
      </c>
      <c r="Y502" s="7">
        <f t="shared" si="30"/>
        <v>0</v>
      </c>
      <c r="Z502"/>
      <c r="AA502"/>
    </row>
    <row r="503" spans="2:27" ht="12" customHeight="1" x14ac:dyDescent="0.25">
      <c r="B503" s="22" t="e">
        <f t="shared" si="31"/>
        <v>#DIV/0!</v>
      </c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22" t="e">
        <f t="shared" si="32"/>
        <v>#DIV/0!</v>
      </c>
      <c r="W503"/>
      <c r="X503" s="4">
        <f t="shared" si="29"/>
        <v>0</v>
      </c>
      <c r="Y503" s="7">
        <f t="shared" si="30"/>
        <v>0</v>
      </c>
      <c r="Z503"/>
      <c r="AA503"/>
    </row>
    <row r="504" spans="2:27" ht="12" customHeight="1" x14ac:dyDescent="0.25">
      <c r="B504" s="22" t="e">
        <f t="shared" si="31"/>
        <v>#DIV/0!</v>
      </c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22" t="e">
        <f t="shared" si="32"/>
        <v>#DIV/0!</v>
      </c>
      <c r="W504"/>
      <c r="X504" s="4">
        <f t="shared" si="29"/>
        <v>0</v>
      </c>
      <c r="Y504" s="7">
        <f t="shared" si="30"/>
        <v>0</v>
      </c>
      <c r="Z504"/>
      <c r="AA504"/>
    </row>
    <row r="505" spans="2:27" ht="12" customHeight="1" x14ac:dyDescent="0.25">
      <c r="B505" s="22" t="e">
        <f t="shared" si="31"/>
        <v>#DIV/0!</v>
      </c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22" t="e">
        <f t="shared" si="32"/>
        <v>#DIV/0!</v>
      </c>
      <c r="W505"/>
      <c r="X505" s="4">
        <f t="shared" si="29"/>
        <v>0</v>
      </c>
      <c r="Y505" s="7">
        <f t="shared" si="30"/>
        <v>0</v>
      </c>
      <c r="Z505"/>
      <c r="AA505"/>
    </row>
    <row r="506" spans="2:27" ht="12" customHeight="1" x14ac:dyDescent="0.25">
      <c r="B506" s="22" t="e">
        <f t="shared" si="31"/>
        <v>#DIV/0!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22" t="e">
        <f t="shared" si="32"/>
        <v>#DIV/0!</v>
      </c>
      <c r="W506"/>
      <c r="X506" s="4">
        <f t="shared" si="29"/>
        <v>0</v>
      </c>
      <c r="Y506" s="7">
        <f t="shared" si="30"/>
        <v>0</v>
      </c>
      <c r="Z506"/>
      <c r="AA506"/>
    </row>
    <row r="507" spans="2:27" ht="12" customHeight="1" x14ac:dyDescent="0.25">
      <c r="B507" s="22" t="e">
        <f t="shared" si="31"/>
        <v>#DIV/0!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22" t="e">
        <f t="shared" si="32"/>
        <v>#DIV/0!</v>
      </c>
      <c r="W507"/>
      <c r="X507" s="4">
        <f t="shared" si="29"/>
        <v>0</v>
      </c>
      <c r="Y507" s="7">
        <f t="shared" si="30"/>
        <v>0</v>
      </c>
      <c r="Z507"/>
      <c r="AA507"/>
    </row>
    <row r="508" spans="2:27" ht="12" customHeight="1" x14ac:dyDescent="0.25">
      <c r="B508" s="22" t="e">
        <f t="shared" si="31"/>
        <v>#DIV/0!</v>
      </c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22" t="e">
        <f t="shared" si="32"/>
        <v>#DIV/0!</v>
      </c>
      <c r="W508"/>
      <c r="X508" s="4">
        <f t="shared" si="29"/>
        <v>0</v>
      </c>
      <c r="Y508" s="7">
        <f t="shared" si="30"/>
        <v>0</v>
      </c>
      <c r="Z508"/>
      <c r="AA508"/>
    </row>
    <row r="509" spans="2:27" ht="12" customHeight="1" x14ac:dyDescent="0.25">
      <c r="B509" s="22" t="e">
        <f t="shared" si="31"/>
        <v>#DIV/0!</v>
      </c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22" t="e">
        <f t="shared" si="32"/>
        <v>#DIV/0!</v>
      </c>
      <c r="W509"/>
      <c r="X509" s="4">
        <f t="shared" si="29"/>
        <v>0</v>
      </c>
      <c r="Y509" s="7">
        <f t="shared" si="30"/>
        <v>0</v>
      </c>
      <c r="Z509"/>
      <c r="AA509"/>
    </row>
    <row r="510" spans="2:27" ht="12" customHeight="1" x14ac:dyDescent="0.25">
      <c r="B510" s="22" t="e">
        <f t="shared" si="31"/>
        <v>#DIV/0!</v>
      </c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22" t="e">
        <f t="shared" si="32"/>
        <v>#DIV/0!</v>
      </c>
      <c r="W510"/>
      <c r="X510" s="4">
        <f t="shared" si="29"/>
        <v>0</v>
      </c>
      <c r="Y510" s="7">
        <f t="shared" si="30"/>
        <v>0</v>
      </c>
      <c r="Z510"/>
      <c r="AA510"/>
    </row>
    <row r="511" spans="2:27" ht="12" customHeight="1" x14ac:dyDescent="0.25">
      <c r="B511" s="22" t="e">
        <f t="shared" si="31"/>
        <v>#DIV/0!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22" t="e">
        <f t="shared" si="32"/>
        <v>#DIV/0!</v>
      </c>
      <c r="W511"/>
      <c r="X511" s="4">
        <f t="shared" si="29"/>
        <v>0</v>
      </c>
      <c r="Y511" s="7">
        <f t="shared" si="30"/>
        <v>0</v>
      </c>
      <c r="Z511"/>
      <c r="AA511"/>
    </row>
    <row r="512" spans="2:27" ht="12" customHeight="1" x14ac:dyDescent="0.25">
      <c r="B512" s="22" t="e">
        <f t="shared" si="31"/>
        <v>#DIV/0!</v>
      </c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22" t="e">
        <f t="shared" si="32"/>
        <v>#DIV/0!</v>
      </c>
      <c r="W512"/>
      <c r="X512" s="4">
        <f t="shared" si="29"/>
        <v>0</v>
      </c>
      <c r="Y512" s="7">
        <f t="shared" si="30"/>
        <v>0</v>
      </c>
      <c r="Z512"/>
      <c r="AA512"/>
    </row>
    <row r="513" spans="2:27" ht="12" customHeight="1" x14ac:dyDescent="0.25">
      <c r="B513" s="22" t="e">
        <f t="shared" si="31"/>
        <v>#DIV/0!</v>
      </c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22" t="e">
        <f t="shared" si="32"/>
        <v>#DIV/0!</v>
      </c>
      <c r="W513"/>
      <c r="X513" s="4">
        <f t="shared" ref="X513:X576" si="33">COUNTA(C513:U513)</f>
        <v>0</v>
      </c>
      <c r="Y513" s="7">
        <f t="shared" ref="Y513:Y576" si="34">SUM(C513:U513)</f>
        <v>0</v>
      </c>
      <c r="Z513"/>
      <c r="AA513"/>
    </row>
    <row r="514" spans="2:27" ht="12" customHeight="1" x14ac:dyDescent="0.25">
      <c r="B514" s="22" t="e">
        <f t="shared" ref="B514:B577" si="35">V514</f>
        <v>#DIV/0!</v>
      </c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22" t="e">
        <f t="shared" ref="V514:V577" si="36">Y514/X514</f>
        <v>#DIV/0!</v>
      </c>
      <c r="W514"/>
      <c r="X514" s="4">
        <f t="shared" si="33"/>
        <v>0</v>
      </c>
      <c r="Y514" s="7">
        <f t="shared" si="34"/>
        <v>0</v>
      </c>
      <c r="Z514"/>
      <c r="AA514"/>
    </row>
    <row r="515" spans="2:27" ht="12" customHeight="1" x14ac:dyDescent="0.25">
      <c r="B515" s="22" t="e">
        <f t="shared" si="35"/>
        <v>#DIV/0!</v>
      </c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22" t="e">
        <f t="shared" si="36"/>
        <v>#DIV/0!</v>
      </c>
      <c r="W515"/>
      <c r="X515" s="4">
        <f t="shared" si="33"/>
        <v>0</v>
      </c>
      <c r="Y515" s="7">
        <f t="shared" si="34"/>
        <v>0</v>
      </c>
      <c r="Z515"/>
      <c r="AA515"/>
    </row>
    <row r="516" spans="2:27" ht="12" customHeight="1" x14ac:dyDescent="0.25">
      <c r="B516" s="22" t="e">
        <f t="shared" si="35"/>
        <v>#DIV/0!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22" t="e">
        <f t="shared" si="36"/>
        <v>#DIV/0!</v>
      </c>
      <c r="W516"/>
      <c r="X516" s="4">
        <f t="shared" si="33"/>
        <v>0</v>
      </c>
      <c r="Y516" s="7">
        <f t="shared" si="34"/>
        <v>0</v>
      </c>
      <c r="Z516"/>
      <c r="AA516"/>
    </row>
    <row r="517" spans="2:27" ht="12" customHeight="1" x14ac:dyDescent="0.25">
      <c r="B517" s="22" t="e">
        <f t="shared" si="35"/>
        <v>#DIV/0!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22" t="e">
        <f t="shared" si="36"/>
        <v>#DIV/0!</v>
      </c>
      <c r="W517"/>
      <c r="X517" s="4">
        <f t="shared" si="33"/>
        <v>0</v>
      </c>
      <c r="Y517" s="7">
        <f t="shared" si="34"/>
        <v>0</v>
      </c>
      <c r="Z517"/>
      <c r="AA517"/>
    </row>
    <row r="518" spans="2:27" ht="12" customHeight="1" x14ac:dyDescent="0.25">
      <c r="B518" s="22" t="e">
        <f t="shared" si="35"/>
        <v>#DIV/0!</v>
      </c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22" t="e">
        <f t="shared" si="36"/>
        <v>#DIV/0!</v>
      </c>
      <c r="W518"/>
      <c r="X518" s="4">
        <f t="shared" si="33"/>
        <v>0</v>
      </c>
      <c r="Y518" s="7">
        <f t="shared" si="34"/>
        <v>0</v>
      </c>
      <c r="Z518"/>
      <c r="AA518"/>
    </row>
    <row r="519" spans="2:27" ht="12" customHeight="1" x14ac:dyDescent="0.25">
      <c r="B519" s="22" t="e">
        <f t="shared" si="35"/>
        <v>#DIV/0!</v>
      </c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22" t="e">
        <f t="shared" si="36"/>
        <v>#DIV/0!</v>
      </c>
      <c r="W519"/>
      <c r="X519" s="4">
        <f t="shared" si="33"/>
        <v>0</v>
      </c>
      <c r="Y519" s="7">
        <f t="shared" si="34"/>
        <v>0</v>
      </c>
      <c r="Z519"/>
      <c r="AA519"/>
    </row>
    <row r="520" spans="2:27" ht="12" customHeight="1" x14ac:dyDescent="0.25">
      <c r="B520" s="22" t="e">
        <f t="shared" si="35"/>
        <v>#DIV/0!</v>
      </c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22" t="e">
        <f t="shared" si="36"/>
        <v>#DIV/0!</v>
      </c>
      <c r="W520"/>
      <c r="X520" s="4">
        <f t="shared" si="33"/>
        <v>0</v>
      </c>
      <c r="Y520" s="7">
        <f t="shared" si="34"/>
        <v>0</v>
      </c>
      <c r="Z520"/>
      <c r="AA520"/>
    </row>
    <row r="521" spans="2:27" ht="12" customHeight="1" x14ac:dyDescent="0.25">
      <c r="B521" s="22" t="e">
        <f t="shared" si="35"/>
        <v>#DIV/0!</v>
      </c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22" t="e">
        <f t="shared" si="36"/>
        <v>#DIV/0!</v>
      </c>
      <c r="W521"/>
      <c r="X521" s="4">
        <f t="shared" si="33"/>
        <v>0</v>
      </c>
      <c r="Y521" s="7">
        <f t="shared" si="34"/>
        <v>0</v>
      </c>
      <c r="Z521"/>
      <c r="AA521"/>
    </row>
    <row r="522" spans="2:27" ht="12" customHeight="1" x14ac:dyDescent="0.25">
      <c r="B522" s="22" t="e">
        <f t="shared" si="35"/>
        <v>#DIV/0!</v>
      </c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22" t="e">
        <f t="shared" si="36"/>
        <v>#DIV/0!</v>
      </c>
      <c r="W522"/>
      <c r="X522" s="4">
        <f t="shared" si="33"/>
        <v>0</v>
      </c>
      <c r="Y522" s="7">
        <f t="shared" si="34"/>
        <v>0</v>
      </c>
      <c r="Z522"/>
      <c r="AA522"/>
    </row>
    <row r="523" spans="2:27" ht="12" customHeight="1" x14ac:dyDescent="0.25">
      <c r="B523" s="22" t="e">
        <f t="shared" si="35"/>
        <v>#DIV/0!</v>
      </c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22" t="e">
        <f t="shared" si="36"/>
        <v>#DIV/0!</v>
      </c>
      <c r="W523"/>
      <c r="X523" s="4">
        <f t="shared" si="33"/>
        <v>0</v>
      </c>
      <c r="Y523" s="7">
        <f t="shared" si="34"/>
        <v>0</v>
      </c>
      <c r="Z523"/>
      <c r="AA523"/>
    </row>
    <row r="524" spans="2:27" ht="12" customHeight="1" x14ac:dyDescent="0.25">
      <c r="B524" s="22" t="e">
        <f t="shared" si="35"/>
        <v>#DIV/0!</v>
      </c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22" t="e">
        <f t="shared" si="36"/>
        <v>#DIV/0!</v>
      </c>
      <c r="W524"/>
      <c r="X524" s="4">
        <f t="shared" si="33"/>
        <v>0</v>
      </c>
      <c r="Y524" s="7">
        <f t="shared" si="34"/>
        <v>0</v>
      </c>
      <c r="Z524"/>
      <c r="AA524"/>
    </row>
    <row r="525" spans="2:27" ht="12" customHeight="1" x14ac:dyDescent="0.25">
      <c r="B525" s="22" t="e">
        <f t="shared" si="35"/>
        <v>#DIV/0!</v>
      </c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22" t="e">
        <f t="shared" si="36"/>
        <v>#DIV/0!</v>
      </c>
      <c r="W525"/>
      <c r="X525" s="4">
        <f t="shared" si="33"/>
        <v>0</v>
      </c>
      <c r="Y525" s="7">
        <f t="shared" si="34"/>
        <v>0</v>
      </c>
      <c r="Z525"/>
      <c r="AA525"/>
    </row>
    <row r="526" spans="2:27" ht="12" customHeight="1" x14ac:dyDescent="0.25">
      <c r="B526" s="22" t="e">
        <f t="shared" si="35"/>
        <v>#DIV/0!</v>
      </c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22" t="e">
        <f t="shared" si="36"/>
        <v>#DIV/0!</v>
      </c>
      <c r="W526"/>
      <c r="X526" s="4">
        <f t="shared" si="33"/>
        <v>0</v>
      </c>
      <c r="Y526" s="7">
        <f t="shared" si="34"/>
        <v>0</v>
      </c>
      <c r="Z526"/>
      <c r="AA526"/>
    </row>
    <row r="527" spans="2:27" ht="12" customHeight="1" x14ac:dyDescent="0.25">
      <c r="B527" s="22" t="e">
        <f t="shared" si="35"/>
        <v>#DIV/0!</v>
      </c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22" t="e">
        <f t="shared" si="36"/>
        <v>#DIV/0!</v>
      </c>
      <c r="W527"/>
      <c r="X527" s="4">
        <f t="shared" si="33"/>
        <v>0</v>
      </c>
      <c r="Y527" s="7">
        <f t="shared" si="34"/>
        <v>0</v>
      </c>
      <c r="Z527"/>
      <c r="AA527"/>
    </row>
    <row r="528" spans="2:27" ht="12" customHeight="1" x14ac:dyDescent="0.25">
      <c r="B528" s="22" t="e">
        <f t="shared" si="35"/>
        <v>#DIV/0!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22" t="e">
        <f t="shared" si="36"/>
        <v>#DIV/0!</v>
      </c>
      <c r="W528"/>
      <c r="X528" s="4">
        <f t="shared" si="33"/>
        <v>0</v>
      </c>
      <c r="Y528" s="7">
        <f t="shared" si="34"/>
        <v>0</v>
      </c>
      <c r="Z528"/>
      <c r="AA528"/>
    </row>
    <row r="529" spans="2:27" ht="12" customHeight="1" x14ac:dyDescent="0.25">
      <c r="B529" s="22" t="e">
        <f t="shared" si="35"/>
        <v>#DIV/0!</v>
      </c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22" t="e">
        <f t="shared" si="36"/>
        <v>#DIV/0!</v>
      </c>
      <c r="W529"/>
      <c r="X529" s="4">
        <f t="shared" si="33"/>
        <v>0</v>
      </c>
      <c r="Y529" s="7">
        <f t="shared" si="34"/>
        <v>0</v>
      </c>
      <c r="Z529"/>
      <c r="AA529"/>
    </row>
    <row r="530" spans="2:27" ht="12" customHeight="1" x14ac:dyDescent="0.25">
      <c r="B530" s="22" t="e">
        <f t="shared" si="35"/>
        <v>#DIV/0!</v>
      </c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22" t="e">
        <f t="shared" si="36"/>
        <v>#DIV/0!</v>
      </c>
      <c r="W530"/>
      <c r="X530" s="4">
        <f t="shared" si="33"/>
        <v>0</v>
      </c>
      <c r="Y530" s="7">
        <f t="shared" si="34"/>
        <v>0</v>
      </c>
      <c r="Z530"/>
      <c r="AA530"/>
    </row>
    <row r="531" spans="2:27" ht="12" customHeight="1" x14ac:dyDescent="0.25">
      <c r="B531" s="22" t="e">
        <f t="shared" si="35"/>
        <v>#DIV/0!</v>
      </c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22" t="e">
        <f t="shared" si="36"/>
        <v>#DIV/0!</v>
      </c>
      <c r="W531"/>
      <c r="X531" s="4">
        <f t="shared" si="33"/>
        <v>0</v>
      </c>
      <c r="Y531" s="7">
        <f t="shared" si="34"/>
        <v>0</v>
      </c>
      <c r="Z531"/>
      <c r="AA531"/>
    </row>
    <row r="532" spans="2:27" ht="12" customHeight="1" x14ac:dyDescent="0.25">
      <c r="B532" s="22" t="e">
        <f t="shared" si="35"/>
        <v>#DIV/0!</v>
      </c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22" t="e">
        <f t="shared" si="36"/>
        <v>#DIV/0!</v>
      </c>
      <c r="W532"/>
      <c r="X532" s="4">
        <f t="shared" si="33"/>
        <v>0</v>
      </c>
      <c r="Y532" s="7">
        <f t="shared" si="34"/>
        <v>0</v>
      </c>
      <c r="Z532"/>
      <c r="AA532"/>
    </row>
    <row r="533" spans="2:27" ht="12" customHeight="1" x14ac:dyDescent="0.25">
      <c r="B533" s="22" t="e">
        <f t="shared" si="35"/>
        <v>#DIV/0!</v>
      </c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22" t="e">
        <f t="shared" si="36"/>
        <v>#DIV/0!</v>
      </c>
      <c r="W533"/>
      <c r="X533" s="4">
        <f t="shared" si="33"/>
        <v>0</v>
      </c>
      <c r="Y533" s="7">
        <f t="shared" si="34"/>
        <v>0</v>
      </c>
      <c r="Z533"/>
      <c r="AA533"/>
    </row>
    <row r="534" spans="2:27" ht="12" customHeight="1" x14ac:dyDescent="0.25">
      <c r="B534" s="22" t="e">
        <f t="shared" si="35"/>
        <v>#DIV/0!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22" t="e">
        <f t="shared" si="36"/>
        <v>#DIV/0!</v>
      </c>
      <c r="W534"/>
      <c r="X534" s="4">
        <f t="shared" si="33"/>
        <v>0</v>
      </c>
      <c r="Y534" s="7">
        <f t="shared" si="34"/>
        <v>0</v>
      </c>
      <c r="Z534"/>
      <c r="AA534"/>
    </row>
    <row r="535" spans="2:27" ht="12" customHeight="1" x14ac:dyDescent="0.25">
      <c r="B535" s="22" t="e">
        <f t="shared" si="35"/>
        <v>#DIV/0!</v>
      </c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22" t="e">
        <f t="shared" si="36"/>
        <v>#DIV/0!</v>
      </c>
      <c r="W535"/>
      <c r="X535" s="4">
        <f t="shared" si="33"/>
        <v>0</v>
      </c>
      <c r="Y535" s="7">
        <f t="shared" si="34"/>
        <v>0</v>
      </c>
      <c r="Z535"/>
      <c r="AA535"/>
    </row>
    <row r="536" spans="2:27" ht="12" customHeight="1" x14ac:dyDescent="0.25">
      <c r="B536" s="22" t="e">
        <f t="shared" si="35"/>
        <v>#DIV/0!</v>
      </c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22" t="e">
        <f t="shared" si="36"/>
        <v>#DIV/0!</v>
      </c>
      <c r="W536"/>
      <c r="X536" s="4">
        <f t="shared" si="33"/>
        <v>0</v>
      </c>
      <c r="Y536" s="7">
        <f t="shared" si="34"/>
        <v>0</v>
      </c>
      <c r="Z536"/>
      <c r="AA536"/>
    </row>
    <row r="537" spans="2:27" ht="12" customHeight="1" x14ac:dyDescent="0.25">
      <c r="B537" s="22" t="e">
        <f t="shared" si="35"/>
        <v>#DIV/0!</v>
      </c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22" t="e">
        <f t="shared" si="36"/>
        <v>#DIV/0!</v>
      </c>
      <c r="W537"/>
      <c r="X537" s="4">
        <f t="shared" si="33"/>
        <v>0</v>
      </c>
      <c r="Y537" s="7">
        <f t="shared" si="34"/>
        <v>0</v>
      </c>
      <c r="Z537"/>
      <c r="AA537"/>
    </row>
    <row r="538" spans="2:27" ht="12" customHeight="1" x14ac:dyDescent="0.25">
      <c r="B538" s="22" t="e">
        <f t="shared" si="35"/>
        <v>#DIV/0!</v>
      </c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22" t="e">
        <f t="shared" si="36"/>
        <v>#DIV/0!</v>
      </c>
      <c r="W538"/>
      <c r="X538" s="4">
        <f t="shared" si="33"/>
        <v>0</v>
      </c>
      <c r="Y538" s="7">
        <f t="shared" si="34"/>
        <v>0</v>
      </c>
      <c r="Z538"/>
      <c r="AA538"/>
    </row>
    <row r="539" spans="2:27" ht="12" customHeight="1" x14ac:dyDescent="0.25">
      <c r="B539" s="22" t="e">
        <f t="shared" si="35"/>
        <v>#DIV/0!</v>
      </c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22" t="e">
        <f t="shared" si="36"/>
        <v>#DIV/0!</v>
      </c>
      <c r="W539"/>
      <c r="X539" s="4">
        <f t="shared" si="33"/>
        <v>0</v>
      </c>
      <c r="Y539" s="7">
        <f t="shared" si="34"/>
        <v>0</v>
      </c>
      <c r="Z539"/>
      <c r="AA539"/>
    </row>
    <row r="540" spans="2:27" ht="12" customHeight="1" x14ac:dyDescent="0.25">
      <c r="B540" s="22" t="e">
        <f t="shared" si="35"/>
        <v>#DIV/0!</v>
      </c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22" t="e">
        <f t="shared" si="36"/>
        <v>#DIV/0!</v>
      </c>
      <c r="W540"/>
      <c r="X540" s="4">
        <f t="shared" si="33"/>
        <v>0</v>
      </c>
      <c r="Y540" s="7">
        <f t="shared" si="34"/>
        <v>0</v>
      </c>
      <c r="Z540"/>
      <c r="AA540"/>
    </row>
    <row r="541" spans="2:27" ht="12" customHeight="1" x14ac:dyDescent="0.25">
      <c r="B541" s="22" t="e">
        <f t="shared" si="35"/>
        <v>#DIV/0!</v>
      </c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22" t="e">
        <f t="shared" si="36"/>
        <v>#DIV/0!</v>
      </c>
      <c r="W541"/>
      <c r="X541" s="4">
        <f t="shared" si="33"/>
        <v>0</v>
      </c>
      <c r="Y541" s="7">
        <f t="shared" si="34"/>
        <v>0</v>
      </c>
      <c r="Z541"/>
      <c r="AA541"/>
    </row>
    <row r="542" spans="2:27" ht="12" customHeight="1" x14ac:dyDescent="0.25">
      <c r="B542" s="22" t="e">
        <f t="shared" si="35"/>
        <v>#DIV/0!</v>
      </c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22" t="e">
        <f t="shared" si="36"/>
        <v>#DIV/0!</v>
      </c>
      <c r="W542"/>
      <c r="X542" s="4">
        <f t="shared" si="33"/>
        <v>0</v>
      </c>
      <c r="Y542" s="7">
        <f t="shared" si="34"/>
        <v>0</v>
      </c>
      <c r="Z542"/>
      <c r="AA542"/>
    </row>
    <row r="543" spans="2:27" ht="12" customHeight="1" x14ac:dyDescent="0.25">
      <c r="B543" s="22" t="e">
        <f t="shared" si="35"/>
        <v>#DIV/0!</v>
      </c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22" t="e">
        <f t="shared" si="36"/>
        <v>#DIV/0!</v>
      </c>
      <c r="W543"/>
      <c r="X543" s="4">
        <f t="shared" si="33"/>
        <v>0</v>
      </c>
      <c r="Y543" s="7">
        <f t="shared" si="34"/>
        <v>0</v>
      </c>
      <c r="Z543"/>
      <c r="AA543"/>
    </row>
    <row r="544" spans="2:27" ht="12" customHeight="1" x14ac:dyDescent="0.25">
      <c r="B544" s="22" t="e">
        <f t="shared" si="35"/>
        <v>#DIV/0!</v>
      </c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22" t="e">
        <f t="shared" si="36"/>
        <v>#DIV/0!</v>
      </c>
      <c r="W544"/>
      <c r="X544" s="4">
        <f t="shared" si="33"/>
        <v>0</v>
      </c>
      <c r="Y544" s="7">
        <f t="shared" si="34"/>
        <v>0</v>
      </c>
      <c r="Z544"/>
      <c r="AA544"/>
    </row>
    <row r="545" spans="2:27" ht="12" customHeight="1" x14ac:dyDescent="0.25">
      <c r="B545" s="22" t="e">
        <f t="shared" si="35"/>
        <v>#DIV/0!</v>
      </c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22" t="e">
        <f t="shared" si="36"/>
        <v>#DIV/0!</v>
      </c>
      <c r="W545"/>
      <c r="X545" s="4">
        <f t="shared" si="33"/>
        <v>0</v>
      </c>
      <c r="Y545" s="7">
        <f t="shared" si="34"/>
        <v>0</v>
      </c>
      <c r="Z545"/>
      <c r="AA545"/>
    </row>
    <row r="546" spans="2:27" ht="12" customHeight="1" x14ac:dyDescent="0.25">
      <c r="B546" s="22" t="e">
        <f t="shared" si="35"/>
        <v>#DIV/0!</v>
      </c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22" t="e">
        <f t="shared" si="36"/>
        <v>#DIV/0!</v>
      </c>
      <c r="W546"/>
      <c r="X546" s="4">
        <f t="shared" si="33"/>
        <v>0</v>
      </c>
      <c r="Y546" s="7">
        <f t="shared" si="34"/>
        <v>0</v>
      </c>
      <c r="Z546"/>
      <c r="AA546"/>
    </row>
    <row r="547" spans="2:27" ht="12" customHeight="1" x14ac:dyDescent="0.25">
      <c r="B547" s="22" t="e">
        <f t="shared" si="35"/>
        <v>#DIV/0!</v>
      </c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22" t="e">
        <f t="shared" si="36"/>
        <v>#DIV/0!</v>
      </c>
      <c r="W547"/>
      <c r="X547" s="4">
        <f t="shared" si="33"/>
        <v>0</v>
      </c>
      <c r="Y547" s="7">
        <f t="shared" si="34"/>
        <v>0</v>
      </c>
      <c r="Z547"/>
      <c r="AA547"/>
    </row>
    <row r="548" spans="2:27" ht="12" customHeight="1" x14ac:dyDescent="0.25">
      <c r="B548" s="22" t="e">
        <f t="shared" si="35"/>
        <v>#DIV/0!</v>
      </c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22" t="e">
        <f t="shared" si="36"/>
        <v>#DIV/0!</v>
      </c>
      <c r="W548"/>
      <c r="X548" s="4">
        <f t="shared" si="33"/>
        <v>0</v>
      </c>
      <c r="Y548" s="7">
        <f t="shared" si="34"/>
        <v>0</v>
      </c>
      <c r="Z548"/>
      <c r="AA548"/>
    </row>
    <row r="549" spans="2:27" ht="12" customHeight="1" x14ac:dyDescent="0.25">
      <c r="B549" s="22" t="e">
        <f t="shared" si="35"/>
        <v>#DIV/0!</v>
      </c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22" t="e">
        <f t="shared" si="36"/>
        <v>#DIV/0!</v>
      </c>
      <c r="W549"/>
      <c r="X549" s="4">
        <f t="shared" si="33"/>
        <v>0</v>
      </c>
      <c r="Y549" s="7">
        <f t="shared" si="34"/>
        <v>0</v>
      </c>
      <c r="Z549"/>
      <c r="AA549"/>
    </row>
    <row r="550" spans="2:27" ht="12" customHeight="1" x14ac:dyDescent="0.25">
      <c r="B550" s="22" t="e">
        <f t="shared" si="35"/>
        <v>#DIV/0!</v>
      </c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22" t="e">
        <f t="shared" si="36"/>
        <v>#DIV/0!</v>
      </c>
      <c r="W550"/>
      <c r="X550" s="4">
        <f t="shared" si="33"/>
        <v>0</v>
      </c>
      <c r="Y550" s="7">
        <f t="shared" si="34"/>
        <v>0</v>
      </c>
      <c r="Z550"/>
      <c r="AA550"/>
    </row>
    <row r="551" spans="2:27" ht="12" customHeight="1" x14ac:dyDescent="0.25">
      <c r="B551" s="22" t="e">
        <f t="shared" si="35"/>
        <v>#DIV/0!</v>
      </c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22" t="e">
        <f t="shared" si="36"/>
        <v>#DIV/0!</v>
      </c>
      <c r="W551"/>
      <c r="X551" s="4">
        <f t="shared" si="33"/>
        <v>0</v>
      </c>
      <c r="Y551" s="7">
        <f t="shared" si="34"/>
        <v>0</v>
      </c>
      <c r="Z551"/>
      <c r="AA551"/>
    </row>
    <row r="552" spans="2:27" ht="12" customHeight="1" x14ac:dyDescent="0.25">
      <c r="B552" s="22" t="e">
        <f t="shared" si="35"/>
        <v>#DIV/0!</v>
      </c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22" t="e">
        <f t="shared" si="36"/>
        <v>#DIV/0!</v>
      </c>
      <c r="W552"/>
      <c r="X552" s="4">
        <f t="shared" si="33"/>
        <v>0</v>
      </c>
      <c r="Y552" s="7">
        <f t="shared" si="34"/>
        <v>0</v>
      </c>
      <c r="Z552"/>
      <c r="AA552"/>
    </row>
    <row r="553" spans="2:27" ht="12" customHeight="1" x14ac:dyDescent="0.25">
      <c r="B553" s="22" t="e">
        <f t="shared" si="35"/>
        <v>#DIV/0!</v>
      </c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22" t="e">
        <f t="shared" si="36"/>
        <v>#DIV/0!</v>
      </c>
      <c r="W553"/>
      <c r="X553" s="4">
        <f t="shared" si="33"/>
        <v>0</v>
      </c>
      <c r="Y553" s="7">
        <f t="shared" si="34"/>
        <v>0</v>
      </c>
      <c r="Z553"/>
      <c r="AA553"/>
    </row>
    <row r="554" spans="2:27" ht="12" customHeight="1" x14ac:dyDescent="0.25">
      <c r="B554" s="22" t="e">
        <f t="shared" si="35"/>
        <v>#DIV/0!</v>
      </c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22" t="e">
        <f t="shared" si="36"/>
        <v>#DIV/0!</v>
      </c>
      <c r="W554"/>
      <c r="X554" s="4">
        <f t="shared" si="33"/>
        <v>0</v>
      </c>
      <c r="Y554" s="7">
        <f t="shared" si="34"/>
        <v>0</v>
      </c>
      <c r="Z554"/>
      <c r="AA554"/>
    </row>
    <row r="555" spans="2:27" ht="12" customHeight="1" x14ac:dyDescent="0.25">
      <c r="B555" s="22" t="e">
        <f t="shared" si="35"/>
        <v>#DIV/0!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22" t="e">
        <f t="shared" si="36"/>
        <v>#DIV/0!</v>
      </c>
      <c r="W555"/>
      <c r="X555" s="4">
        <f t="shared" si="33"/>
        <v>0</v>
      </c>
      <c r="Y555" s="7">
        <f t="shared" si="34"/>
        <v>0</v>
      </c>
      <c r="Z555"/>
      <c r="AA555"/>
    </row>
    <row r="556" spans="2:27" ht="12" customHeight="1" x14ac:dyDescent="0.25">
      <c r="B556" s="22" t="e">
        <f t="shared" si="35"/>
        <v>#DIV/0!</v>
      </c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22" t="e">
        <f t="shared" si="36"/>
        <v>#DIV/0!</v>
      </c>
      <c r="W556"/>
      <c r="X556" s="4">
        <f t="shared" si="33"/>
        <v>0</v>
      </c>
      <c r="Y556" s="7">
        <f t="shared" si="34"/>
        <v>0</v>
      </c>
      <c r="Z556"/>
      <c r="AA556"/>
    </row>
    <row r="557" spans="2:27" ht="12" customHeight="1" x14ac:dyDescent="0.25">
      <c r="B557" s="22" t="e">
        <f t="shared" si="35"/>
        <v>#DIV/0!</v>
      </c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22" t="e">
        <f t="shared" si="36"/>
        <v>#DIV/0!</v>
      </c>
      <c r="W557"/>
      <c r="X557" s="4">
        <f t="shared" si="33"/>
        <v>0</v>
      </c>
      <c r="Y557" s="7">
        <f t="shared" si="34"/>
        <v>0</v>
      </c>
      <c r="Z557"/>
      <c r="AA557"/>
    </row>
    <row r="558" spans="2:27" ht="12" customHeight="1" x14ac:dyDescent="0.25">
      <c r="B558" s="22" t="e">
        <f t="shared" si="35"/>
        <v>#DIV/0!</v>
      </c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22" t="e">
        <f t="shared" si="36"/>
        <v>#DIV/0!</v>
      </c>
      <c r="W558"/>
      <c r="X558" s="4">
        <f t="shared" si="33"/>
        <v>0</v>
      </c>
      <c r="Y558" s="7">
        <f t="shared" si="34"/>
        <v>0</v>
      </c>
      <c r="Z558"/>
      <c r="AA558"/>
    </row>
    <row r="559" spans="2:27" ht="12" customHeight="1" x14ac:dyDescent="0.25">
      <c r="B559" s="22" t="e">
        <f t="shared" si="35"/>
        <v>#DIV/0!</v>
      </c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22" t="e">
        <f t="shared" si="36"/>
        <v>#DIV/0!</v>
      </c>
      <c r="W559"/>
      <c r="X559" s="4">
        <f t="shared" si="33"/>
        <v>0</v>
      </c>
      <c r="Y559" s="7">
        <f t="shared" si="34"/>
        <v>0</v>
      </c>
      <c r="Z559"/>
      <c r="AA559"/>
    </row>
    <row r="560" spans="2:27" ht="12" customHeight="1" x14ac:dyDescent="0.25">
      <c r="B560" s="22" t="e">
        <f t="shared" si="35"/>
        <v>#DIV/0!</v>
      </c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22" t="e">
        <f t="shared" si="36"/>
        <v>#DIV/0!</v>
      </c>
      <c r="W560"/>
      <c r="X560" s="4">
        <f t="shared" si="33"/>
        <v>0</v>
      </c>
      <c r="Y560" s="7">
        <f t="shared" si="34"/>
        <v>0</v>
      </c>
      <c r="Z560"/>
      <c r="AA560"/>
    </row>
    <row r="561" spans="2:27" ht="12" customHeight="1" x14ac:dyDescent="0.25">
      <c r="B561" s="22" t="e">
        <f t="shared" si="35"/>
        <v>#DIV/0!</v>
      </c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22" t="e">
        <f t="shared" si="36"/>
        <v>#DIV/0!</v>
      </c>
      <c r="W561"/>
      <c r="X561" s="4">
        <f t="shared" si="33"/>
        <v>0</v>
      </c>
      <c r="Y561" s="7">
        <f t="shared" si="34"/>
        <v>0</v>
      </c>
      <c r="Z561"/>
      <c r="AA561"/>
    </row>
    <row r="562" spans="2:27" ht="12" customHeight="1" x14ac:dyDescent="0.25">
      <c r="B562" s="22" t="e">
        <f t="shared" si="35"/>
        <v>#DIV/0!</v>
      </c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22" t="e">
        <f t="shared" si="36"/>
        <v>#DIV/0!</v>
      </c>
      <c r="W562"/>
      <c r="X562" s="4">
        <f t="shared" si="33"/>
        <v>0</v>
      </c>
      <c r="Y562" s="7">
        <f t="shared" si="34"/>
        <v>0</v>
      </c>
      <c r="Z562"/>
      <c r="AA562"/>
    </row>
    <row r="563" spans="2:27" ht="12" customHeight="1" x14ac:dyDescent="0.25">
      <c r="B563" s="22" t="e">
        <f t="shared" si="35"/>
        <v>#DIV/0!</v>
      </c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22" t="e">
        <f t="shared" si="36"/>
        <v>#DIV/0!</v>
      </c>
      <c r="W563"/>
      <c r="X563" s="4">
        <f t="shared" si="33"/>
        <v>0</v>
      </c>
      <c r="Y563" s="7">
        <f t="shared" si="34"/>
        <v>0</v>
      </c>
      <c r="Z563"/>
      <c r="AA563"/>
    </row>
    <row r="564" spans="2:27" ht="12" customHeight="1" x14ac:dyDescent="0.25">
      <c r="B564" s="22" t="e">
        <f t="shared" si="35"/>
        <v>#DIV/0!</v>
      </c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22" t="e">
        <f t="shared" si="36"/>
        <v>#DIV/0!</v>
      </c>
      <c r="W564"/>
      <c r="X564" s="4">
        <f t="shared" si="33"/>
        <v>0</v>
      </c>
      <c r="Y564" s="7">
        <f t="shared" si="34"/>
        <v>0</v>
      </c>
      <c r="Z564"/>
      <c r="AA564"/>
    </row>
    <row r="565" spans="2:27" ht="12" customHeight="1" x14ac:dyDescent="0.25">
      <c r="B565" s="22" t="e">
        <f t="shared" si="35"/>
        <v>#DIV/0!</v>
      </c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22" t="e">
        <f t="shared" si="36"/>
        <v>#DIV/0!</v>
      </c>
      <c r="W565"/>
      <c r="X565" s="4">
        <f t="shared" si="33"/>
        <v>0</v>
      </c>
      <c r="Y565" s="7">
        <f t="shared" si="34"/>
        <v>0</v>
      </c>
      <c r="Z565"/>
      <c r="AA565"/>
    </row>
    <row r="566" spans="2:27" ht="12" customHeight="1" x14ac:dyDescent="0.25">
      <c r="B566" s="22" t="e">
        <f t="shared" si="35"/>
        <v>#DIV/0!</v>
      </c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22" t="e">
        <f t="shared" si="36"/>
        <v>#DIV/0!</v>
      </c>
      <c r="W566"/>
      <c r="X566" s="4">
        <f t="shared" si="33"/>
        <v>0</v>
      </c>
      <c r="Y566" s="7">
        <f t="shared" si="34"/>
        <v>0</v>
      </c>
      <c r="Z566"/>
      <c r="AA566"/>
    </row>
    <row r="567" spans="2:27" ht="12" customHeight="1" x14ac:dyDescent="0.25">
      <c r="B567" s="22" t="e">
        <f t="shared" si="35"/>
        <v>#DIV/0!</v>
      </c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22" t="e">
        <f t="shared" si="36"/>
        <v>#DIV/0!</v>
      </c>
      <c r="W567"/>
      <c r="X567" s="4">
        <f t="shared" si="33"/>
        <v>0</v>
      </c>
      <c r="Y567" s="7">
        <f t="shared" si="34"/>
        <v>0</v>
      </c>
      <c r="Z567"/>
      <c r="AA567"/>
    </row>
    <row r="568" spans="2:27" ht="12" customHeight="1" x14ac:dyDescent="0.25">
      <c r="B568" s="22" t="e">
        <f t="shared" si="35"/>
        <v>#DIV/0!</v>
      </c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22" t="e">
        <f t="shared" si="36"/>
        <v>#DIV/0!</v>
      </c>
      <c r="W568"/>
      <c r="X568" s="4">
        <f t="shared" si="33"/>
        <v>0</v>
      </c>
      <c r="Y568" s="7">
        <f t="shared" si="34"/>
        <v>0</v>
      </c>
      <c r="Z568"/>
      <c r="AA568"/>
    </row>
    <row r="569" spans="2:27" ht="12" customHeight="1" x14ac:dyDescent="0.25">
      <c r="B569" s="22" t="e">
        <f t="shared" si="35"/>
        <v>#DIV/0!</v>
      </c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22" t="e">
        <f t="shared" si="36"/>
        <v>#DIV/0!</v>
      </c>
      <c r="W569"/>
      <c r="X569" s="4">
        <f t="shared" si="33"/>
        <v>0</v>
      </c>
      <c r="Y569" s="7">
        <f t="shared" si="34"/>
        <v>0</v>
      </c>
      <c r="Z569"/>
      <c r="AA569"/>
    </row>
    <row r="570" spans="2:27" ht="12" customHeight="1" x14ac:dyDescent="0.25">
      <c r="B570" s="22" t="e">
        <f t="shared" si="35"/>
        <v>#DIV/0!</v>
      </c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22" t="e">
        <f t="shared" si="36"/>
        <v>#DIV/0!</v>
      </c>
      <c r="W570"/>
      <c r="X570" s="4">
        <f t="shared" si="33"/>
        <v>0</v>
      </c>
      <c r="Y570" s="7">
        <f t="shared" si="34"/>
        <v>0</v>
      </c>
      <c r="Z570"/>
      <c r="AA570"/>
    </row>
    <row r="571" spans="2:27" ht="12" customHeight="1" x14ac:dyDescent="0.25">
      <c r="B571" s="22" t="e">
        <f t="shared" si="35"/>
        <v>#DIV/0!</v>
      </c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22" t="e">
        <f t="shared" si="36"/>
        <v>#DIV/0!</v>
      </c>
      <c r="W571"/>
      <c r="X571" s="4">
        <f t="shared" si="33"/>
        <v>0</v>
      </c>
      <c r="Y571" s="7">
        <f t="shared" si="34"/>
        <v>0</v>
      </c>
      <c r="Z571"/>
      <c r="AA571"/>
    </row>
    <row r="572" spans="2:27" ht="12" customHeight="1" x14ac:dyDescent="0.25">
      <c r="B572" s="22" t="e">
        <f t="shared" si="35"/>
        <v>#DIV/0!</v>
      </c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22" t="e">
        <f t="shared" si="36"/>
        <v>#DIV/0!</v>
      </c>
      <c r="W572"/>
      <c r="X572" s="4">
        <f t="shared" si="33"/>
        <v>0</v>
      </c>
      <c r="Y572" s="7">
        <f t="shared" si="34"/>
        <v>0</v>
      </c>
      <c r="Z572"/>
      <c r="AA572"/>
    </row>
    <row r="573" spans="2:27" ht="12" customHeight="1" x14ac:dyDescent="0.25">
      <c r="B573" s="22" t="e">
        <f t="shared" si="35"/>
        <v>#DIV/0!</v>
      </c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22" t="e">
        <f t="shared" si="36"/>
        <v>#DIV/0!</v>
      </c>
      <c r="W573"/>
      <c r="X573" s="4">
        <f t="shared" si="33"/>
        <v>0</v>
      </c>
      <c r="Y573" s="7">
        <f t="shared" si="34"/>
        <v>0</v>
      </c>
      <c r="Z573"/>
      <c r="AA573"/>
    </row>
    <row r="574" spans="2:27" ht="12" customHeight="1" x14ac:dyDescent="0.25">
      <c r="B574" s="22" t="e">
        <f t="shared" si="35"/>
        <v>#DIV/0!</v>
      </c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22" t="e">
        <f t="shared" si="36"/>
        <v>#DIV/0!</v>
      </c>
      <c r="W574"/>
      <c r="X574" s="4">
        <f t="shared" si="33"/>
        <v>0</v>
      </c>
      <c r="Y574" s="7">
        <f t="shared" si="34"/>
        <v>0</v>
      </c>
      <c r="Z574"/>
      <c r="AA574"/>
    </row>
    <row r="575" spans="2:27" ht="12" customHeight="1" x14ac:dyDescent="0.25">
      <c r="B575" s="22" t="e">
        <f t="shared" si="35"/>
        <v>#DIV/0!</v>
      </c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22" t="e">
        <f t="shared" si="36"/>
        <v>#DIV/0!</v>
      </c>
      <c r="W575"/>
      <c r="X575" s="4">
        <f t="shared" si="33"/>
        <v>0</v>
      </c>
      <c r="Y575" s="7">
        <f t="shared" si="34"/>
        <v>0</v>
      </c>
      <c r="Z575"/>
      <c r="AA575"/>
    </row>
    <row r="576" spans="2:27" ht="12" customHeight="1" x14ac:dyDescent="0.25">
      <c r="B576" s="22" t="e">
        <f t="shared" si="35"/>
        <v>#DIV/0!</v>
      </c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22" t="e">
        <f t="shared" si="36"/>
        <v>#DIV/0!</v>
      </c>
      <c r="W576"/>
      <c r="X576" s="4">
        <f t="shared" si="33"/>
        <v>0</v>
      </c>
      <c r="Y576" s="7">
        <f t="shared" si="34"/>
        <v>0</v>
      </c>
      <c r="Z576"/>
      <c r="AA576"/>
    </row>
    <row r="577" spans="2:27" ht="12" customHeight="1" x14ac:dyDescent="0.25">
      <c r="B577" s="22" t="e">
        <f t="shared" si="35"/>
        <v>#DIV/0!</v>
      </c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22" t="e">
        <f t="shared" si="36"/>
        <v>#DIV/0!</v>
      </c>
      <c r="W577"/>
      <c r="X577" s="4">
        <f t="shared" ref="X577:X640" si="37">COUNTA(C577:U577)</f>
        <v>0</v>
      </c>
      <c r="Y577" s="7">
        <f t="shared" ref="Y577:Y640" si="38">SUM(C577:U577)</f>
        <v>0</v>
      </c>
      <c r="Z577"/>
      <c r="AA577"/>
    </row>
    <row r="578" spans="2:27" ht="12" customHeight="1" x14ac:dyDescent="0.25">
      <c r="B578" s="22" t="e">
        <f t="shared" ref="B578:B641" si="39">V578</f>
        <v>#DIV/0!</v>
      </c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22" t="e">
        <f t="shared" ref="V578:V641" si="40">Y578/X578</f>
        <v>#DIV/0!</v>
      </c>
      <c r="W578"/>
      <c r="X578" s="4">
        <f t="shared" si="37"/>
        <v>0</v>
      </c>
      <c r="Y578" s="7">
        <f t="shared" si="38"/>
        <v>0</v>
      </c>
      <c r="Z578"/>
      <c r="AA578"/>
    </row>
    <row r="579" spans="2:27" ht="12" customHeight="1" x14ac:dyDescent="0.25">
      <c r="B579" s="22" t="e">
        <f t="shared" si="39"/>
        <v>#DIV/0!</v>
      </c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22" t="e">
        <f t="shared" si="40"/>
        <v>#DIV/0!</v>
      </c>
      <c r="W579"/>
      <c r="X579" s="4">
        <f t="shared" si="37"/>
        <v>0</v>
      </c>
      <c r="Y579" s="7">
        <f t="shared" si="38"/>
        <v>0</v>
      </c>
      <c r="Z579"/>
      <c r="AA579"/>
    </row>
    <row r="580" spans="2:27" ht="12" customHeight="1" x14ac:dyDescent="0.25">
      <c r="B580" s="22" t="e">
        <f t="shared" si="39"/>
        <v>#DIV/0!</v>
      </c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22" t="e">
        <f t="shared" si="40"/>
        <v>#DIV/0!</v>
      </c>
      <c r="W580"/>
      <c r="X580" s="4">
        <f t="shared" si="37"/>
        <v>0</v>
      </c>
      <c r="Y580" s="7">
        <f t="shared" si="38"/>
        <v>0</v>
      </c>
      <c r="Z580"/>
      <c r="AA580"/>
    </row>
    <row r="581" spans="2:27" ht="12" customHeight="1" x14ac:dyDescent="0.25">
      <c r="B581" s="22" t="e">
        <f t="shared" si="39"/>
        <v>#DIV/0!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22" t="e">
        <f t="shared" si="40"/>
        <v>#DIV/0!</v>
      </c>
      <c r="W581"/>
      <c r="X581" s="4">
        <f t="shared" si="37"/>
        <v>0</v>
      </c>
      <c r="Y581" s="7">
        <f t="shared" si="38"/>
        <v>0</v>
      </c>
      <c r="Z581"/>
      <c r="AA581"/>
    </row>
    <row r="582" spans="2:27" ht="12" customHeight="1" x14ac:dyDescent="0.25">
      <c r="B582" s="22" t="e">
        <f t="shared" si="39"/>
        <v>#DIV/0!</v>
      </c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22" t="e">
        <f t="shared" si="40"/>
        <v>#DIV/0!</v>
      </c>
      <c r="W582"/>
      <c r="X582" s="4">
        <f t="shared" si="37"/>
        <v>0</v>
      </c>
      <c r="Y582" s="7">
        <f t="shared" si="38"/>
        <v>0</v>
      </c>
      <c r="Z582"/>
      <c r="AA582"/>
    </row>
    <row r="583" spans="2:27" ht="12" customHeight="1" x14ac:dyDescent="0.25">
      <c r="B583" s="22" t="e">
        <f t="shared" si="39"/>
        <v>#DIV/0!</v>
      </c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22" t="e">
        <f t="shared" si="40"/>
        <v>#DIV/0!</v>
      </c>
      <c r="W583"/>
      <c r="X583" s="4">
        <f t="shared" si="37"/>
        <v>0</v>
      </c>
      <c r="Y583" s="7">
        <f t="shared" si="38"/>
        <v>0</v>
      </c>
      <c r="Z583"/>
      <c r="AA583"/>
    </row>
    <row r="584" spans="2:27" ht="12" customHeight="1" x14ac:dyDescent="0.25">
      <c r="B584" s="22" t="e">
        <f t="shared" si="39"/>
        <v>#DIV/0!</v>
      </c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22" t="e">
        <f t="shared" si="40"/>
        <v>#DIV/0!</v>
      </c>
      <c r="W584"/>
      <c r="X584" s="4">
        <f t="shared" si="37"/>
        <v>0</v>
      </c>
      <c r="Y584" s="7">
        <f t="shared" si="38"/>
        <v>0</v>
      </c>
      <c r="Z584"/>
      <c r="AA584"/>
    </row>
    <row r="585" spans="2:27" ht="12" customHeight="1" x14ac:dyDescent="0.25">
      <c r="B585" s="22" t="e">
        <f t="shared" si="39"/>
        <v>#DIV/0!</v>
      </c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22" t="e">
        <f t="shared" si="40"/>
        <v>#DIV/0!</v>
      </c>
      <c r="W585"/>
      <c r="X585" s="4">
        <f t="shared" si="37"/>
        <v>0</v>
      </c>
      <c r="Y585" s="7">
        <f t="shared" si="38"/>
        <v>0</v>
      </c>
      <c r="Z585"/>
      <c r="AA585"/>
    </row>
    <row r="586" spans="2:27" ht="12" customHeight="1" x14ac:dyDescent="0.25">
      <c r="B586" s="22" t="e">
        <f t="shared" si="39"/>
        <v>#DIV/0!</v>
      </c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22" t="e">
        <f t="shared" si="40"/>
        <v>#DIV/0!</v>
      </c>
      <c r="W586"/>
      <c r="X586" s="4">
        <f t="shared" si="37"/>
        <v>0</v>
      </c>
      <c r="Y586" s="7">
        <f t="shared" si="38"/>
        <v>0</v>
      </c>
      <c r="Z586"/>
      <c r="AA586"/>
    </row>
    <row r="587" spans="2:27" ht="12" customHeight="1" x14ac:dyDescent="0.25">
      <c r="B587" s="22" t="e">
        <f t="shared" si="39"/>
        <v>#DIV/0!</v>
      </c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22" t="e">
        <f t="shared" si="40"/>
        <v>#DIV/0!</v>
      </c>
      <c r="W587"/>
      <c r="X587" s="4">
        <f t="shared" si="37"/>
        <v>0</v>
      </c>
      <c r="Y587" s="7">
        <f t="shared" si="38"/>
        <v>0</v>
      </c>
      <c r="Z587"/>
      <c r="AA587"/>
    </row>
    <row r="588" spans="2:27" ht="12" customHeight="1" x14ac:dyDescent="0.25">
      <c r="B588" s="22" t="e">
        <f t="shared" si="39"/>
        <v>#DIV/0!</v>
      </c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22" t="e">
        <f t="shared" si="40"/>
        <v>#DIV/0!</v>
      </c>
      <c r="W588"/>
      <c r="X588" s="4">
        <f t="shared" si="37"/>
        <v>0</v>
      </c>
      <c r="Y588" s="7">
        <f t="shared" si="38"/>
        <v>0</v>
      </c>
      <c r="Z588"/>
      <c r="AA588"/>
    </row>
    <row r="589" spans="2:27" ht="12" customHeight="1" x14ac:dyDescent="0.25">
      <c r="B589" s="22" t="e">
        <f t="shared" si="39"/>
        <v>#DIV/0!</v>
      </c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22" t="e">
        <f t="shared" si="40"/>
        <v>#DIV/0!</v>
      </c>
      <c r="W589"/>
      <c r="X589" s="4">
        <f t="shared" si="37"/>
        <v>0</v>
      </c>
      <c r="Y589" s="7">
        <f t="shared" si="38"/>
        <v>0</v>
      </c>
      <c r="Z589"/>
      <c r="AA589"/>
    </row>
    <row r="590" spans="2:27" ht="12" customHeight="1" x14ac:dyDescent="0.25">
      <c r="B590" s="22" t="e">
        <f t="shared" si="39"/>
        <v>#DIV/0!</v>
      </c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22" t="e">
        <f t="shared" si="40"/>
        <v>#DIV/0!</v>
      </c>
      <c r="W590"/>
      <c r="X590" s="4">
        <f t="shared" si="37"/>
        <v>0</v>
      </c>
      <c r="Y590" s="7">
        <f t="shared" si="38"/>
        <v>0</v>
      </c>
      <c r="Z590"/>
      <c r="AA590"/>
    </row>
    <row r="591" spans="2:27" ht="12" customHeight="1" x14ac:dyDescent="0.25">
      <c r="B591" s="22" t="e">
        <f t="shared" si="39"/>
        <v>#DIV/0!</v>
      </c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22" t="e">
        <f t="shared" si="40"/>
        <v>#DIV/0!</v>
      </c>
      <c r="W591"/>
      <c r="X591" s="4">
        <f t="shared" si="37"/>
        <v>0</v>
      </c>
      <c r="Y591" s="7">
        <f t="shared" si="38"/>
        <v>0</v>
      </c>
      <c r="Z591"/>
      <c r="AA591"/>
    </row>
    <row r="592" spans="2:27" ht="12" customHeight="1" x14ac:dyDescent="0.25">
      <c r="B592" s="22" t="e">
        <f t="shared" si="39"/>
        <v>#DIV/0!</v>
      </c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22" t="e">
        <f t="shared" si="40"/>
        <v>#DIV/0!</v>
      </c>
      <c r="W592"/>
      <c r="X592" s="4">
        <f t="shared" si="37"/>
        <v>0</v>
      </c>
      <c r="Y592" s="7">
        <f t="shared" si="38"/>
        <v>0</v>
      </c>
      <c r="Z592"/>
      <c r="AA592"/>
    </row>
    <row r="593" spans="2:27" ht="12" customHeight="1" x14ac:dyDescent="0.25">
      <c r="B593" s="22" t="e">
        <f t="shared" si="39"/>
        <v>#DIV/0!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22" t="e">
        <f t="shared" si="40"/>
        <v>#DIV/0!</v>
      </c>
      <c r="W593"/>
      <c r="X593" s="4">
        <f t="shared" si="37"/>
        <v>0</v>
      </c>
      <c r="Y593" s="7">
        <f t="shared" si="38"/>
        <v>0</v>
      </c>
      <c r="Z593"/>
      <c r="AA593"/>
    </row>
    <row r="594" spans="2:27" ht="12" customHeight="1" x14ac:dyDescent="0.25">
      <c r="B594" s="22" t="e">
        <f t="shared" si="39"/>
        <v>#DIV/0!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22" t="e">
        <f t="shared" si="40"/>
        <v>#DIV/0!</v>
      </c>
      <c r="W594"/>
      <c r="X594" s="4">
        <f t="shared" si="37"/>
        <v>0</v>
      </c>
      <c r="Y594" s="7">
        <f t="shared" si="38"/>
        <v>0</v>
      </c>
      <c r="Z594"/>
      <c r="AA594"/>
    </row>
    <row r="595" spans="2:27" ht="12" customHeight="1" x14ac:dyDescent="0.25">
      <c r="B595" s="22" t="e">
        <f t="shared" si="39"/>
        <v>#DIV/0!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22" t="e">
        <f t="shared" si="40"/>
        <v>#DIV/0!</v>
      </c>
      <c r="W595"/>
      <c r="X595" s="4">
        <f t="shared" si="37"/>
        <v>0</v>
      </c>
      <c r="Y595" s="7">
        <f t="shared" si="38"/>
        <v>0</v>
      </c>
      <c r="Z595"/>
      <c r="AA595"/>
    </row>
    <row r="596" spans="2:27" ht="12" customHeight="1" x14ac:dyDescent="0.25">
      <c r="B596" s="22" t="e">
        <f t="shared" si="39"/>
        <v>#DIV/0!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22" t="e">
        <f t="shared" si="40"/>
        <v>#DIV/0!</v>
      </c>
      <c r="W596"/>
      <c r="X596" s="4">
        <f t="shared" si="37"/>
        <v>0</v>
      </c>
      <c r="Y596" s="7">
        <f t="shared" si="38"/>
        <v>0</v>
      </c>
      <c r="Z596"/>
      <c r="AA596"/>
    </row>
    <row r="597" spans="2:27" ht="12" customHeight="1" x14ac:dyDescent="0.25">
      <c r="B597" s="22" t="e">
        <f t="shared" si="39"/>
        <v>#DIV/0!</v>
      </c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22" t="e">
        <f t="shared" si="40"/>
        <v>#DIV/0!</v>
      </c>
      <c r="W597"/>
      <c r="X597" s="4">
        <f t="shared" si="37"/>
        <v>0</v>
      </c>
      <c r="Y597" s="7">
        <f t="shared" si="38"/>
        <v>0</v>
      </c>
      <c r="Z597"/>
      <c r="AA597"/>
    </row>
    <row r="598" spans="2:27" ht="12" customHeight="1" x14ac:dyDescent="0.25">
      <c r="B598" s="22" t="e">
        <f t="shared" si="39"/>
        <v>#DIV/0!</v>
      </c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22" t="e">
        <f t="shared" si="40"/>
        <v>#DIV/0!</v>
      </c>
      <c r="W598"/>
      <c r="X598" s="4">
        <f t="shared" si="37"/>
        <v>0</v>
      </c>
      <c r="Y598" s="7">
        <f t="shared" si="38"/>
        <v>0</v>
      </c>
      <c r="Z598"/>
      <c r="AA598"/>
    </row>
    <row r="599" spans="2:27" ht="12" customHeight="1" x14ac:dyDescent="0.25">
      <c r="B599" s="22" t="e">
        <f t="shared" si="39"/>
        <v>#DIV/0!</v>
      </c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22" t="e">
        <f t="shared" si="40"/>
        <v>#DIV/0!</v>
      </c>
      <c r="W599"/>
      <c r="X599" s="4">
        <f t="shared" si="37"/>
        <v>0</v>
      </c>
      <c r="Y599" s="7">
        <f t="shared" si="38"/>
        <v>0</v>
      </c>
      <c r="Z599"/>
      <c r="AA599"/>
    </row>
    <row r="600" spans="2:27" ht="12" customHeight="1" x14ac:dyDescent="0.25">
      <c r="B600" s="22" t="e">
        <f t="shared" si="39"/>
        <v>#DIV/0!</v>
      </c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22" t="e">
        <f t="shared" si="40"/>
        <v>#DIV/0!</v>
      </c>
      <c r="W600"/>
      <c r="X600" s="4">
        <f t="shared" si="37"/>
        <v>0</v>
      </c>
      <c r="Y600" s="7">
        <f t="shared" si="38"/>
        <v>0</v>
      </c>
      <c r="Z600"/>
      <c r="AA600"/>
    </row>
    <row r="601" spans="2:27" ht="12" customHeight="1" x14ac:dyDescent="0.25">
      <c r="B601" s="22" t="e">
        <f t="shared" si="39"/>
        <v>#DIV/0!</v>
      </c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22" t="e">
        <f t="shared" si="40"/>
        <v>#DIV/0!</v>
      </c>
      <c r="W601"/>
      <c r="X601" s="4">
        <f t="shared" si="37"/>
        <v>0</v>
      </c>
      <c r="Y601" s="7">
        <f t="shared" si="38"/>
        <v>0</v>
      </c>
      <c r="Z601"/>
      <c r="AA601"/>
    </row>
    <row r="602" spans="2:27" ht="12" customHeight="1" x14ac:dyDescent="0.25">
      <c r="B602" s="22" t="e">
        <f t="shared" si="39"/>
        <v>#DIV/0!</v>
      </c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22" t="e">
        <f t="shared" si="40"/>
        <v>#DIV/0!</v>
      </c>
      <c r="W602"/>
      <c r="X602" s="4">
        <f t="shared" si="37"/>
        <v>0</v>
      </c>
      <c r="Y602" s="7">
        <f t="shared" si="38"/>
        <v>0</v>
      </c>
      <c r="Z602"/>
      <c r="AA602"/>
    </row>
    <row r="603" spans="2:27" ht="12" customHeight="1" x14ac:dyDescent="0.25">
      <c r="B603" s="22" t="e">
        <f t="shared" si="39"/>
        <v>#DIV/0!</v>
      </c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22" t="e">
        <f t="shared" si="40"/>
        <v>#DIV/0!</v>
      </c>
      <c r="W603"/>
      <c r="X603" s="4">
        <f t="shared" si="37"/>
        <v>0</v>
      </c>
      <c r="Y603" s="7">
        <f t="shared" si="38"/>
        <v>0</v>
      </c>
      <c r="Z603"/>
      <c r="AA603"/>
    </row>
    <row r="604" spans="2:27" ht="12" customHeight="1" x14ac:dyDescent="0.25">
      <c r="B604" s="22" t="e">
        <f t="shared" si="39"/>
        <v>#DIV/0!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22" t="e">
        <f t="shared" si="40"/>
        <v>#DIV/0!</v>
      </c>
      <c r="W604"/>
      <c r="X604" s="4">
        <f t="shared" si="37"/>
        <v>0</v>
      </c>
      <c r="Y604" s="7">
        <f t="shared" si="38"/>
        <v>0</v>
      </c>
      <c r="Z604"/>
      <c r="AA604"/>
    </row>
    <row r="605" spans="2:27" ht="12" customHeight="1" x14ac:dyDescent="0.25">
      <c r="B605" s="22" t="e">
        <f t="shared" si="39"/>
        <v>#DIV/0!</v>
      </c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22" t="e">
        <f t="shared" si="40"/>
        <v>#DIV/0!</v>
      </c>
      <c r="W605"/>
      <c r="X605" s="4">
        <f t="shared" si="37"/>
        <v>0</v>
      </c>
      <c r="Y605" s="7">
        <f t="shared" si="38"/>
        <v>0</v>
      </c>
      <c r="Z605"/>
      <c r="AA605"/>
    </row>
    <row r="606" spans="2:27" ht="12" customHeight="1" x14ac:dyDescent="0.25">
      <c r="B606" s="22" t="e">
        <f t="shared" si="39"/>
        <v>#DIV/0!</v>
      </c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22" t="e">
        <f t="shared" si="40"/>
        <v>#DIV/0!</v>
      </c>
      <c r="W606"/>
      <c r="X606" s="4">
        <f t="shared" si="37"/>
        <v>0</v>
      </c>
      <c r="Y606" s="7">
        <f t="shared" si="38"/>
        <v>0</v>
      </c>
      <c r="Z606"/>
      <c r="AA606"/>
    </row>
    <row r="607" spans="2:27" ht="12" customHeight="1" x14ac:dyDescent="0.25">
      <c r="B607" s="22" t="e">
        <f t="shared" si="39"/>
        <v>#DIV/0!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22" t="e">
        <f t="shared" si="40"/>
        <v>#DIV/0!</v>
      </c>
      <c r="W607"/>
      <c r="X607" s="4">
        <f t="shared" si="37"/>
        <v>0</v>
      </c>
      <c r="Y607" s="7">
        <f t="shared" si="38"/>
        <v>0</v>
      </c>
      <c r="Z607"/>
      <c r="AA607"/>
    </row>
    <row r="608" spans="2:27" ht="12" customHeight="1" x14ac:dyDescent="0.25">
      <c r="B608" s="22" t="e">
        <f t="shared" si="39"/>
        <v>#DIV/0!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22" t="e">
        <f t="shared" si="40"/>
        <v>#DIV/0!</v>
      </c>
      <c r="W608"/>
      <c r="X608" s="4">
        <f t="shared" si="37"/>
        <v>0</v>
      </c>
      <c r="Y608" s="7">
        <f t="shared" si="38"/>
        <v>0</v>
      </c>
      <c r="Z608"/>
      <c r="AA608"/>
    </row>
    <row r="609" spans="2:27" ht="12" customHeight="1" x14ac:dyDescent="0.25">
      <c r="B609" s="22" t="e">
        <f t="shared" si="39"/>
        <v>#DIV/0!</v>
      </c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22" t="e">
        <f t="shared" si="40"/>
        <v>#DIV/0!</v>
      </c>
      <c r="W609"/>
      <c r="X609" s="4">
        <f t="shared" si="37"/>
        <v>0</v>
      </c>
      <c r="Y609" s="7">
        <f t="shared" si="38"/>
        <v>0</v>
      </c>
      <c r="Z609"/>
      <c r="AA609"/>
    </row>
    <row r="610" spans="2:27" ht="12" customHeight="1" x14ac:dyDescent="0.25">
      <c r="B610" s="22" t="e">
        <f t="shared" si="39"/>
        <v>#DIV/0!</v>
      </c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22" t="e">
        <f t="shared" si="40"/>
        <v>#DIV/0!</v>
      </c>
      <c r="W610"/>
      <c r="X610" s="4">
        <f t="shared" si="37"/>
        <v>0</v>
      </c>
      <c r="Y610" s="7">
        <f t="shared" si="38"/>
        <v>0</v>
      </c>
      <c r="Z610"/>
      <c r="AA610"/>
    </row>
    <row r="611" spans="2:27" ht="12" customHeight="1" x14ac:dyDescent="0.25">
      <c r="B611" s="22" t="e">
        <f t="shared" si="39"/>
        <v>#DIV/0!</v>
      </c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22" t="e">
        <f t="shared" si="40"/>
        <v>#DIV/0!</v>
      </c>
      <c r="W611"/>
      <c r="X611" s="4">
        <f t="shared" si="37"/>
        <v>0</v>
      </c>
      <c r="Y611" s="7">
        <f t="shared" si="38"/>
        <v>0</v>
      </c>
      <c r="Z611"/>
      <c r="AA611"/>
    </row>
    <row r="612" spans="2:27" ht="12" customHeight="1" x14ac:dyDescent="0.25">
      <c r="B612" s="22" t="e">
        <f t="shared" si="39"/>
        <v>#DIV/0!</v>
      </c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22" t="e">
        <f t="shared" si="40"/>
        <v>#DIV/0!</v>
      </c>
      <c r="W612"/>
      <c r="X612" s="4">
        <f t="shared" si="37"/>
        <v>0</v>
      </c>
      <c r="Y612" s="7">
        <f t="shared" si="38"/>
        <v>0</v>
      </c>
      <c r="Z612"/>
      <c r="AA612"/>
    </row>
    <row r="613" spans="2:27" ht="12" customHeight="1" x14ac:dyDescent="0.25">
      <c r="B613" s="22" t="e">
        <f t="shared" si="39"/>
        <v>#DIV/0!</v>
      </c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22" t="e">
        <f t="shared" si="40"/>
        <v>#DIV/0!</v>
      </c>
      <c r="W613"/>
      <c r="X613" s="4">
        <f t="shared" si="37"/>
        <v>0</v>
      </c>
      <c r="Y613" s="7">
        <f t="shared" si="38"/>
        <v>0</v>
      </c>
      <c r="Z613"/>
      <c r="AA613"/>
    </row>
    <row r="614" spans="2:27" ht="12" customHeight="1" x14ac:dyDescent="0.25">
      <c r="B614" s="22" t="e">
        <f t="shared" si="39"/>
        <v>#DIV/0!</v>
      </c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22" t="e">
        <f t="shared" si="40"/>
        <v>#DIV/0!</v>
      </c>
      <c r="W614"/>
      <c r="X614" s="4">
        <f t="shared" si="37"/>
        <v>0</v>
      </c>
      <c r="Y614" s="7">
        <f t="shared" si="38"/>
        <v>0</v>
      </c>
      <c r="Z614"/>
      <c r="AA614"/>
    </row>
    <row r="615" spans="2:27" ht="12" customHeight="1" x14ac:dyDescent="0.25">
      <c r="B615" s="22" t="e">
        <f t="shared" si="39"/>
        <v>#DIV/0!</v>
      </c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22" t="e">
        <f t="shared" si="40"/>
        <v>#DIV/0!</v>
      </c>
      <c r="W615"/>
      <c r="X615" s="4">
        <f t="shared" si="37"/>
        <v>0</v>
      </c>
      <c r="Y615" s="7">
        <f t="shared" si="38"/>
        <v>0</v>
      </c>
      <c r="Z615"/>
      <c r="AA615"/>
    </row>
    <row r="616" spans="2:27" ht="12" customHeight="1" x14ac:dyDescent="0.25">
      <c r="B616" s="22" t="e">
        <f t="shared" si="39"/>
        <v>#DIV/0!</v>
      </c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22" t="e">
        <f t="shared" si="40"/>
        <v>#DIV/0!</v>
      </c>
      <c r="W616"/>
      <c r="X616" s="4">
        <f t="shared" si="37"/>
        <v>0</v>
      </c>
      <c r="Y616" s="7">
        <f t="shared" si="38"/>
        <v>0</v>
      </c>
      <c r="Z616"/>
      <c r="AA616"/>
    </row>
    <row r="617" spans="2:27" ht="12" customHeight="1" x14ac:dyDescent="0.25">
      <c r="B617" s="22" t="e">
        <f t="shared" si="39"/>
        <v>#DIV/0!</v>
      </c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22" t="e">
        <f t="shared" si="40"/>
        <v>#DIV/0!</v>
      </c>
      <c r="W617"/>
      <c r="X617" s="4">
        <f t="shared" si="37"/>
        <v>0</v>
      </c>
      <c r="Y617" s="7">
        <f t="shared" si="38"/>
        <v>0</v>
      </c>
      <c r="Z617"/>
      <c r="AA617"/>
    </row>
    <row r="618" spans="2:27" ht="12" customHeight="1" x14ac:dyDescent="0.25">
      <c r="B618" s="22" t="e">
        <f t="shared" si="39"/>
        <v>#DIV/0!</v>
      </c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22" t="e">
        <f t="shared" si="40"/>
        <v>#DIV/0!</v>
      </c>
      <c r="W618"/>
      <c r="X618" s="4">
        <f t="shared" si="37"/>
        <v>0</v>
      </c>
      <c r="Y618" s="7">
        <f t="shared" si="38"/>
        <v>0</v>
      </c>
      <c r="Z618"/>
      <c r="AA618"/>
    </row>
    <row r="619" spans="2:27" ht="12" customHeight="1" x14ac:dyDescent="0.25">
      <c r="B619" s="22" t="e">
        <f t="shared" si="39"/>
        <v>#DIV/0!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22" t="e">
        <f t="shared" si="40"/>
        <v>#DIV/0!</v>
      </c>
      <c r="W619"/>
      <c r="X619" s="4">
        <f t="shared" si="37"/>
        <v>0</v>
      </c>
      <c r="Y619" s="7">
        <f t="shared" si="38"/>
        <v>0</v>
      </c>
      <c r="Z619"/>
      <c r="AA619"/>
    </row>
    <row r="620" spans="2:27" ht="12" customHeight="1" x14ac:dyDescent="0.25">
      <c r="B620" s="22" t="e">
        <f t="shared" si="39"/>
        <v>#DIV/0!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22" t="e">
        <f t="shared" si="40"/>
        <v>#DIV/0!</v>
      </c>
      <c r="W620"/>
      <c r="X620" s="4">
        <f t="shared" si="37"/>
        <v>0</v>
      </c>
      <c r="Y620" s="7">
        <f t="shared" si="38"/>
        <v>0</v>
      </c>
      <c r="Z620"/>
      <c r="AA620"/>
    </row>
    <row r="621" spans="2:27" ht="12" customHeight="1" x14ac:dyDescent="0.25">
      <c r="B621" s="22" t="e">
        <f t="shared" si="39"/>
        <v>#DIV/0!</v>
      </c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22" t="e">
        <f t="shared" si="40"/>
        <v>#DIV/0!</v>
      </c>
      <c r="W621"/>
      <c r="X621" s="4">
        <f t="shared" si="37"/>
        <v>0</v>
      </c>
      <c r="Y621" s="7">
        <f t="shared" si="38"/>
        <v>0</v>
      </c>
      <c r="Z621"/>
      <c r="AA621"/>
    </row>
    <row r="622" spans="2:27" ht="12" customHeight="1" x14ac:dyDescent="0.25">
      <c r="B622" s="22" t="e">
        <f t="shared" si="39"/>
        <v>#DIV/0!</v>
      </c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22" t="e">
        <f t="shared" si="40"/>
        <v>#DIV/0!</v>
      </c>
      <c r="W622"/>
      <c r="X622" s="4">
        <f t="shared" si="37"/>
        <v>0</v>
      </c>
      <c r="Y622" s="7">
        <f t="shared" si="38"/>
        <v>0</v>
      </c>
      <c r="Z622"/>
      <c r="AA622"/>
    </row>
    <row r="623" spans="2:27" ht="12" customHeight="1" x14ac:dyDescent="0.25">
      <c r="B623" s="22" t="e">
        <f t="shared" si="39"/>
        <v>#DIV/0!</v>
      </c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22" t="e">
        <f t="shared" si="40"/>
        <v>#DIV/0!</v>
      </c>
      <c r="W623"/>
      <c r="X623" s="4">
        <f t="shared" si="37"/>
        <v>0</v>
      </c>
      <c r="Y623" s="7">
        <f t="shared" si="38"/>
        <v>0</v>
      </c>
      <c r="Z623"/>
      <c r="AA623"/>
    </row>
    <row r="624" spans="2:27" ht="12" customHeight="1" x14ac:dyDescent="0.25">
      <c r="B624" s="22" t="e">
        <f t="shared" si="39"/>
        <v>#DIV/0!</v>
      </c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22" t="e">
        <f t="shared" si="40"/>
        <v>#DIV/0!</v>
      </c>
      <c r="W624"/>
      <c r="X624" s="4">
        <f t="shared" si="37"/>
        <v>0</v>
      </c>
      <c r="Y624" s="7">
        <f t="shared" si="38"/>
        <v>0</v>
      </c>
      <c r="Z624"/>
      <c r="AA624"/>
    </row>
    <row r="625" spans="2:27" ht="12" customHeight="1" x14ac:dyDescent="0.25">
      <c r="B625" s="22" t="e">
        <f t="shared" si="39"/>
        <v>#DIV/0!</v>
      </c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22" t="e">
        <f t="shared" si="40"/>
        <v>#DIV/0!</v>
      </c>
      <c r="W625"/>
      <c r="X625" s="4">
        <f t="shared" si="37"/>
        <v>0</v>
      </c>
      <c r="Y625" s="7">
        <f t="shared" si="38"/>
        <v>0</v>
      </c>
      <c r="Z625"/>
      <c r="AA625"/>
    </row>
    <row r="626" spans="2:27" ht="12" customHeight="1" x14ac:dyDescent="0.25">
      <c r="B626" s="22" t="e">
        <f t="shared" si="39"/>
        <v>#DIV/0!</v>
      </c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22" t="e">
        <f t="shared" si="40"/>
        <v>#DIV/0!</v>
      </c>
      <c r="W626"/>
      <c r="X626" s="4">
        <f t="shared" si="37"/>
        <v>0</v>
      </c>
      <c r="Y626" s="7">
        <f t="shared" si="38"/>
        <v>0</v>
      </c>
      <c r="Z626"/>
      <c r="AA626"/>
    </row>
    <row r="627" spans="2:27" ht="12" customHeight="1" x14ac:dyDescent="0.25">
      <c r="B627" s="22" t="e">
        <f t="shared" si="39"/>
        <v>#DIV/0!</v>
      </c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22" t="e">
        <f t="shared" si="40"/>
        <v>#DIV/0!</v>
      </c>
      <c r="W627"/>
      <c r="X627" s="4">
        <f t="shared" si="37"/>
        <v>0</v>
      </c>
      <c r="Y627" s="7">
        <f t="shared" si="38"/>
        <v>0</v>
      </c>
      <c r="Z627"/>
      <c r="AA627"/>
    </row>
    <row r="628" spans="2:27" ht="12" customHeight="1" x14ac:dyDescent="0.25">
      <c r="B628" s="22" t="e">
        <f t="shared" si="39"/>
        <v>#DIV/0!</v>
      </c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22" t="e">
        <f t="shared" si="40"/>
        <v>#DIV/0!</v>
      </c>
      <c r="W628"/>
      <c r="X628" s="4">
        <f t="shared" si="37"/>
        <v>0</v>
      </c>
      <c r="Y628" s="7">
        <f t="shared" si="38"/>
        <v>0</v>
      </c>
      <c r="Z628"/>
      <c r="AA628"/>
    </row>
    <row r="629" spans="2:27" ht="12" customHeight="1" x14ac:dyDescent="0.25">
      <c r="B629" s="22" t="e">
        <f t="shared" si="39"/>
        <v>#DIV/0!</v>
      </c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22" t="e">
        <f t="shared" si="40"/>
        <v>#DIV/0!</v>
      </c>
      <c r="W629"/>
      <c r="X629" s="4">
        <f t="shared" si="37"/>
        <v>0</v>
      </c>
      <c r="Y629" s="7">
        <f t="shared" si="38"/>
        <v>0</v>
      </c>
      <c r="Z629"/>
      <c r="AA629"/>
    </row>
    <row r="630" spans="2:27" ht="12" customHeight="1" x14ac:dyDescent="0.25">
      <c r="B630" s="22" t="e">
        <f t="shared" si="39"/>
        <v>#DIV/0!</v>
      </c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22" t="e">
        <f t="shared" si="40"/>
        <v>#DIV/0!</v>
      </c>
      <c r="W630"/>
      <c r="X630" s="4">
        <f t="shared" si="37"/>
        <v>0</v>
      </c>
      <c r="Y630" s="7">
        <f t="shared" si="38"/>
        <v>0</v>
      </c>
      <c r="Z630"/>
      <c r="AA630"/>
    </row>
    <row r="631" spans="2:27" ht="12" customHeight="1" x14ac:dyDescent="0.25">
      <c r="B631" s="22" t="e">
        <f t="shared" si="39"/>
        <v>#DIV/0!</v>
      </c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22" t="e">
        <f t="shared" si="40"/>
        <v>#DIV/0!</v>
      </c>
      <c r="W631"/>
      <c r="X631" s="4">
        <f t="shared" si="37"/>
        <v>0</v>
      </c>
      <c r="Y631" s="7">
        <f t="shared" si="38"/>
        <v>0</v>
      </c>
      <c r="Z631"/>
      <c r="AA631"/>
    </row>
    <row r="632" spans="2:27" ht="12" customHeight="1" x14ac:dyDescent="0.25">
      <c r="B632" s="22" t="e">
        <f t="shared" si="39"/>
        <v>#DIV/0!</v>
      </c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22" t="e">
        <f t="shared" si="40"/>
        <v>#DIV/0!</v>
      </c>
      <c r="W632"/>
      <c r="X632" s="4">
        <f t="shared" si="37"/>
        <v>0</v>
      </c>
      <c r="Y632" s="7">
        <f t="shared" si="38"/>
        <v>0</v>
      </c>
      <c r="Z632"/>
      <c r="AA632"/>
    </row>
    <row r="633" spans="2:27" ht="12" customHeight="1" x14ac:dyDescent="0.25">
      <c r="B633" s="22" t="e">
        <f t="shared" si="39"/>
        <v>#DIV/0!</v>
      </c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22" t="e">
        <f t="shared" si="40"/>
        <v>#DIV/0!</v>
      </c>
      <c r="W633"/>
      <c r="X633" s="4">
        <f t="shared" si="37"/>
        <v>0</v>
      </c>
      <c r="Y633" s="7">
        <f t="shared" si="38"/>
        <v>0</v>
      </c>
      <c r="Z633"/>
      <c r="AA633"/>
    </row>
    <row r="634" spans="2:27" ht="12" customHeight="1" x14ac:dyDescent="0.25">
      <c r="B634" s="22" t="e">
        <f t="shared" si="39"/>
        <v>#DIV/0!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22" t="e">
        <f t="shared" si="40"/>
        <v>#DIV/0!</v>
      </c>
      <c r="W634"/>
      <c r="X634" s="4">
        <f t="shared" si="37"/>
        <v>0</v>
      </c>
      <c r="Y634" s="7">
        <f t="shared" si="38"/>
        <v>0</v>
      </c>
      <c r="Z634"/>
      <c r="AA634"/>
    </row>
    <row r="635" spans="2:27" ht="12" customHeight="1" x14ac:dyDescent="0.25">
      <c r="B635" s="22" t="e">
        <f t="shared" si="39"/>
        <v>#DIV/0!</v>
      </c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22" t="e">
        <f t="shared" si="40"/>
        <v>#DIV/0!</v>
      </c>
      <c r="W635"/>
      <c r="X635" s="4">
        <f t="shared" si="37"/>
        <v>0</v>
      </c>
      <c r="Y635" s="7">
        <f t="shared" si="38"/>
        <v>0</v>
      </c>
      <c r="Z635"/>
      <c r="AA635"/>
    </row>
    <row r="636" spans="2:27" ht="12" customHeight="1" x14ac:dyDescent="0.25">
      <c r="B636" s="22" t="e">
        <f t="shared" si="39"/>
        <v>#DIV/0!</v>
      </c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22" t="e">
        <f t="shared" si="40"/>
        <v>#DIV/0!</v>
      </c>
      <c r="W636"/>
      <c r="X636" s="4">
        <f t="shared" si="37"/>
        <v>0</v>
      </c>
      <c r="Y636" s="7">
        <f t="shared" si="38"/>
        <v>0</v>
      </c>
      <c r="Z636"/>
      <c r="AA636"/>
    </row>
    <row r="637" spans="2:27" ht="12" customHeight="1" x14ac:dyDescent="0.25">
      <c r="B637" s="22" t="e">
        <f t="shared" si="39"/>
        <v>#DIV/0!</v>
      </c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22" t="e">
        <f t="shared" si="40"/>
        <v>#DIV/0!</v>
      </c>
      <c r="W637"/>
      <c r="X637" s="4">
        <f t="shared" si="37"/>
        <v>0</v>
      </c>
      <c r="Y637" s="7">
        <f t="shared" si="38"/>
        <v>0</v>
      </c>
      <c r="Z637"/>
      <c r="AA637"/>
    </row>
    <row r="638" spans="2:27" ht="12" customHeight="1" x14ac:dyDescent="0.25">
      <c r="B638" s="22" t="e">
        <f t="shared" si="39"/>
        <v>#DIV/0!</v>
      </c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22" t="e">
        <f t="shared" si="40"/>
        <v>#DIV/0!</v>
      </c>
      <c r="W638"/>
      <c r="X638" s="4">
        <f t="shared" si="37"/>
        <v>0</v>
      </c>
      <c r="Y638" s="7">
        <f t="shared" si="38"/>
        <v>0</v>
      </c>
      <c r="Z638"/>
      <c r="AA638"/>
    </row>
    <row r="639" spans="2:27" ht="12" customHeight="1" x14ac:dyDescent="0.25">
      <c r="B639" s="22" t="e">
        <f t="shared" si="39"/>
        <v>#DIV/0!</v>
      </c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22" t="e">
        <f t="shared" si="40"/>
        <v>#DIV/0!</v>
      </c>
      <c r="W639"/>
      <c r="X639" s="4">
        <f t="shared" si="37"/>
        <v>0</v>
      </c>
      <c r="Y639" s="7">
        <f t="shared" si="38"/>
        <v>0</v>
      </c>
      <c r="Z639"/>
      <c r="AA639"/>
    </row>
    <row r="640" spans="2:27" ht="12" customHeight="1" x14ac:dyDescent="0.25">
      <c r="B640" s="22" t="e">
        <f t="shared" si="39"/>
        <v>#DIV/0!</v>
      </c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22" t="e">
        <f t="shared" si="40"/>
        <v>#DIV/0!</v>
      </c>
      <c r="W640"/>
      <c r="X640" s="4">
        <f t="shared" si="37"/>
        <v>0</v>
      </c>
      <c r="Y640" s="7">
        <f t="shared" si="38"/>
        <v>0</v>
      </c>
      <c r="Z640"/>
      <c r="AA640"/>
    </row>
    <row r="641" spans="2:27" ht="12" customHeight="1" x14ac:dyDescent="0.25">
      <c r="B641" s="22" t="e">
        <f t="shared" si="39"/>
        <v>#DIV/0!</v>
      </c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22" t="e">
        <f t="shared" si="40"/>
        <v>#DIV/0!</v>
      </c>
      <c r="W641"/>
      <c r="X641" s="4">
        <f t="shared" ref="X641:X704" si="41">COUNTA(C641:U641)</f>
        <v>0</v>
      </c>
      <c r="Y641" s="7">
        <f t="shared" ref="Y641:Y704" si="42">SUM(C641:U641)</f>
        <v>0</v>
      </c>
      <c r="Z641"/>
      <c r="AA641"/>
    </row>
    <row r="642" spans="2:27" ht="12" customHeight="1" x14ac:dyDescent="0.25">
      <c r="B642" s="22" t="e">
        <f t="shared" ref="B642:B705" si="43">V642</f>
        <v>#DIV/0!</v>
      </c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22" t="e">
        <f t="shared" ref="V642:V705" si="44">Y642/X642</f>
        <v>#DIV/0!</v>
      </c>
      <c r="W642"/>
      <c r="X642" s="4">
        <f t="shared" si="41"/>
        <v>0</v>
      </c>
      <c r="Y642" s="7">
        <f t="shared" si="42"/>
        <v>0</v>
      </c>
      <c r="Z642"/>
      <c r="AA642"/>
    </row>
    <row r="643" spans="2:27" ht="12" customHeight="1" x14ac:dyDescent="0.25">
      <c r="B643" s="22" t="e">
        <f t="shared" si="43"/>
        <v>#DIV/0!</v>
      </c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22" t="e">
        <f t="shared" si="44"/>
        <v>#DIV/0!</v>
      </c>
      <c r="W643"/>
      <c r="X643" s="4">
        <f t="shared" si="41"/>
        <v>0</v>
      </c>
      <c r="Y643" s="7">
        <f t="shared" si="42"/>
        <v>0</v>
      </c>
      <c r="Z643"/>
      <c r="AA643"/>
    </row>
    <row r="644" spans="2:27" ht="12" customHeight="1" x14ac:dyDescent="0.25">
      <c r="B644" s="22" t="e">
        <f t="shared" si="43"/>
        <v>#DIV/0!</v>
      </c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22" t="e">
        <f t="shared" si="44"/>
        <v>#DIV/0!</v>
      </c>
      <c r="W644"/>
      <c r="X644" s="4">
        <f t="shared" si="41"/>
        <v>0</v>
      </c>
      <c r="Y644" s="7">
        <f t="shared" si="42"/>
        <v>0</v>
      </c>
      <c r="Z644"/>
      <c r="AA644"/>
    </row>
    <row r="645" spans="2:27" ht="12" customHeight="1" x14ac:dyDescent="0.25">
      <c r="B645" s="22" t="e">
        <f t="shared" si="43"/>
        <v>#DIV/0!</v>
      </c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22" t="e">
        <f t="shared" si="44"/>
        <v>#DIV/0!</v>
      </c>
      <c r="W645"/>
      <c r="X645" s="4">
        <f t="shared" si="41"/>
        <v>0</v>
      </c>
      <c r="Y645" s="7">
        <f t="shared" si="42"/>
        <v>0</v>
      </c>
      <c r="Z645"/>
      <c r="AA645"/>
    </row>
    <row r="646" spans="2:27" ht="12" customHeight="1" x14ac:dyDescent="0.25">
      <c r="B646" s="22" t="e">
        <f t="shared" si="43"/>
        <v>#DIV/0!</v>
      </c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22" t="e">
        <f t="shared" si="44"/>
        <v>#DIV/0!</v>
      </c>
      <c r="W646"/>
      <c r="X646" s="4">
        <f t="shared" si="41"/>
        <v>0</v>
      </c>
      <c r="Y646" s="7">
        <f t="shared" si="42"/>
        <v>0</v>
      </c>
      <c r="Z646"/>
      <c r="AA646"/>
    </row>
    <row r="647" spans="2:27" ht="12" customHeight="1" x14ac:dyDescent="0.25">
      <c r="B647" s="22" t="e">
        <f t="shared" si="43"/>
        <v>#DIV/0!</v>
      </c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22" t="e">
        <f t="shared" si="44"/>
        <v>#DIV/0!</v>
      </c>
      <c r="W647"/>
      <c r="X647" s="4">
        <f t="shared" si="41"/>
        <v>0</v>
      </c>
      <c r="Y647" s="7">
        <f t="shared" si="42"/>
        <v>0</v>
      </c>
      <c r="Z647"/>
      <c r="AA647"/>
    </row>
    <row r="648" spans="2:27" ht="12" customHeight="1" x14ac:dyDescent="0.25">
      <c r="B648" s="22" t="e">
        <f t="shared" si="43"/>
        <v>#DIV/0!</v>
      </c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22" t="e">
        <f t="shared" si="44"/>
        <v>#DIV/0!</v>
      </c>
      <c r="W648"/>
      <c r="X648" s="4">
        <f t="shared" si="41"/>
        <v>0</v>
      </c>
      <c r="Y648" s="7">
        <f t="shared" si="42"/>
        <v>0</v>
      </c>
      <c r="Z648"/>
      <c r="AA648"/>
    </row>
    <row r="649" spans="2:27" ht="12" customHeight="1" x14ac:dyDescent="0.25">
      <c r="B649" s="22" t="e">
        <f t="shared" si="43"/>
        <v>#DIV/0!</v>
      </c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22" t="e">
        <f t="shared" si="44"/>
        <v>#DIV/0!</v>
      </c>
      <c r="W649"/>
      <c r="X649" s="4">
        <f t="shared" si="41"/>
        <v>0</v>
      </c>
      <c r="Y649" s="7">
        <f t="shared" si="42"/>
        <v>0</v>
      </c>
      <c r="Z649"/>
      <c r="AA649"/>
    </row>
    <row r="650" spans="2:27" ht="12" customHeight="1" x14ac:dyDescent="0.25">
      <c r="B650" s="22" t="e">
        <f t="shared" si="43"/>
        <v>#DIV/0!</v>
      </c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22" t="e">
        <f t="shared" si="44"/>
        <v>#DIV/0!</v>
      </c>
      <c r="W650"/>
      <c r="X650" s="4">
        <f t="shared" si="41"/>
        <v>0</v>
      </c>
      <c r="Y650" s="7">
        <f t="shared" si="42"/>
        <v>0</v>
      </c>
      <c r="Z650"/>
      <c r="AA650"/>
    </row>
    <row r="651" spans="2:27" ht="12" customHeight="1" x14ac:dyDescent="0.25">
      <c r="B651" s="22" t="e">
        <f t="shared" si="43"/>
        <v>#DIV/0!</v>
      </c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22" t="e">
        <f t="shared" si="44"/>
        <v>#DIV/0!</v>
      </c>
      <c r="W651"/>
      <c r="X651" s="4">
        <f t="shared" si="41"/>
        <v>0</v>
      </c>
      <c r="Y651" s="7">
        <f t="shared" si="42"/>
        <v>0</v>
      </c>
      <c r="Z651"/>
      <c r="AA651"/>
    </row>
    <row r="652" spans="2:27" ht="12" customHeight="1" x14ac:dyDescent="0.25">
      <c r="B652" s="22" t="e">
        <f t="shared" si="43"/>
        <v>#DIV/0!</v>
      </c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22" t="e">
        <f t="shared" si="44"/>
        <v>#DIV/0!</v>
      </c>
      <c r="W652"/>
      <c r="X652" s="4">
        <f t="shared" si="41"/>
        <v>0</v>
      </c>
      <c r="Y652" s="7">
        <f t="shared" si="42"/>
        <v>0</v>
      </c>
      <c r="Z652"/>
      <c r="AA652"/>
    </row>
    <row r="653" spans="2:27" ht="12" customHeight="1" x14ac:dyDescent="0.25">
      <c r="B653" s="22" t="e">
        <f t="shared" si="43"/>
        <v>#DIV/0!</v>
      </c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22" t="e">
        <f t="shared" si="44"/>
        <v>#DIV/0!</v>
      </c>
      <c r="W653"/>
      <c r="X653" s="4">
        <f t="shared" si="41"/>
        <v>0</v>
      </c>
      <c r="Y653" s="7">
        <f t="shared" si="42"/>
        <v>0</v>
      </c>
      <c r="Z653"/>
      <c r="AA653"/>
    </row>
    <row r="654" spans="2:27" ht="12" customHeight="1" x14ac:dyDescent="0.25">
      <c r="B654" s="22" t="e">
        <f t="shared" si="43"/>
        <v>#DIV/0!</v>
      </c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22" t="e">
        <f t="shared" si="44"/>
        <v>#DIV/0!</v>
      </c>
      <c r="W654"/>
      <c r="X654" s="4">
        <f t="shared" si="41"/>
        <v>0</v>
      </c>
      <c r="Y654" s="7">
        <f t="shared" si="42"/>
        <v>0</v>
      </c>
      <c r="Z654"/>
      <c r="AA654"/>
    </row>
    <row r="655" spans="2:27" ht="12" customHeight="1" x14ac:dyDescent="0.25">
      <c r="B655" s="22" t="e">
        <f t="shared" si="43"/>
        <v>#DIV/0!</v>
      </c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22" t="e">
        <f t="shared" si="44"/>
        <v>#DIV/0!</v>
      </c>
      <c r="W655"/>
      <c r="X655" s="4">
        <f t="shared" si="41"/>
        <v>0</v>
      </c>
      <c r="Y655" s="7">
        <f t="shared" si="42"/>
        <v>0</v>
      </c>
      <c r="Z655"/>
      <c r="AA655"/>
    </row>
    <row r="656" spans="2:27" ht="12" customHeight="1" x14ac:dyDescent="0.25">
      <c r="B656" s="22" t="e">
        <f t="shared" si="43"/>
        <v>#DIV/0!</v>
      </c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22" t="e">
        <f t="shared" si="44"/>
        <v>#DIV/0!</v>
      </c>
      <c r="W656"/>
      <c r="X656" s="4">
        <f t="shared" si="41"/>
        <v>0</v>
      </c>
      <c r="Y656" s="7">
        <f t="shared" si="42"/>
        <v>0</v>
      </c>
      <c r="Z656"/>
      <c r="AA656"/>
    </row>
    <row r="657" spans="2:27" ht="12" customHeight="1" x14ac:dyDescent="0.25">
      <c r="B657" s="22" t="e">
        <f t="shared" si="43"/>
        <v>#DIV/0!</v>
      </c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22" t="e">
        <f t="shared" si="44"/>
        <v>#DIV/0!</v>
      </c>
      <c r="W657"/>
      <c r="X657" s="4">
        <f t="shared" si="41"/>
        <v>0</v>
      </c>
      <c r="Y657" s="7">
        <f t="shared" si="42"/>
        <v>0</v>
      </c>
      <c r="Z657"/>
      <c r="AA657"/>
    </row>
    <row r="658" spans="2:27" ht="12" customHeight="1" x14ac:dyDescent="0.25">
      <c r="B658" s="22" t="e">
        <f t="shared" si="43"/>
        <v>#DIV/0!</v>
      </c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22" t="e">
        <f t="shared" si="44"/>
        <v>#DIV/0!</v>
      </c>
      <c r="W658"/>
      <c r="X658" s="4">
        <f t="shared" si="41"/>
        <v>0</v>
      </c>
      <c r="Y658" s="7">
        <f t="shared" si="42"/>
        <v>0</v>
      </c>
      <c r="Z658"/>
      <c r="AA658"/>
    </row>
    <row r="659" spans="2:27" ht="12" customHeight="1" x14ac:dyDescent="0.25">
      <c r="B659" s="22" t="e">
        <f t="shared" si="43"/>
        <v>#DIV/0!</v>
      </c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22" t="e">
        <f t="shared" si="44"/>
        <v>#DIV/0!</v>
      </c>
      <c r="W659"/>
      <c r="X659" s="4">
        <f t="shared" si="41"/>
        <v>0</v>
      </c>
      <c r="Y659" s="7">
        <f t="shared" si="42"/>
        <v>0</v>
      </c>
      <c r="Z659"/>
      <c r="AA659"/>
    </row>
    <row r="660" spans="2:27" ht="12" customHeight="1" x14ac:dyDescent="0.25">
      <c r="B660" s="22" t="e">
        <f t="shared" si="43"/>
        <v>#DIV/0!</v>
      </c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22" t="e">
        <f t="shared" si="44"/>
        <v>#DIV/0!</v>
      </c>
      <c r="W660"/>
      <c r="X660" s="4">
        <f t="shared" si="41"/>
        <v>0</v>
      </c>
      <c r="Y660" s="7">
        <f t="shared" si="42"/>
        <v>0</v>
      </c>
      <c r="Z660"/>
      <c r="AA660"/>
    </row>
    <row r="661" spans="2:27" ht="12" customHeight="1" x14ac:dyDescent="0.25">
      <c r="B661" s="22" t="e">
        <f t="shared" si="43"/>
        <v>#DIV/0!</v>
      </c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22" t="e">
        <f t="shared" si="44"/>
        <v>#DIV/0!</v>
      </c>
      <c r="W661"/>
      <c r="X661" s="4">
        <f t="shared" si="41"/>
        <v>0</v>
      </c>
      <c r="Y661" s="7">
        <f t="shared" si="42"/>
        <v>0</v>
      </c>
      <c r="Z661"/>
      <c r="AA661"/>
    </row>
    <row r="662" spans="2:27" ht="12" customHeight="1" x14ac:dyDescent="0.25">
      <c r="B662" s="22" t="e">
        <f t="shared" si="43"/>
        <v>#DIV/0!</v>
      </c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22" t="e">
        <f t="shared" si="44"/>
        <v>#DIV/0!</v>
      </c>
      <c r="W662"/>
      <c r="X662" s="4">
        <f t="shared" si="41"/>
        <v>0</v>
      </c>
      <c r="Y662" s="7">
        <f t="shared" si="42"/>
        <v>0</v>
      </c>
      <c r="Z662"/>
      <c r="AA662"/>
    </row>
    <row r="663" spans="2:27" ht="12" customHeight="1" x14ac:dyDescent="0.25">
      <c r="B663" s="22" t="e">
        <f t="shared" si="43"/>
        <v>#DIV/0!</v>
      </c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22" t="e">
        <f t="shared" si="44"/>
        <v>#DIV/0!</v>
      </c>
      <c r="W663"/>
      <c r="X663" s="4">
        <f t="shared" si="41"/>
        <v>0</v>
      </c>
      <c r="Y663" s="7">
        <f t="shared" si="42"/>
        <v>0</v>
      </c>
      <c r="Z663"/>
      <c r="AA663"/>
    </row>
    <row r="664" spans="2:27" ht="12" customHeight="1" x14ac:dyDescent="0.25">
      <c r="B664" s="22" t="e">
        <f t="shared" si="43"/>
        <v>#DIV/0!</v>
      </c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22" t="e">
        <f t="shared" si="44"/>
        <v>#DIV/0!</v>
      </c>
      <c r="W664"/>
      <c r="X664" s="4">
        <f t="shared" si="41"/>
        <v>0</v>
      </c>
      <c r="Y664" s="7">
        <f t="shared" si="42"/>
        <v>0</v>
      </c>
      <c r="Z664"/>
      <c r="AA664"/>
    </row>
    <row r="665" spans="2:27" ht="12" customHeight="1" x14ac:dyDescent="0.25">
      <c r="B665" s="22" t="e">
        <f t="shared" si="43"/>
        <v>#DIV/0!</v>
      </c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22" t="e">
        <f t="shared" si="44"/>
        <v>#DIV/0!</v>
      </c>
      <c r="W665"/>
      <c r="X665" s="4">
        <f t="shared" si="41"/>
        <v>0</v>
      </c>
      <c r="Y665" s="7">
        <f t="shared" si="42"/>
        <v>0</v>
      </c>
      <c r="Z665"/>
      <c r="AA665"/>
    </row>
    <row r="666" spans="2:27" ht="12" customHeight="1" x14ac:dyDescent="0.25">
      <c r="B666" s="22" t="e">
        <f t="shared" si="43"/>
        <v>#DIV/0!</v>
      </c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22" t="e">
        <f t="shared" si="44"/>
        <v>#DIV/0!</v>
      </c>
      <c r="W666"/>
      <c r="X666" s="4">
        <f t="shared" si="41"/>
        <v>0</v>
      </c>
      <c r="Y666" s="7">
        <f t="shared" si="42"/>
        <v>0</v>
      </c>
      <c r="Z666"/>
      <c r="AA666"/>
    </row>
    <row r="667" spans="2:27" ht="12" customHeight="1" x14ac:dyDescent="0.25">
      <c r="B667" s="22" t="e">
        <f t="shared" si="43"/>
        <v>#DIV/0!</v>
      </c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22" t="e">
        <f t="shared" si="44"/>
        <v>#DIV/0!</v>
      </c>
      <c r="W667"/>
      <c r="X667" s="4">
        <f t="shared" si="41"/>
        <v>0</v>
      </c>
      <c r="Y667" s="7">
        <f t="shared" si="42"/>
        <v>0</v>
      </c>
      <c r="Z667"/>
      <c r="AA667"/>
    </row>
    <row r="668" spans="2:27" ht="12" customHeight="1" x14ac:dyDescent="0.25">
      <c r="B668" s="22" t="e">
        <f t="shared" si="43"/>
        <v>#DIV/0!</v>
      </c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22" t="e">
        <f t="shared" si="44"/>
        <v>#DIV/0!</v>
      </c>
      <c r="W668"/>
      <c r="X668" s="4">
        <f t="shared" si="41"/>
        <v>0</v>
      </c>
      <c r="Y668" s="7">
        <f t="shared" si="42"/>
        <v>0</v>
      </c>
      <c r="Z668"/>
      <c r="AA668"/>
    </row>
    <row r="669" spans="2:27" ht="12" customHeight="1" x14ac:dyDescent="0.25">
      <c r="B669" s="22" t="e">
        <f t="shared" si="43"/>
        <v>#DIV/0!</v>
      </c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22" t="e">
        <f t="shared" si="44"/>
        <v>#DIV/0!</v>
      </c>
      <c r="W669"/>
      <c r="X669" s="4">
        <f t="shared" si="41"/>
        <v>0</v>
      </c>
      <c r="Y669" s="7">
        <f t="shared" si="42"/>
        <v>0</v>
      </c>
      <c r="Z669"/>
      <c r="AA669"/>
    </row>
    <row r="670" spans="2:27" ht="12" customHeight="1" x14ac:dyDescent="0.25">
      <c r="B670" s="22" t="e">
        <f t="shared" si="43"/>
        <v>#DIV/0!</v>
      </c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22" t="e">
        <f t="shared" si="44"/>
        <v>#DIV/0!</v>
      </c>
      <c r="W670"/>
      <c r="X670" s="4">
        <f t="shared" si="41"/>
        <v>0</v>
      </c>
      <c r="Y670" s="7">
        <f t="shared" si="42"/>
        <v>0</v>
      </c>
      <c r="Z670"/>
      <c r="AA670"/>
    </row>
    <row r="671" spans="2:27" ht="12" customHeight="1" x14ac:dyDescent="0.25">
      <c r="B671" s="22" t="e">
        <f t="shared" si="43"/>
        <v>#DIV/0!</v>
      </c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22" t="e">
        <f t="shared" si="44"/>
        <v>#DIV/0!</v>
      </c>
      <c r="W671"/>
      <c r="X671" s="4">
        <f t="shared" si="41"/>
        <v>0</v>
      </c>
      <c r="Y671" s="7">
        <f t="shared" si="42"/>
        <v>0</v>
      </c>
      <c r="Z671"/>
      <c r="AA671"/>
    </row>
    <row r="672" spans="2:27" ht="12" customHeight="1" x14ac:dyDescent="0.25">
      <c r="B672" s="22" t="e">
        <f t="shared" si="43"/>
        <v>#DIV/0!</v>
      </c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22" t="e">
        <f t="shared" si="44"/>
        <v>#DIV/0!</v>
      </c>
      <c r="W672"/>
      <c r="X672" s="4">
        <f t="shared" si="41"/>
        <v>0</v>
      </c>
      <c r="Y672" s="7">
        <f t="shared" si="42"/>
        <v>0</v>
      </c>
      <c r="Z672"/>
      <c r="AA672"/>
    </row>
    <row r="673" spans="2:27" ht="12" customHeight="1" x14ac:dyDescent="0.25">
      <c r="B673" s="22" t="e">
        <f t="shared" si="43"/>
        <v>#DIV/0!</v>
      </c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22" t="e">
        <f t="shared" si="44"/>
        <v>#DIV/0!</v>
      </c>
      <c r="W673"/>
      <c r="X673" s="4">
        <f t="shared" si="41"/>
        <v>0</v>
      </c>
      <c r="Y673" s="7">
        <f t="shared" si="42"/>
        <v>0</v>
      </c>
      <c r="Z673"/>
      <c r="AA673"/>
    </row>
    <row r="674" spans="2:27" ht="12" customHeight="1" x14ac:dyDescent="0.25">
      <c r="B674" s="22" t="e">
        <f t="shared" si="43"/>
        <v>#DIV/0!</v>
      </c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22" t="e">
        <f t="shared" si="44"/>
        <v>#DIV/0!</v>
      </c>
      <c r="W674"/>
      <c r="X674" s="4">
        <f t="shared" si="41"/>
        <v>0</v>
      </c>
      <c r="Y674" s="7">
        <f t="shared" si="42"/>
        <v>0</v>
      </c>
      <c r="Z674"/>
      <c r="AA674"/>
    </row>
    <row r="675" spans="2:27" ht="12" customHeight="1" x14ac:dyDescent="0.25">
      <c r="B675" s="22" t="e">
        <f t="shared" si="43"/>
        <v>#DIV/0!</v>
      </c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22" t="e">
        <f t="shared" si="44"/>
        <v>#DIV/0!</v>
      </c>
      <c r="W675"/>
      <c r="X675" s="4">
        <f t="shared" si="41"/>
        <v>0</v>
      </c>
      <c r="Y675" s="7">
        <f t="shared" si="42"/>
        <v>0</v>
      </c>
      <c r="Z675"/>
      <c r="AA675"/>
    </row>
    <row r="676" spans="2:27" ht="12" customHeight="1" x14ac:dyDescent="0.25">
      <c r="B676" s="22" t="e">
        <f t="shared" si="43"/>
        <v>#DIV/0!</v>
      </c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22" t="e">
        <f t="shared" si="44"/>
        <v>#DIV/0!</v>
      </c>
      <c r="W676"/>
      <c r="X676" s="4">
        <f t="shared" si="41"/>
        <v>0</v>
      </c>
      <c r="Y676" s="7">
        <f t="shared" si="42"/>
        <v>0</v>
      </c>
      <c r="Z676"/>
      <c r="AA676"/>
    </row>
    <row r="677" spans="2:27" ht="12" customHeight="1" x14ac:dyDescent="0.25">
      <c r="B677" s="22" t="e">
        <f t="shared" si="43"/>
        <v>#DIV/0!</v>
      </c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22" t="e">
        <f t="shared" si="44"/>
        <v>#DIV/0!</v>
      </c>
      <c r="W677"/>
      <c r="X677" s="4">
        <f t="shared" si="41"/>
        <v>0</v>
      </c>
      <c r="Y677" s="7">
        <f t="shared" si="42"/>
        <v>0</v>
      </c>
      <c r="Z677"/>
      <c r="AA677"/>
    </row>
    <row r="678" spans="2:27" ht="12" customHeight="1" x14ac:dyDescent="0.25">
      <c r="B678" s="22" t="e">
        <f t="shared" si="43"/>
        <v>#DIV/0!</v>
      </c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22" t="e">
        <f t="shared" si="44"/>
        <v>#DIV/0!</v>
      </c>
      <c r="W678"/>
      <c r="X678" s="4">
        <f t="shared" si="41"/>
        <v>0</v>
      </c>
      <c r="Y678" s="7">
        <f t="shared" si="42"/>
        <v>0</v>
      </c>
      <c r="Z678"/>
      <c r="AA678"/>
    </row>
    <row r="679" spans="2:27" ht="12" customHeight="1" x14ac:dyDescent="0.25">
      <c r="B679" s="22" t="e">
        <f t="shared" si="43"/>
        <v>#DIV/0!</v>
      </c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22" t="e">
        <f t="shared" si="44"/>
        <v>#DIV/0!</v>
      </c>
      <c r="W679"/>
      <c r="X679" s="4">
        <f t="shared" si="41"/>
        <v>0</v>
      </c>
      <c r="Y679" s="7">
        <f t="shared" si="42"/>
        <v>0</v>
      </c>
      <c r="Z679"/>
      <c r="AA679"/>
    </row>
    <row r="680" spans="2:27" ht="12" customHeight="1" x14ac:dyDescent="0.25">
      <c r="B680" s="22" t="e">
        <f t="shared" si="43"/>
        <v>#DIV/0!</v>
      </c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22" t="e">
        <f t="shared" si="44"/>
        <v>#DIV/0!</v>
      </c>
      <c r="W680"/>
      <c r="X680" s="4">
        <f t="shared" si="41"/>
        <v>0</v>
      </c>
      <c r="Y680" s="7">
        <f t="shared" si="42"/>
        <v>0</v>
      </c>
      <c r="Z680"/>
      <c r="AA680"/>
    </row>
    <row r="681" spans="2:27" ht="12" customHeight="1" x14ac:dyDescent="0.25">
      <c r="B681" s="22" t="e">
        <f t="shared" si="43"/>
        <v>#DIV/0!</v>
      </c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22" t="e">
        <f t="shared" si="44"/>
        <v>#DIV/0!</v>
      </c>
      <c r="W681"/>
      <c r="X681" s="4">
        <f t="shared" si="41"/>
        <v>0</v>
      </c>
      <c r="Y681" s="7">
        <f t="shared" si="42"/>
        <v>0</v>
      </c>
      <c r="Z681"/>
      <c r="AA681"/>
    </row>
    <row r="682" spans="2:27" ht="12" customHeight="1" x14ac:dyDescent="0.25">
      <c r="B682" s="22" t="e">
        <f t="shared" si="43"/>
        <v>#DIV/0!</v>
      </c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22" t="e">
        <f t="shared" si="44"/>
        <v>#DIV/0!</v>
      </c>
      <c r="W682"/>
      <c r="X682" s="4">
        <f t="shared" si="41"/>
        <v>0</v>
      </c>
      <c r="Y682" s="7">
        <f t="shared" si="42"/>
        <v>0</v>
      </c>
      <c r="Z682"/>
      <c r="AA682"/>
    </row>
    <row r="683" spans="2:27" ht="12" customHeight="1" x14ac:dyDescent="0.25">
      <c r="B683" s="22" t="e">
        <f t="shared" si="43"/>
        <v>#DIV/0!</v>
      </c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22" t="e">
        <f t="shared" si="44"/>
        <v>#DIV/0!</v>
      </c>
      <c r="W683"/>
      <c r="X683" s="4">
        <f t="shared" si="41"/>
        <v>0</v>
      </c>
      <c r="Y683" s="7">
        <f t="shared" si="42"/>
        <v>0</v>
      </c>
      <c r="Z683"/>
      <c r="AA683"/>
    </row>
    <row r="684" spans="2:27" ht="12" customHeight="1" x14ac:dyDescent="0.25">
      <c r="B684" s="22" t="e">
        <f t="shared" si="43"/>
        <v>#DIV/0!</v>
      </c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22" t="e">
        <f t="shared" si="44"/>
        <v>#DIV/0!</v>
      </c>
      <c r="W684"/>
      <c r="X684" s="4">
        <f t="shared" si="41"/>
        <v>0</v>
      </c>
      <c r="Y684" s="7">
        <f t="shared" si="42"/>
        <v>0</v>
      </c>
      <c r="Z684"/>
      <c r="AA684"/>
    </row>
    <row r="685" spans="2:27" ht="12" customHeight="1" x14ac:dyDescent="0.25">
      <c r="B685" s="22" t="e">
        <f t="shared" si="43"/>
        <v>#DIV/0!</v>
      </c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22" t="e">
        <f t="shared" si="44"/>
        <v>#DIV/0!</v>
      </c>
      <c r="W685"/>
      <c r="X685" s="4">
        <f t="shared" si="41"/>
        <v>0</v>
      </c>
      <c r="Y685" s="7">
        <f t="shared" si="42"/>
        <v>0</v>
      </c>
      <c r="Z685"/>
      <c r="AA685"/>
    </row>
    <row r="686" spans="2:27" ht="12" customHeight="1" x14ac:dyDescent="0.25">
      <c r="B686" s="22" t="e">
        <f t="shared" si="43"/>
        <v>#DIV/0!</v>
      </c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22" t="e">
        <f t="shared" si="44"/>
        <v>#DIV/0!</v>
      </c>
      <c r="W686"/>
      <c r="X686" s="4">
        <f t="shared" si="41"/>
        <v>0</v>
      </c>
      <c r="Y686" s="7">
        <f t="shared" si="42"/>
        <v>0</v>
      </c>
      <c r="Z686"/>
      <c r="AA686"/>
    </row>
    <row r="687" spans="2:27" ht="12" customHeight="1" x14ac:dyDescent="0.25">
      <c r="B687" s="22" t="e">
        <f t="shared" si="43"/>
        <v>#DIV/0!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22" t="e">
        <f t="shared" si="44"/>
        <v>#DIV/0!</v>
      </c>
      <c r="W687"/>
      <c r="X687" s="4">
        <f t="shared" si="41"/>
        <v>0</v>
      </c>
      <c r="Y687" s="7">
        <f t="shared" si="42"/>
        <v>0</v>
      </c>
      <c r="Z687"/>
      <c r="AA687"/>
    </row>
    <row r="688" spans="2:27" ht="12" customHeight="1" x14ac:dyDescent="0.25">
      <c r="B688" s="22" t="e">
        <f t="shared" si="43"/>
        <v>#DIV/0!</v>
      </c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22" t="e">
        <f t="shared" si="44"/>
        <v>#DIV/0!</v>
      </c>
      <c r="W688"/>
      <c r="X688" s="4">
        <f t="shared" si="41"/>
        <v>0</v>
      </c>
      <c r="Y688" s="7">
        <f t="shared" si="42"/>
        <v>0</v>
      </c>
      <c r="Z688"/>
      <c r="AA688"/>
    </row>
    <row r="689" spans="2:27" ht="12" customHeight="1" x14ac:dyDescent="0.25">
      <c r="B689" s="22" t="e">
        <f t="shared" si="43"/>
        <v>#DIV/0!</v>
      </c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22" t="e">
        <f t="shared" si="44"/>
        <v>#DIV/0!</v>
      </c>
      <c r="W689"/>
      <c r="X689" s="4">
        <f t="shared" si="41"/>
        <v>0</v>
      </c>
      <c r="Y689" s="7">
        <f t="shared" si="42"/>
        <v>0</v>
      </c>
      <c r="Z689"/>
      <c r="AA689"/>
    </row>
    <row r="690" spans="2:27" ht="12" customHeight="1" x14ac:dyDescent="0.25">
      <c r="B690" s="22" t="e">
        <f t="shared" si="43"/>
        <v>#DIV/0!</v>
      </c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22" t="e">
        <f t="shared" si="44"/>
        <v>#DIV/0!</v>
      </c>
      <c r="W690"/>
      <c r="X690" s="4">
        <f t="shared" si="41"/>
        <v>0</v>
      </c>
      <c r="Y690" s="7">
        <f t="shared" si="42"/>
        <v>0</v>
      </c>
      <c r="Z690"/>
      <c r="AA690"/>
    </row>
    <row r="691" spans="2:27" ht="12" customHeight="1" x14ac:dyDescent="0.25">
      <c r="B691" s="22" t="e">
        <f t="shared" si="43"/>
        <v>#DIV/0!</v>
      </c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22" t="e">
        <f t="shared" si="44"/>
        <v>#DIV/0!</v>
      </c>
      <c r="W691"/>
      <c r="X691" s="4">
        <f t="shared" si="41"/>
        <v>0</v>
      </c>
      <c r="Y691" s="7">
        <f t="shared" si="42"/>
        <v>0</v>
      </c>
      <c r="Z691"/>
      <c r="AA691"/>
    </row>
    <row r="692" spans="2:27" ht="12" customHeight="1" x14ac:dyDescent="0.25">
      <c r="B692" s="22" t="e">
        <f t="shared" si="43"/>
        <v>#DIV/0!</v>
      </c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22" t="e">
        <f t="shared" si="44"/>
        <v>#DIV/0!</v>
      </c>
      <c r="W692"/>
      <c r="X692" s="4">
        <f t="shared" si="41"/>
        <v>0</v>
      </c>
      <c r="Y692" s="7">
        <f t="shared" si="42"/>
        <v>0</v>
      </c>
      <c r="Z692"/>
      <c r="AA692"/>
    </row>
    <row r="693" spans="2:27" ht="12" customHeight="1" x14ac:dyDescent="0.25">
      <c r="B693" s="22" t="e">
        <f t="shared" si="43"/>
        <v>#DIV/0!</v>
      </c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22" t="e">
        <f t="shared" si="44"/>
        <v>#DIV/0!</v>
      </c>
      <c r="W693"/>
      <c r="X693" s="4">
        <f t="shared" si="41"/>
        <v>0</v>
      </c>
      <c r="Y693" s="7">
        <f t="shared" si="42"/>
        <v>0</v>
      </c>
      <c r="Z693"/>
      <c r="AA693"/>
    </row>
    <row r="694" spans="2:27" ht="12" customHeight="1" x14ac:dyDescent="0.25">
      <c r="B694" s="22" t="e">
        <f t="shared" si="43"/>
        <v>#DIV/0!</v>
      </c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22" t="e">
        <f t="shared" si="44"/>
        <v>#DIV/0!</v>
      </c>
      <c r="W694"/>
      <c r="X694" s="4">
        <f t="shared" si="41"/>
        <v>0</v>
      </c>
      <c r="Y694" s="7">
        <f t="shared" si="42"/>
        <v>0</v>
      </c>
      <c r="Z694"/>
      <c r="AA694"/>
    </row>
    <row r="695" spans="2:27" ht="12" customHeight="1" x14ac:dyDescent="0.25">
      <c r="B695" s="22" t="e">
        <f t="shared" si="43"/>
        <v>#DIV/0!</v>
      </c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22" t="e">
        <f t="shared" si="44"/>
        <v>#DIV/0!</v>
      </c>
      <c r="W695"/>
      <c r="X695" s="4">
        <f t="shared" si="41"/>
        <v>0</v>
      </c>
      <c r="Y695" s="7">
        <f t="shared" si="42"/>
        <v>0</v>
      </c>
      <c r="Z695"/>
      <c r="AA695"/>
    </row>
    <row r="696" spans="2:27" ht="12" customHeight="1" x14ac:dyDescent="0.25">
      <c r="B696" s="22" t="e">
        <f t="shared" si="43"/>
        <v>#DIV/0!</v>
      </c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22" t="e">
        <f t="shared" si="44"/>
        <v>#DIV/0!</v>
      </c>
      <c r="W696"/>
      <c r="X696" s="4">
        <f t="shared" si="41"/>
        <v>0</v>
      </c>
      <c r="Y696" s="7">
        <f t="shared" si="42"/>
        <v>0</v>
      </c>
      <c r="Z696"/>
      <c r="AA696"/>
    </row>
    <row r="697" spans="2:27" ht="12" customHeight="1" x14ac:dyDescent="0.25">
      <c r="B697" s="22" t="e">
        <f t="shared" si="43"/>
        <v>#DIV/0!</v>
      </c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22" t="e">
        <f t="shared" si="44"/>
        <v>#DIV/0!</v>
      </c>
      <c r="W697"/>
      <c r="X697" s="4">
        <f t="shared" si="41"/>
        <v>0</v>
      </c>
      <c r="Y697" s="7">
        <f t="shared" si="42"/>
        <v>0</v>
      </c>
      <c r="Z697"/>
      <c r="AA697"/>
    </row>
    <row r="698" spans="2:27" ht="12" customHeight="1" x14ac:dyDescent="0.25">
      <c r="B698" s="22" t="e">
        <f t="shared" si="43"/>
        <v>#DIV/0!</v>
      </c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22" t="e">
        <f t="shared" si="44"/>
        <v>#DIV/0!</v>
      </c>
      <c r="W698"/>
      <c r="X698" s="4">
        <f t="shared" si="41"/>
        <v>0</v>
      </c>
      <c r="Y698" s="7">
        <f t="shared" si="42"/>
        <v>0</v>
      </c>
      <c r="Z698"/>
      <c r="AA698"/>
    </row>
    <row r="699" spans="2:27" ht="12" customHeight="1" x14ac:dyDescent="0.25">
      <c r="B699" s="22" t="e">
        <f t="shared" si="43"/>
        <v>#DIV/0!</v>
      </c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22" t="e">
        <f t="shared" si="44"/>
        <v>#DIV/0!</v>
      </c>
      <c r="W699"/>
      <c r="X699" s="4">
        <f t="shared" si="41"/>
        <v>0</v>
      </c>
      <c r="Y699" s="7">
        <f t="shared" si="42"/>
        <v>0</v>
      </c>
      <c r="Z699"/>
      <c r="AA699"/>
    </row>
    <row r="700" spans="2:27" ht="12" customHeight="1" x14ac:dyDescent="0.25">
      <c r="B700" s="22" t="e">
        <f t="shared" si="43"/>
        <v>#DIV/0!</v>
      </c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22" t="e">
        <f t="shared" si="44"/>
        <v>#DIV/0!</v>
      </c>
      <c r="W700"/>
      <c r="X700" s="4">
        <f t="shared" si="41"/>
        <v>0</v>
      </c>
      <c r="Y700" s="7">
        <f t="shared" si="42"/>
        <v>0</v>
      </c>
      <c r="Z700"/>
      <c r="AA700"/>
    </row>
    <row r="701" spans="2:27" ht="12" customHeight="1" x14ac:dyDescent="0.25">
      <c r="B701" s="22" t="e">
        <f t="shared" si="43"/>
        <v>#DIV/0!</v>
      </c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22" t="e">
        <f t="shared" si="44"/>
        <v>#DIV/0!</v>
      </c>
      <c r="W701"/>
      <c r="X701" s="4">
        <f t="shared" si="41"/>
        <v>0</v>
      </c>
      <c r="Y701" s="7">
        <f t="shared" si="42"/>
        <v>0</v>
      </c>
      <c r="Z701"/>
      <c r="AA701"/>
    </row>
    <row r="702" spans="2:27" ht="12" customHeight="1" x14ac:dyDescent="0.25">
      <c r="B702" s="22" t="e">
        <f t="shared" si="43"/>
        <v>#DIV/0!</v>
      </c>
      <c r="C702" s="19"/>
      <c r="D702" s="19"/>
      <c r="E702" s="19"/>
      <c r="F702" s="19"/>
      <c r="G702" s="19"/>
      <c r="H702" s="19"/>
      <c r="V702" s="22" t="e">
        <f t="shared" si="44"/>
        <v>#DIV/0!</v>
      </c>
      <c r="X702" s="4">
        <f t="shared" si="41"/>
        <v>0</v>
      </c>
      <c r="Y702" s="7">
        <f t="shared" si="42"/>
        <v>0</v>
      </c>
    </row>
    <row r="703" spans="2:27" ht="12" customHeight="1" x14ac:dyDescent="0.25">
      <c r="B703" s="22" t="e">
        <f t="shared" si="43"/>
        <v>#DIV/0!</v>
      </c>
      <c r="C703" s="19"/>
      <c r="D703" s="19"/>
      <c r="E703" s="19"/>
      <c r="F703" s="19"/>
      <c r="G703" s="19"/>
      <c r="H703" s="19"/>
      <c r="V703" s="22" t="e">
        <f t="shared" si="44"/>
        <v>#DIV/0!</v>
      </c>
      <c r="X703" s="4">
        <f t="shared" si="41"/>
        <v>0</v>
      </c>
      <c r="Y703" s="7">
        <f t="shared" si="42"/>
        <v>0</v>
      </c>
    </row>
    <row r="704" spans="2:27" ht="12" customHeight="1" x14ac:dyDescent="0.25">
      <c r="B704" s="22" t="e">
        <f t="shared" si="43"/>
        <v>#DIV/0!</v>
      </c>
      <c r="C704" s="19"/>
      <c r="D704" s="19"/>
      <c r="E704" s="19"/>
      <c r="F704" s="19"/>
      <c r="G704" s="19"/>
      <c r="H704" s="19"/>
      <c r="V704" s="22" t="e">
        <f t="shared" si="44"/>
        <v>#DIV/0!</v>
      </c>
      <c r="X704" s="4">
        <f t="shared" si="41"/>
        <v>0</v>
      </c>
      <c r="Y704" s="7">
        <f t="shared" si="42"/>
        <v>0</v>
      </c>
    </row>
    <row r="705" spans="2:27" ht="12" customHeight="1" x14ac:dyDescent="0.25">
      <c r="B705" s="22" t="e">
        <f t="shared" si="43"/>
        <v>#DIV/0!</v>
      </c>
      <c r="C705" s="19"/>
      <c r="D705" s="19"/>
      <c r="E705" s="19"/>
      <c r="F705" s="19"/>
      <c r="G705" s="19"/>
      <c r="H705" s="19"/>
      <c r="V705" s="22" t="e">
        <f t="shared" si="44"/>
        <v>#DIV/0!</v>
      </c>
      <c r="X705" s="4">
        <f t="shared" ref="X705:X715" si="45">COUNTA(C705:U705)</f>
        <v>0</v>
      </c>
      <c r="Y705" s="7">
        <f t="shared" ref="Y705:Y715" si="46">SUM(C705:U705)</f>
        <v>0</v>
      </c>
    </row>
    <row r="706" spans="2:27" ht="12" customHeight="1" x14ac:dyDescent="0.25">
      <c r="B706" s="22" t="e">
        <f t="shared" ref="B706:B713" si="47">V706</f>
        <v>#DIV/0!</v>
      </c>
      <c r="C706" s="19"/>
      <c r="D706" s="19"/>
      <c r="E706" s="19"/>
      <c r="F706" s="19"/>
      <c r="G706" s="19"/>
      <c r="H706" s="19"/>
      <c r="V706" s="22" t="e">
        <f t="shared" ref="V706:V713" si="48">Y706/X706</f>
        <v>#DIV/0!</v>
      </c>
      <c r="X706" s="4">
        <f t="shared" si="45"/>
        <v>0</v>
      </c>
      <c r="Y706" s="7">
        <f t="shared" si="46"/>
        <v>0</v>
      </c>
    </row>
    <row r="707" spans="2:27" ht="12" customHeight="1" x14ac:dyDescent="0.25">
      <c r="B707" s="22" t="e">
        <f t="shared" si="47"/>
        <v>#DIV/0!</v>
      </c>
      <c r="C707" s="19"/>
      <c r="D707" s="19"/>
      <c r="E707" s="19"/>
      <c r="F707" s="19"/>
      <c r="G707" s="19"/>
      <c r="H707" s="19"/>
      <c r="V707" s="22" t="e">
        <f t="shared" si="48"/>
        <v>#DIV/0!</v>
      </c>
      <c r="X707" s="4">
        <f t="shared" si="45"/>
        <v>0</v>
      </c>
      <c r="Y707" s="7">
        <f t="shared" si="46"/>
        <v>0</v>
      </c>
    </row>
    <row r="708" spans="2:27" ht="12" customHeight="1" x14ac:dyDescent="0.25">
      <c r="B708" s="22" t="e">
        <f t="shared" si="47"/>
        <v>#DIV/0!</v>
      </c>
      <c r="V708" s="22" t="e">
        <f t="shared" si="48"/>
        <v>#DIV/0!</v>
      </c>
      <c r="X708" s="4">
        <f t="shared" si="45"/>
        <v>0</v>
      </c>
      <c r="Y708" s="7">
        <f t="shared" si="46"/>
        <v>0</v>
      </c>
    </row>
    <row r="709" spans="2:27" ht="12" customHeight="1" x14ac:dyDescent="0.25">
      <c r="B709" s="22" t="e">
        <f t="shared" si="47"/>
        <v>#DIV/0!</v>
      </c>
      <c r="V709" s="22" t="e">
        <f t="shared" si="48"/>
        <v>#DIV/0!</v>
      </c>
      <c r="X709" s="4">
        <f t="shared" si="45"/>
        <v>0</v>
      </c>
      <c r="Y709" s="7">
        <f t="shared" si="46"/>
        <v>0</v>
      </c>
    </row>
    <row r="710" spans="2:27" ht="12" customHeight="1" x14ac:dyDescent="0.25">
      <c r="B710" s="22" t="e">
        <f t="shared" si="47"/>
        <v>#DIV/0!</v>
      </c>
      <c r="V710" s="22" t="e">
        <f t="shared" si="48"/>
        <v>#DIV/0!</v>
      </c>
      <c r="X710" s="4">
        <f t="shared" si="45"/>
        <v>0</v>
      </c>
      <c r="Y710" s="7">
        <f t="shared" si="46"/>
        <v>0</v>
      </c>
    </row>
    <row r="711" spans="2:27" ht="12" customHeight="1" x14ac:dyDescent="0.25">
      <c r="B711" s="22" t="e">
        <f t="shared" si="47"/>
        <v>#DIV/0!</v>
      </c>
      <c r="V711" s="22" t="e">
        <f t="shared" si="48"/>
        <v>#DIV/0!</v>
      </c>
      <c r="X711" s="4">
        <f t="shared" si="45"/>
        <v>0</v>
      </c>
      <c r="Y711" s="7">
        <f t="shared" si="46"/>
        <v>0</v>
      </c>
    </row>
    <row r="712" spans="2:27" ht="12" customHeight="1" x14ac:dyDescent="0.25">
      <c r="B712" s="22" t="e">
        <f t="shared" si="47"/>
        <v>#DIV/0!</v>
      </c>
      <c r="V712" s="22" t="e">
        <f t="shared" si="48"/>
        <v>#DIV/0!</v>
      </c>
      <c r="X712" s="4">
        <f t="shared" si="45"/>
        <v>0</v>
      </c>
      <c r="Y712" s="7">
        <f t="shared" si="46"/>
        <v>0</v>
      </c>
    </row>
    <row r="713" spans="2:27" ht="12" customHeight="1" x14ac:dyDescent="0.25">
      <c r="B713" s="22">
        <f t="shared" si="47"/>
        <v>60.783076923076912</v>
      </c>
      <c r="I713" s="17">
        <v>73.489999999999995</v>
      </c>
      <c r="J713" s="17">
        <v>54.74</v>
      </c>
      <c r="K713" s="17">
        <v>64.91</v>
      </c>
      <c r="L713" s="17">
        <v>64.2</v>
      </c>
      <c r="M713" s="17">
        <v>55.5</v>
      </c>
      <c r="N713" s="17">
        <v>61.27</v>
      </c>
      <c r="O713" s="17">
        <v>41.86</v>
      </c>
      <c r="P713" s="17">
        <v>61.38</v>
      </c>
      <c r="Q713" s="17">
        <v>61.75</v>
      </c>
      <c r="R713" s="17">
        <v>69.12</v>
      </c>
      <c r="S713" s="17">
        <v>46.14</v>
      </c>
      <c r="T713" s="17">
        <v>77.06</v>
      </c>
      <c r="U713" s="17">
        <v>58.76</v>
      </c>
      <c r="V713" s="22">
        <f t="shared" si="48"/>
        <v>60.783076923076912</v>
      </c>
      <c r="W713"/>
      <c r="X713" s="4">
        <f t="shared" si="45"/>
        <v>13</v>
      </c>
      <c r="Y713" s="7">
        <f t="shared" si="46"/>
        <v>790.17999999999984</v>
      </c>
      <c r="Z713"/>
      <c r="AA713"/>
    </row>
    <row r="714" spans="2:27" ht="12" customHeight="1" x14ac:dyDescent="0.25">
      <c r="X714" s="4">
        <f t="shared" si="45"/>
        <v>0</v>
      </c>
      <c r="Y714" s="7">
        <f t="shared" si="46"/>
        <v>0</v>
      </c>
    </row>
    <row r="715" spans="2:27" ht="12" customHeight="1" x14ac:dyDescent="0.25">
      <c r="X715" s="4">
        <f t="shared" si="45"/>
        <v>0</v>
      </c>
      <c r="Y715" s="7">
        <f t="shared" si="46"/>
        <v>0</v>
      </c>
    </row>
  </sheetData>
  <autoFilter ref="A1:H253">
    <sortState ref="A2:H713">
      <sortCondition ref="B1:B253"/>
    </sortState>
  </autoFilter>
  <hyperlinks>
    <hyperlink ref="A1" location="Explanations!A5" display="Explanations!A5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140625" customWidth="1"/>
    <col min="2" max="7" width="5.7109375" style="8" customWidth="1"/>
    <col min="8" max="8" width="7.140625" style="8" customWidth="1"/>
    <col min="9" max="18" width="5.7109375" style="8" customWidth="1"/>
    <col min="19" max="19" width="7.140625" style="8" customWidth="1"/>
    <col min="20" max="20" width="5.7109375" style="8" customWidth="1"/>
    <col min="21" max="23" width="9.140625" style="11"/>
    <col min="24" max="25" width="5.7109375" customWidth="1"/>
  </cols>
  <sheetData>
    <row r="1" spans="1:25" s="25" customFormat="1" x14ac:dyDescent="0.25">
      <c r="A1" s="59" t="s">
        <v>595</v>
      </c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157</v>
      </c>
      <c r="V1" s="36" t="s">
        <v>493</v>
      </c>
      <c r="W1" s="36" t="s">
        <v>493</v>
      </c>
    </row>
    <row r="2" spans="1:25" x14ac:dyDescent="0.25">
      <c r="A2" s="24" t="s">
        <v>7</v>
      </c>
      <c r="B2" s="27">
        <v>23.41</v>
      </c>
      <c r="C2" s="27">
        <v>34.29</v>
      </c>
      <c r="D2" s="27">
        <v>39.29</v>
      </c>
      <c r="E2" s="27">
        <v>27.19</v>
      </c>
      <c r="F2" s="27">
        <v>20.37</v>
      </c>
      <c r="G2" s="27">
        <v>23.1</v>
      </c>
      <c r="H2" s="27">
        <v>32</v>
      </c>
      <c r="I2" s="27">
        <v>21.49</v>
      </c>
      <c r="J2" s="27">
        <v>29.73</v>
      </c>
      <c r="K2" s="27">
        <v>24.38</v>
      </c>
      <c r="L2" s="27">
        <v>23.48</v>
      </c>
      <c r="M2" s="27">
        <v>35.99</v>
      </c>
      <c r="N2" s="27">
        <v>14.5</v>
      </c>
      <c r="O2" s="27">
        <v>39.409999999999997</v>
      </c>
      <c r="P2" s="27">
        <v>22.63</v>
      </c>
      <c r="Q2" s="27">
        <v>26.32</v>
      </c>
      <c r="R2" s="31">
        <v>28.99</v>
      </c>
      <c r="S2" s="27">
        <v>22.69</v>
      </c>
      <c r="T2" s="27">
        <v>34.64</v>
      </c>
      <c r="U2" s="11">
        <f t="shared" ref="U2" si="0">AVERAGE(B2:T2)</f>
        <v>27.573684210526313</v>
      </c>
      <c r="V2" s="11">
        <f>U2-27.574</f>
        <v>-3.1578947368871013E-4</v>
      </c>
      <c r="W2" s="11">
        <f>V2-0</f>
        <v>-3.1578947368871013E-4</v>
      </c>
      <c r="X2" s="27" t="s">
        <v>371</v>
      </c>
      <c r="Y2">
        <f t="shared" ref="Y2" si="1">COUNTA(B2:T2)</f>
        <v>19</v>
      </c>
    </row>
    <row r="3" spans="1:25" x14ac:dyDescent="0.25">
      <c r="A3" s="24" t="s">
        <v>336</v>
      </c>
      <c r="B3" s="31">
        <v>25.65</v>
      </c>
      <c r="C3" s="31">
        <v>35.69</v>
      </c>
      <c r="D3" s="31">
        <v>42.1</v>
      </c>
      <c r="E3" s="31">
        <v>27.6</v>
      </c>
      <c r="F3" s="31">
        <v>21.18</v>
      </c>
      <c r="G3" s="31">
        <v>23.83</v>
      </c>
      <c r="H3" s="31">
        <v>32.159999999999997</v>
      </c>
      <c r="I3" s="31">
        <v>22.21</v>
      </c>
      <c r="J3" s="31">
        <v>30.49</v>
      </c>
      <c r="K3" s="31">
        <v>25.62</v>
      </c>
      <c r="L3" s="31">
        <v>24.55</v>
      </c>
      <c r="M3" s="31"/>
      <c r="N3" s="31">
        <v>15.27</v>
      </c>
      <c r="O3" s="31">
        <v>41.3</v>
      </c>
      <c r="P3" s="31"/>
      <c r="Q3" s="31">
        <v>26.69</v>
      </c>
      <c r="R3" s="31">
        <v>28.91</v>
      </c>
      <c r="S3" s="31">
        <v>23.51</v>
      </c>
      <c r="T3" s="31">
        <v>39.409999999999997</v>
      </c>
      <c r="U3" s="11">
        <f t="shared" ref="U3" si="2">AVERAGE(B3:T3)</f>
        <v>28.59823529411765</v>
      </c>
      <c r="V3" s="11">
        <f t="shared" ref="V3:V52" si="3">U3-27.574</f>
        <v>1.0242352941176485</v>
      </c>
      <c r="W3" s="11">
        <f t="shared" ref="W3:W52" si="4">V3-0</f>
        <v>1.0242352941176485</v>
      </c>
      <c r="X3" s="27" t="s">
        <v>371</v>
      </c>
      <c r="Y3">
        <f t="shared" ref="Y3" si="5">COUNTA(B3:T3)</f>
        <v>17</v>
      </c>
    </row>
    <row r="4" spans="1:25" x14ac:dyDescent="0.25">
      <c r="A4" s="24" t="s">
        <v>453</v>
      </c>
      <c r="B4" s="31">
        <v>25.88</v>
      </c>
      <c r="C4" s="31">
        <v>37.08</v>
      </c>
      <c r="D4" s="31">
        <v>40.96</v>
      </c>
      <c r="E4" s="31">
        <v>27.22</v>
      </c>
      <c r="F4" s="31">
        <v>22.57</v>
      </c>
      <c r="G4" s="31"/>
      <c r="H4" s="31"/>
      <c r="I4" s="31">
        <v>21.52</v>
      </c>
      <c r="J4" s="31"/>
      <c r="K4" s="31">
        <v>27.05</v>
      </c>
      <c r="L4" s="31">
        <v>25.26</v>
      </c>
      <c r="M4" s="31">
        <v>37.44</v>
      </c>
      <c r="N4" s="31">
        <v>15.26</v>
      </c>
      <c r="O4" s="31">
        <v>41.52</v>
      </c>
      <c r="P4" s="31">
        <v>23.78</v>
      </c>
      <c r="Q4" s="31">
        <v>28.49</v>
      </c>
      <c r="R4" s="31"/>
      <c r="S4" s="31">
        <v>23.96</v>
      </c>
      <c r="T4" s="31">
        <v>39.04</v>
      </c>
      <c r="U4" s="11">
        <f t="shared" ref="U4:U47" si="6">AVERAGE(B4:T4)</f>
        <v>29.135333333333332</v>
      </c>
      <c r="V4" s="11">
        <f t="shared" si="3"/>
        <v>1.5613333333333301</v>
      </c>
      <c r="W4" s="11">
        <f t="shared" si="4"/>
        <v>1.5613333333333301</v>
      </c>
      <c r="X4" t="s">
        <v>372</v>
      </c>
      <c r="Y4">
        <f t="shared" ref="Y4:Y47" si="7">COUNTA(B4:T4)</f>
        <v>15</v>
      </c>
    </row>
    <row r="5" spans="1:25" x14ac:dyDescent="0.25">
      <c r="A5" s="23" t="s">
        <v>237</v>
      </c>
      <c r="B5" s="31">
        <v>26.24</v>
      </c>
      <c r="C5" s="31">
        <v>38.619999999999997</v>
      </c>
      <c r="D5" s="31">
        <v>52.38</v>
      </c>
      <c r="E5" s="31">
        <v>30.22</v>
      </c>
      <c r="F5" s="31"/>
      <c r="G5" s="31">
        <v>24.36</v>
      </c>
      <c r="H5" s="31">
        <v>33.67</v>
      </c>
      <c r="I5" s="31"/>
      <c r="J5" s="31"/>
      <c r="K5" s="31"/>
      <c r="L5" s="31"/>
      <c r="M5" s="31"/>
      <c r="N5" s="31"/>
      <c r="O5" s="31"/>
      <c r="P5" s="31">
        <v>23.52</v>
      </c>
      <c r="Q5" s="31"/>
      <c r="R5" s="27">
        <v>28.46</v>
      </c>
      <c r="S5" s="31"/>
      <c r="T5" s="31"/>
      <c r="U5" s="11">
        <f t="shared" si="6"/>
        <v>32.183750000000003</v>
      </c>
      <c r="V5" s="11">
        <f t="shared" si="3"/>
        <v>4.6097500000000018</v>
      </c>
      <c r="W5" s="11">
        <f t="shared" si="4"/>
        <v>4.6097500000000018</v>
      </c>
      <c r="Y5">
        <f t="shared" si="7"/>
        <v>8</v>
      </c>
    </row>
    <row r="6" spans="1:25" x14ac:dyDescent="0.25">
      <c r="A6" s="24" t="s">
        <v>435</v>
      </c>
      <c r="B6" s="31">
        <v>28.7</v>
      </c>
      <c r="C6" s="31">
        <v>38.21</v>
      </c>
      <c r="D6" s="31">
        <v>44.55</v>
      </c>
      <c r="E6" s="31">
        <v>29.11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>
        <v>40.68</v>
      </c>
      <c r="U6" s="11">
        <f t="shared" si="6"/>
        <v>36.25</v>
      </c>
      <c r="V6" s="11">
        <f t="shared" si="3"/>
        <v>8.6759999999999984</v>
      </c>
      <c r="W6" s="11">
        <f t="shared" si="4"/>
        <v>8.6759999999999984</v>
      </c>
      <c r="X6" t="s">
        <v>373</v>
      </c>
      <c r="Y6">
        <f t="shared" si="7"/>
        <v>5</v>
      </c>
    </row>
    <row r="7" spans="1:25" x14ac:dyDescent="0.25">
      <c r="A7" s="24" t="s">
        <v>11</v>
      </c>
      <c r="B7" s="31">
        <v>27.5</v>
      </c>
      <c r="C7" s="31">
        <v>38.479999999999997</v>
      </c>
      <c r="D7" s="31">
        <v>41.91</v>
      </c>
      <c r="E7" s="31">
        <v>29.71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11">
        <f t="shared" si="6"/>
        <v>34.4</v>
      </c>
      <c r="V7" s="11">
        <f t="shared" si="3"/>
        <v>6.825999999999997</v>
      </c>
      <c r="W7" s="11">
        <f t="shared" si="4"/>
        <v>6.825999999999997</v>
      </c>
      <c r="X7" t="s">
        <v>374</v>
      </c>
      <c r="Y7">
        <f t="shared" si="7"/>
        <v>4</v>
      </c>
    </row>
    <row r="8" spans="1:25" x14ac:dyDescent="0.25">
      <c r="A8" s="23" t="s">
        <v>338</v>
      </c>
      <c r="B8" s="31">
        <v>26.04</v>
      </c>
      <c r="C8" s="31">
        <v>38.86</v>
      </c>
      <c r="D8" s="31">
        <v>42.21</v>
      </c>
      <c r="E8" s="31">
        <v>28.44</v>
      </c>
      <c r="F8" s="31"/>
      <c r="G8" s="31"/>
      <c r="H8" s="31"/>
      <c r="I8" s="31"/>
      <c r="J8" s="31"/>
      <c r="K8" s="31"/>
      <c r="L8" s="31">
        <v>25.49</v>
      </c>
      <c r="M8" s="31"/>
      <c r="N8" s="31"/>
      <c r="O8" s="31"/>
      <c r="P8" s="31"/>
      <c r="Q8" s="31"/>
      <c r="R8" s="31"/>
      <c r="S8" s="31"/>
      <c r="T8" s="31"/>
      <c r="U8" s="11">
        <f t="shared" si="6"/>
        <v>32.208000000000006</v>
      </c>
      <c r="V8" s="11">
        <f t="shared" si="3"/>
        <v>4.6340000000000039</v>
      </c>
      <c r="W8" s="11">
        <f t="shared" si="4"/>
        <v>4.6340000000000039</v>
      </c>
      <c r="X8" t="s">
        <v>375</v>
      </c>
      <c r="Y8">
        <f t="shared" si="7"/>
        <v>5</v>
      </c>
    </row>
    <row r="9" spans="1:25" x14ac:dyDescent="0.25">
      <c r="A9" s="24" t="s">
        <v>337</v>
      </c>
      <c r="B9" s="31">
        <v>26.11</v>
      </c>
      <c r="C9" s="31">
        <v>37.520000000000003</v>
      </c>
      <c r="D9" s="31">
        <v>42.72</v>
      </c>
      <c r="E9" s="31">
        <v>27.8</v>
      </c>
      <c r="F9" s="31"/>
      <c r="G9" s="31">
        <v>24.58</v>
      </c>
      <c r="H9" s="31">
        <v>33.79</v>
      </c>
      <c r="I9" s="31"/>
      <c r="J9" s="31">
        <v>31.1</v>
      </c>
      <c r="K9" s="31">
        <v>25.38</v>
      </c>
      <c r="L9" s="31"/>
      <c r="M9" s="31">
        <v>37.5</v>
      </c>
      <c r="N9" s="31">
        <v>15.33</v>
      </c>
      <c r="O9" s="31">
        <v>40.32</v>
      </c>
      <c r="P9" s="31">
        <v>23.67</v>
      </c>
      <c r="Q9" s="31">
        <v>28.6</v>
      </c>
      <c r="R9" s="31"/>
      <c r="S9" s="31">
        <v>22.96</v>
      </c>
      <c r="T9" s="31"/>
      <c r="U9" s="11">
        <f t="shared" si="6"/>
        <v>29.812857142857144</v>
      </c>
      <c r="V9" s="11">
        <f t="shared" si="3"/>
        <v>2.2388571428571424</v>
      </c>
      <c r="W9" s="11">
        <f t="shared" si="4"/>
        <v>2.2388571428571424</v>
      </c>
      <c r="X9" t="s">
        <v>376</v>
      </c>
      <c r="Y9">
        <f t="shared" si="7"/>
        <v>14</v>
      </c>
    </row>
    <row r="10" spans="1:25" x14ac:dyDescent="0.25">
      <c r="A10" s="23" t="s">
        <v>347</v>
      </c>
      <c r="B10" s="31">
        <v>28.87</v>
      </c>
      <c r="C10" s="31">
        <v>41.39</v>
      </c>
      <c r="D10" s="31">
        <v>45.87</v>
      </c>
      <c r="E10" s="31">
        <v>32.26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1">
        <f t="shared" si="6"/>
        <v>37.097499999999997</v>
      </c>
      <c r="V10" s="11">
        <f t="shared" si="3"/>
        <v>9.523499999999995</v>
      </c>
      <c r="W10" s="11">
        <f t="shared" si="4"/>
        <v>9.523499999999995</v>
      </c>
      <c r="X10" t="s">
        <v>413</v>
      </c>
      <c r="Y10">
        <f t="shared" si="7"/>
        <v>4</v>
      </c>
    </row>
    <row r="11" spans="1:25" x14ac:dyDescent="0.25">
      <c r="A11" s="24" t="s">
        <v>342</v>
      </c>
      <c r="B11" s="31">
        <v>28.42</v>
      </c>
      <c r="C11" s="31">
        <v>40.200000000000003</v>
      </c>
      <c r="D11" s="31">
        <v>45.53</v>
      </c>
      <c r="E11" s="31">
        <v>31.63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1">
        <f t="shared" si="6"/>
        <v>36.445</v>
      </c>
      <c r="V11" s="11">
        <f t="shared" si="3"/>
        <v>8.8709999999999987</v>
      </c>
      <c r="W11" s="11">
        <f t="shared" si="4"/>
        <v>8.8709999999999987</v>
      </c>
      <c r="X11" t="s">
        <v>414</v>
      </c>
      <c r="Y11">
        <f t="shared" si="7"/>
        <v>4</v>
      </c>
    </row>
    <row r="12" spans="1:25" x14ac:dyDescent="0.25">
      <c r="A12" s="24" t="s">
        <v>349</v>
      </c>
      <c r="B12" s="8">
        <v>28.96</v>
      </c>
      <c r="C12" s="8">
        <v>43.48</v>
      </c>
      <c r="D12" s="8">
        <v>50.35</v>
      </c>
      <c r="E12" s="8">
        <v>29.95</v>
      </c>
      <c r="U12" s="11">
        <f t="shared" si="6"/>
        <v>38.184999999999995</v>
      </c>
      <c r="V12" s="11">
        <f t="shared" si="3"/>
        <v>10.610999999999994</v>
      </c>
      <c r="W12" s="11">
        <f t="shared" si="4"/>
        <v>10.610999999999994</v>
      </c>
      <c r="X12" t="s">
        <v>415</v>
      </c>
      <c r="Y12">
        <f t="shared" si="7"/>
        <v>4</v>
      </c>
    </row>
    <row r="13" spans="1:25" x14ac:dyDescent="0.25">
      <c r="A13" s="24" t="s">
        <v>339</v>
      </c>
      <c r="B13" s="31">
        <v>25.46</v>
      </c>
      <c r="C13" s="8">
        <v>37.840000000000003</v>
      </c>
      <c r="D13" s="8">
        <v>44.37</v>
      </c>
      <c r="E13" s="8">
        <v>31.41</v>
      </c>
      <c r="F13" s="8">
        <v>22.7</v>
      </c>
      <c r="I13" s="8">
        <v>21.98</v>
      </c>
      <c r="J13" s="8">
        <v>31.26</v>
      </c>
      <c r="R13" s="8">
        <v>29.6</v>
      </c>
      <c r="U13" s="11">
        <f t="shared" si="6"/>
        <v>30.577499999999997</v>
      </c>
      <c r="V13" s="11">
        <f t="shared" si="3"/>
        <v>3.0034999999999954</v>
      </c>
      <c r="W13" s="11">
        <f t="shared" si="4"/>
        <v>3.0034999999999954</v>
      </c>
      <c r="X13" t="s">
        <v>416</v>
      </c>
      <c r="Y13">
        <f t="shared" si="7"/>
        <v>8</v>
      </c>
    </row>
    <row r="14" spans="1:25" x14ac:dyDescent="0.25">
      <c r="A14" s="24" t="s">
        <v>343</v>
      </c>
      <c r="B14" s="8">
        <v>28.79</v>
      </c>
      <c r="C14" s="8">
        <v>40.79</v>
      </c>
      <c r="D14" s="8">
        <v>45.34</v>
      </c>
      <c r="E14" s="8">
        <v>30.76</v>
      </c>
      <c r="U14" s="11">
        <f t="shared" si="6"/>
        <v>36.42</v>
      </c>
      <c r="V14" s="11">
        <f t="shared" si="3"/>
        <v>8.8460000000000001</v>
      </c>
      <c r="W14" s="11">
        <f t="shared" si="4"/>
        <v>8.8460000000000001</v>
      </c>
      <c r="Y14">
        <f t="shared" si="7"/>
        <v>4</v>
      </c>
    </row>
    <row r="15" spans="1:25" x14ac:dyDescent="0.25">
      <c r="A15" s="24" t="s">
        <v>341</v>
      </c>
      <c r="B15" s="8">
        <v>25.71</v>
      </c>
      <c r="C15" s="8">
        <v>40.4</v>
      </c>
      <c r="D15" s="8">
        <v>46.08</v>
      </c>
      <c r="E15" s="8">
        <v>29.86</v>
      </c>
      <c r="U15" s="11">
        <f t="shared" si="6"/>
        <v>35.512500000000003</v>
      </c>
      <c r="V15" s="11">
        <f t="shared" si="3"/>
        <v>7.9385000000000012</v>
      </c>
      <c r="W15" s="11">
        <f t="shared" si="4"/>
        <v>7.9385000000000012</v>
      </c>
      <c r="X15" t="s">
        <v>417</v>
      </c>
      <c r="Y15">
        <f t="shared" si="7"/>
        <v>4</v>
      </c>
    </row>
    <row r="16" spans="1:25" x14ac:dyDescent="0.25">
      <c r="A16" s="24" t="s">
        <v>340</v>
      </c>
      <c r="B16" s="8">
        <v>28.38</v>
      </c>
      <c r="C16" s="8">
        <v>39.39</v>
      </c>
      <c r="D16" s="8">
        <v>42.77</v>
      </c>
      <c r="E16" s="8">
        <v>29.57</v>
      </c>
      <c r="U16" s="11">
        <f t="shared" si="6"/>
        <v>35.027499999999996</v>
      </c>
      <c r="V16" s="11">
        <f t="shared" si="3"/>
        <v>7.4534999999999947</v>
      </c>
      <c r="W16" s="11">
        <f t="shared" si="4"/>
        <v>7.4534999999999947</v>
      </c>
      <c r="X16" t="s">
        <v>430</v>
      </c>
      <c r="Y16">
        <f t="shared" si="7"/>
        <v>4</v>
      </c>
    </row>
    <row r="17" spans="1:25" x14ac:dyDescent="0.25">
      <c r="A17" s="24" t="s">
        <v>454</v>
      </c>
      <c r="B17" s="8">
        <v>27.6</v>
      </c>
      <c r="C17" s="8">
        <v>43.95</v>
      </c>
      <c r="D17" s="8">
        <v>46.18</v>
      </c>
      <c r="E17" s="8">
        <v>31.28</v>
      </c>
      <c r="U17" s="11">
        <f t="shared" si="6"/>
        <v>37.252500000000005</v>
      </c>
      <c r="V17" s="11">
        <f t="shared" si="3"/>
        <v>9.6785000000000032</v>
      </c>
      <c r="W17" s="11">
        <f t="shared" si="4"/>
        <v>9.6785000000000032</v>
      </c>
      <c r="X17" t="s">
        <v>436</v>
      </c>
      <c r="Y17">
        <f t="shared" si="7"/>
        <v>4</v>
      </c>
    </row>
    <row r="18" spans="1:25" x14ac:dyDescent="0.25">
      <c r="A18" s="24" t="s">
        <v>346</v>
      </c>
      <c r="B18" s="8">
        <v>29.4</v>
      </c>
      <c r="C18" s="8">
        <v>42.72</v>
      </c>
      <c r="D18" s="8">
        <v>45.68</v>
      </c>
      <c r="E18" s="8">
        <v>31.85</v>
      </c>
      <c r="U18" s="11">
        <f t="shared" si="6"/>
        <v>37.412500000000001</v>
      </c>
      <c r="V18" s="11">
        <f t="shared" si="3"/>
        <v>9.8384999999999998</v>
      </c>
      <c r="W18" s="11">
        <f t="shared" si="4"/>
        <v>9.8384999999999998</v>
      </c>
      <c r="X18" t="s">
        <v>458</v>
      </c>
      <c r="Y18">
        <f t="shared" si="7"/>
        <v>4</v>
      </c>
    </row>
    <row r="19" spans="1:25" x14ac:dyDescent="0.25">
      <c r="A19" s="24" t="s">
        <v>345</v>
      </c>
      <c r="B19" s="8">
        <v>29.01</v>
      </c>
      <c r="C19" s="8">
        <v>45.59</v>
      </c>
      <c r="D19" s="8">
        <v>44.64</v>
      </c>
      <c r="E19" s="8">
        <v>31.02</v>
      </c>
      <c r="U19" s="11">
        <f t="shared" si="6"/>
        <v>37.565000000000005</v>
      </c>
      <c r="V19" s="11">
        <f t="shared" si="3"/>
        <v>9.9910000000000032</v>
      </c>
      <c r="W19" s="11">
        <f t="shared" si="4"/>
        <v>9.9910000000000032</v>
      </c>
      <c r="X19" t="s">
        <v>459</v>
      </c>
      <c r="Y19">
        <f t="shared" si="7"/>
        <v>4</v>
      </c>
    </row>
    <row r="20" spans="1:25" x14ac:dyDescent="0.25">
      <c r="A20" s="24" t="s">
        <v>350</v>
      </c>
      <c r="B20" s="8">
        <v>28.72</v>
      </c>
      <c r="C20" s="8">
        <v>42.18</v>
      </c>
      <c r="D20" s="8">
        <v>43.42</v>
      </c>
      <c r="E20" s="8">
        <v>30.27</v>
      </c>
      <c r="U20" s="11">
        <f t="shared" si="6"/>
        <v>36.147500000000001</v>
      </c>
      <c r="V20" s="11">
        <f t="shared" si="3"/>
        <v>8.5734999999999992</v>
      </c>
      <c r="W20" s="11">
        <f t="shared" si="4"/>
        <v>8.5734999999999992</v>
      </c>
      <c r="X20" t="s">
        <v>460</v>
      </c>
      <c r="Y20">
        <f t="shared" si="7"/>
        <v>4</v>
      </c>
    </row>
    <row r="21" spans="1:25" x14ac:dyDescent="0.25">
      <c r="A21" s="23" t="s">
        <v>362</v>
      </c>
      <c r="B21" s="8">
        <v>31.34</v>
      </c>
      <c r="C21" s="8">
        <v>48.55</v>
      </c>
      <c r="U21" s="11">
        <f t="shared" si="6"/>
        <v>39.945</v>
      </c>
      <c r="V21" s="11">
        <f t="shared" si="3"/>
        <v>12.370999999999999</v>
      </c>
      <c r="W21" s="11">
        <f t="shared" si="4"/>
        <v>12.370999999999999</v>
      </c>
      <c r="Y21">
        <f t="shared" si="7"/>
        <v>2</v>
      </c>
    </row>
    <row r="22" spans="1:25" x14ac:dyDescent="0.25">
      <c r="A22" s="23" t="s">
        <v>365</v>
      </c>
      <c r="B22" s="8">
        <v>31.81</v>
      </c>
      <c r="D22" s="8">
        <v>59.66</v>
      </c>
      <c r="U22" s="11">
        <f t="shared" si="6"/>
        <v>45.734999999999999</v>
      </c>
      <c r="V22" s="11">
        <f t="shared" si="3"/>
        <v>18.160999999999998</v>
      </c>
      <c r="W22" s="11">
        <f t="shared" si="4"/>
        <v>18.160999999999998</v>
      </c>
      <c r="Y22">
        <f t="shared" si="7"/>
        <v>2</v>
      </c>
    </row>
    <row r="23" spans="1:25" x14ac:dyDescent="0.25">
      <c r="A23" s="23" t="s">
        <v>355</v>
      </c>
      <c r="B23" s="8">
        <v>29.65</v>
      </c>
      <c r="C23" s="8">
        <v>47.38</v>
      </c>
      <c r="D23" s="8">
        <v>66.849999999999994</v>
      </c>
      <c r="E23" s="8">
        <v>33.46</v>
      </c>
      <c r="U23" s="11">
        <f t="shared" si="6"/>
        <v>44.335000000000001</v>
      </c>
      <c r="V23" s="11">
        <f t="shared" si="3"/>
        <v>16.760999999999999</v>
      </c>
      <c r="W23" s="11">
        <f t="shared" si="4"/>
        <v>16.760999999999999</v>
      </c>
      <c r="X23" t="s">
        <v>461</v>
      </c>
      <c r="Y23">
        <f t="shared" si="7"/>
        <v>4</v>
      </c>
    </row>
    <row r="24" spans="1:25" x14ac:dyDescent="0.25">
      <c r="A24" s="23" t="s">
        <v>352</v>
      </c>
      <c r="B24" s="8">
        <v>30.08</v>
      </c>
      <c r="C24" s="8">
        <v>45.1</v>
      </c>
      <c r="D24" s="8">
        <v>58.4</v>
      </c>
      <c r="U24" s="11">
        <f t="shared" si="6"/>
        <v>44.526666666666671</v>
      </c>
      <c r="V24" s="11">
        <f t="shared" si="3"/>
        <v>16.952666666666669</v>
      </c>
      <c r="W24" s="11">
        <f t="shared" si="4"/>
        <v>16.952666666666669</v>
      </c>
      <c r="X24" t="s">
        <v>462</v>
      </c>
      <c r="Y24">
        <f t="shared" si="7"/>
        <v>3</v>
      </c>
    </row>
    <row r="25" spans="1:25" x14ac:dyDescent="0.25">
      <c r="A25" s="24" t="s">
        <v>455</v>
      </c>
      <c r="B25" s="8">
        <v>29.21</v>
      </c>
      <c r="C25" s="8">
        <v>45.84</v>
      </c>
      <c r="D25" s="8">
        <v>48.46</v>
      </c>
      <c r="E25" s="8">
        <v>33.85</v>
      </c>
      <c r="U25" s="11">
        <f t="shared" si="6"/>
        <v>39.340000000000003</v>
      </c>
      <c r="V25" s="11">
        <f t="shared" si="3"/>
        <v>11.766000000000002</v>
      </c>
      <c r="W25" s="11">
        <f t="shared" si="4"/>
        <v>11.766000000000002</v>
      </c>
      <c r="X25" t="s">
        <v>463</v>
      </c>
      <c r="Y25">
        <f t="shared" si="7"/>
        <v>4</v>
      </c>
    </row>
    <row r="26" spans="1:25" x14ac:dyDescent="0.25">
      <c r="A26" s="23" t="s">
        <v>344</v>
      </c>
      <c r="B26" s="8">
        <v>28.01</v>
      </c>
      <c r="C26" s="8">
        <v>49.76</v>
      </c>
      <c r="D26" s="8">
        <v>57.5</v>
      </c>
      <c r="E26" s="8">
        <v>35.58</v>
      </c>
      <c r="U26" s="11">
        <f t="shared" si="6"/>
        <v>42.712499999999991</v>
      </c>
      <c r="V26" s="11">
        <f t="shared" si="3"/>
        <v>15.13849999999999</v>
      </c>
      <c r="W26" s="11">
        <f t="shared" si="4"/>
        <v>15.13849999999999</v>
      </c>
      <c r="Y26">
        <f t="shared" si="7"/>
        <v>4</v>
      </c>
    </row>
    <row r="27" spans="1:25" x14ac:dyDescent="0.25">
      <c r="A27" s="24" t="s">
        <v>351</v>
      </c>
      <c r="B27" s="8">
        <v>29.24</v>
      </c>
      <c r="C27" s="8">
        <v>43.64</v>
      </c>
      <c r="D27" s="8">
        <v>48.02</v>
      </c>
      <c r="E27" s="8">
        <v>32</v>
      </c>
      <c r="U27" s="11">
        <f t="shared" si="6"/>
        <v>38.225000000000001</v>
      </c>
      <c r="V27" s="11">
        <f t="shared" si="3"/>
        <v>10.651</v>
      </c>
      <c r="W27" s="11">
        <f t="shared" si="4"/>
        <v>10.651</v>
      </c>
      <c r="Y27">
        <f t="shared" si="7"/>
        <v>4</v>
      </c>
    </row>
    <row r="28" spans="1:25" x14ac:dyDescent="0.25">
      <c r="A28" s="23" t="s">
        <v>335</v>
      </c>
      <c r="B28" s="8">
        <v>28.88</v>
      </c>
      <c r="C28" s="8">
        <v>46.34</v>
      </c>
      <c r="D28" s="8">
        <v>47.26</v>
      </c>
      <c r="E28" s="8">
        <v>33.5</v>
      </c>
      <c r="U28" s="11">
        <f t="shared" si="6"/>
        <v>38.994999999999997</v>
      </c>
      <c r="V28" s="11">
        <f t="shared" si="3"/>
        <v>11.420999999999996</v>
      </c>
      <c r="W28" s="11">
        <f t="shared" si="4"/>
        <v>11.420999999999996</v>
      </c>
      <c r="Y28">
        <f t="shared" si="7"/>
        <v>4</v>
      </c>
    </row>
    <row r="29" spans="1:25" x14ac:dyDescent="0.25">
      <c r="A29" s="23" t="s">
        <v>456</v>
      </c>
      <c r="B29" s="8">
        <v>29.72</v>
      </c>
      <c r="C29" s="8">
        <v>46</v>
      </c>
      <c r="D29" s="8">
        <v>55.36</v>
      </c>
      <c r="E29" s="8">
        <v>32.659999999999997</v>
      </c>
      <c r="U29" s="11">
        <f t="shared" si="6"/>
        <v>40.934999999999995</v>
      </c>
      <c r="V29" s="11">
        <f t="shared" si="3"/>
        <v>13.360999999999994</v>
      </c>
      <c r="W29" s="11">
        <f t="shared" si="4"/>
        <v>13.360999999999994</v>
      </c>
      <c r="Y29">
        <f t="shared" si="7"/>
        <v>4</v>
      </c>
    </row>
    <row r="30" spans="1:25" x14ac:dyDescent="0.25">
      <c r="A30" s="23" t="s">
        <v>348</v>
      </c>
      <c r="B30" s="8">
        <v>30</v>
      </c>
      <c r="C30" s="8">
        <v>47.77</v>
      </c>
      <c r="D30" s="8">
        <v>55.02</v>
      </c>
      <c r="E30" s="8">
        <v>43.64</v>
      </c>
      <c r="U30" s="11">
        <f t="shared" si="6"/>
        <v>44.107500000000002</v>
      </c>
      <c r="V30" s="11">
        <f t="shared" si="3"/>
        <v>16.5335</v>
      </c>
      <c r="W30" s="11">
        <f t="shared" si="4"/>
        <v>16.5335</v>
      </c>
      <c r="Y30">
        <f t="shared" si="7"/>
        <v>4</v>
      </c>
    </row>
    <row r="31" spans="1:25" x14ac:dyDescent="0.25">
      <c r="A31" s="23" t="s">
        <v>360</v>
      </c>
      <c r="B31" s="8">
        <v>30.87</v>
      </c>
      <c r="C31" s="8">
        <v>46.65</v>
      </c>
      <c r="D31" s="8">
        <v>65.02</v>
      </c>
      <c r="E31" s="8">
        <v>41.25</v>
      </c>
      <c r="U31" s="11">
        <f t="shared" si="6"/>
        <v>45.947499999999998</v>
      </c>
      <c r="V31" s="11">
        <f t="shared" si="3"/>
        <v>18.373499999999996</v>
      </c>
      <c r="W31" s="11">
        <f t="shared" si="4"/>
        <v>18.373499999999996</v>
      </c>
      <c r="Y31">
        <f t="shared" si="7"/>
        <v>4</v>
      </c>
    </row>
    <row r="32" spans="1:25" x14ac:dyDescent="0.25">
      <c r="A32" s="24" t="s">
        <v>366</v>
      </c>
      <c r="B32" s="8">
        <v>30.18</v>
      </c>
      <c r="C32" s="8">
        <v>46.86</v>
      </c>
      <c r="D32" s="8">
        <v>50.2</v>
      </c>
      <c r="E32" s="8">
        <v>36.33</v>
      </c>
      <c r="U32" s="11">
        <f t="shared" si="6"/>
        <v>40.892499999999998</v>
      </c>
      <c r="V32" s="11">
        <f t="shared" si="3"/>
        <v>13.318499999999997</v>
      </c>
      <c r="W32" s="11">
        <f t="shared" si="4"/>
        <v>13.318499999999997</v>
      </c>
      <c r="Y32">
        <f t="shared" si="7"/>
        <v>4</v>
      </c>
    </row>
    <row r="33" spans="1:25" x14ac:dyDescent="0.25">
      <c r="A33" s="23" t="s">
        <v>356</v>
      </c>
      <c r="B33" s="8">
        <v>29.98</v>
      </c>
      <c r="C33" s="8">
        <v>45.46</v>
      </c>
      <c r="D33" s="8">
        <v>49.97</v>
      </c>
      <c r="E33" s="8">
        <v>34.090000000000003</v>
      </c>
      <c r="U33" s="11">
        <f t="shared" si="6"/>
        <v>39.875</v>
      </c>
      <c r="V33" s="11">
        <f t="shared" si="3"/>
        <v>12.300999999999998</v>
      </c>
      <c r="W33" s="11">
        <f t="shared" si="4"/>
        <v>12.300999999999998</v>
      </c>
      <c r="Y33">
        <f t="shared" si="7"/>
        <v>4</v>
      </c>
    </row>
    <row r="34" spans="1:25" x14ac:dyDescent="0.25">
      <c r="A34" s="24" t="s">
        <v>354</v>
      </c>
      <c r="B34" s="8">
        <v>29.09</v>
      </c>
      <c r="C34" s="8">
        <v>50.71</v>
      </c>
      <c r="D34" s="8">
        <v>47.62</v>
      </c>
      <c r="E34" s="8">
        <v>34.159999999999997</v>
      </c>
      <c r="U34" s="11">
        <f t="shared" si="6"/>
        <v>40.394999999999996</v>
      </c>
      <c r="V34" s="11">
        <f t="shared" si="3"/>
        <v>12.820999999999994</v>
      </c>
      <c r="W34" s="11">
        <f t="shared" si="4"/>
        <v>12.820999999999994</v>
      </c>
      <c r="Y34">
        <f t="shared" si="7"/>
        <v>4</v>
      </c>
    </row>
    <row r="35" spans="1:25" x14ac:dyDescent="0.25">
      <c r="A35" s="23" t="s">
        <v>368</v>
      </c>
      <c r="B35" s="8">
        <v>33.229999999999997</v>
      </c>
      <c r="C35" s="8">
        <v>56.88</v>
      </c>
      <c r="D35" s="8">
        <v>73.010000000000005</v>
      </c>
      <c r="U35" s="11">
        <f t="shared" si="6"/>
        <v>54.373333333333335</v>
      </c>
      <c r="V35" s="11">
        <f t="shared" si="3"/>
        <v>26.799333333333333</v>
      </c>
      <c r="W35" s="11">
        <f t="shared" si="4"/>
        <v>26.799333333333333</v>
      </c>
      <c r="Y35">
        <f t="shared" si="7"/>
        <v>3</v>
      </c>
    </row>
    <row r="36" spans="1:25" x14ac:dyDescent="0.25">
      <c r="A36" s="23" t="s">
        <v>363</v>
      </c>
      <c r="B36" s="8">
        <v>30.12</v>
      </c>
      <c r="C36" s="8">
        <v>46.94</v>
      </c>
      <c r="D36" s="8">
        <v>58.66</v>
      </c>
      <c r="E36" s="8">
        <v>37</v>
      </c>
      <c r="U36" s="11">
        <f t="shared" si="6"/>
        <v>43.18</v>
      </c>
      <c r="V36" s="11">
        <f t="shared" si="3"/>
        <v>15.605999999999998</v>
      </c>
      <c r="W36" s="11">
        <f t="shared" si="4"/>
        <v>15.605999999999998</v>
      </c>
      <c r="Y36">
        <f t="shared" si="7"/>
        <v>4</v>
      </c>
    </row>
    <row r="37" spans="1:25" x14ac:dyDescent="0.25">
      <c r="A37" s="24" t="s">
        <v>358</v>
      </c>
      <c r="B37" s="8">
        <v>30.4</v>
      </c>
      <c r="C37" s="8">
        <v>48.93</v>
      </c>
      <c r="D37" s="8">
        <v>55.56</v>
      </c>
      <c r="E37" s="8">
        <v>34.04</v>
      </c>
      <c r="U37" s="11">
        <f t="shared" si="6"/>
        <v>42.232499999999995</v>
      </c>
      <c r="V37" s="11">
        <f t="shared" si="3"/>
        <v>14.658499999999993</v>
      </c>
      <c r="W37" s="11">
        <f t="shared" si="4"/>
        <v>14.658499999999993</v>
      </c>
      <c r="Y37">
        <f t="shared" si="7"/>
        <v>4</v>
      </c>
    </row>
    <row r="38" spans="1:25" x14ac:dyDescent="0.25">
      <c r="A38" s="23" t="s">
        <v>361</v>
      </c>
      <c r="B38" s="8">
        <v>30.74</v>
      </c>
      <c r="D38" s="8">
        <v>60.43</v>
      </c>
      <c r="U38" s="11">
        <f t="shared" si="6"/>
        <v>45.585000000000001</v>
      </c>
      <c r="V38" s="11">
        <f t="shared" si="3"/>
        <v>18.010999999999999</v>
      </c>
      <c r="W38" s="11">
        <f t="shared" si="4"/>
        <v>18.010999999999999</v>
      </c>
      <c r="Y38">
        <f t="shared" si="7"/>
        <v>2</v>
      </c>
    </row>
    <row r="39" spans="1:25" x14ac:dyDescent="0.25">
      <c r="A39" s="23" t="s">
        <v>359</v>
      </c>
      <c r="B39" s="8">
        <v>30.93</v>
      </c>
      <c r="C39" s="8">
        <v>52.5</v>
      </c>
      <c r="D39" s="8">
        <v>71.540000000000006</v>
      </c>
      <c r="E39" s="8">
        <v>42.08</v>
      </c>
      <c r="U39" s="11">
        <f t="shared" si="6"/>
        <v>49.262500000000003</v>
      </c>
      <c r="V39" s="11">
        <f t="shared" si="3"/>
        <v>21.688500000000001</v>
      </c>
      <c r="W39" s="11">
        <f t="shared" si="4"/>
        <v>21.688500000000001</v>
      </c>
      <c r="Y39">
        <f t="shared" si="7"/>
        <v>4</v>
      </c>
    </row>
    <row r="40" spans="1:25" x14ac:dyDescent="0.25">
      <c r="A40" s="23" t="s">
        <v>353</v>
      </c>
      <c r="B40" s="8">
        <v>30.38</v>
      </c>
      <c r="D40" s="8">
        <v>62.51</v>
      </c>
      <c r="U40" s="11">
        <f t="shared" si="6"/>
        <v>46.445</v>
      </c>
      <c r="V40" s="11">
        <f t="shared" si="3"/>
        <v>18.870999999999999</v>
      </c>
      <c r="W40" s="11">
        <f t="shared" si="4"/>
        <v>18.870999999999999</v>
      </c>
      <c r="Y40">
        <f t="shared" si="7"/>
        <v>2</v>
      </c>
    </row>
    <row r="41" spans="1:25" x14ac:dyDescent="0.25">
      <c r="A41" s="23" t="s">
        <v>369</v>
      </c>
      <c r="B41" s="8">
        <v>35.590000000000003</v>
      </c>
      <c r="U41" s="11">
        <f t="shared" si="6"/>
        <v>35.590000000000003</v>
      </c>
      <c r="V41" s="11">
        <f t="shared" si="3"/>
        <v>8.0160000000000018</v>
      </c>
      <c r="W41" s="11">
        <f t="shared" si="4"/>
        <v>8.0160000000000018</v>
      </c>
      <c r="Y41">
        <f t="shared" si="7"/>
        <v>1</v>
      </c>
    </row>
    <row r="42" spans="1:25" x14ac:dyDescent="0.25">
      <c r="A42" s="23" t="s">
        <v>457</v>
      </c>
      <c r="B42" s="8">
        <v>30.65</v>
      </c>
      <c r="D42" s="8">
        <v>55.01</v>
      </c>
      <c r="E42" s="8">
        <v>47.21</v>
      </c>
      <c r="U42" s="11">
        <f t="shared" si="6"/>
        <v>44.29</v>
      </c>
      <c r="V42" s="11">
        <f t="shared" si="3"/>
        <v>16.715999999999998</v>
      </c>
      <c r="W42" s="11">
        <f t="shared" si="4"/>
        <v>16.715999999999998</v>
      </c>
      <c r="Y42">
        <f t="shared" si="7"/>
        <v>3</v>
      </c>
    </row>
    <row r="43" spans="1:25" x14ac:dyDescent="0.25">
      <c r="A43" s="23" t="s">
        <v>364</v>
      </c>
      <c r="B43" s="8">
        <v>31.23</v>
      </c>
      <c r="C43" s="8">
        <v>52.01</v>
      </c>
      <c r="E43" s="8">
        <v>38.69</v>
      </c>
      <c r="U43" s="11">
        <f t="shared" si="6"/>
        <v>40.643333333333331</v>
      </c>
      <c r="V43" s="11">
        <f t="shared" si="3"/>
        <v>13.069333333333329</v>
      </c>
      <c r="W43" s="11">
        <f t="shared" si="4"/>
        <v>13.069333333333329</v>
      </c>
      <c r="Y43">
        <f t="shared" si="7"/>
        <v>3</v>
      </c>
    </row>
    <row r="44" spans="1:25" x14ac:dyDescent="0.25">
      <c r="A44" s="23" t="s">
        <v>367</v>
      </c>
      <c r="B44" s="8">
        <v>33.25</v>
      </c>
      <c r="D44" s="8">
        <v>70.87</v>
      </c>
      <c r="U44" s="11">
        <f t="shared" si="6"/>
        <v>52.06</v>
      </c>
      <c r="V44" s="11">
        <f t="shared" si="3"/>
        <v>24.486000000000001</v>
      </c>
      <c r="W44" s="11">
        <f t="shared" si="4"/>
        <v>24.486000000000001</v>
      </c>
      <c r="Y44">
        <f t="shared" si="7"/>
        <v>2</v>
      </c>
    </row>
    <row r="45" spans="1:25" x14ac:dyDescent="0.25">
      <c r="A45" s="23" t="s">
        <v>357</v>
      </c>
      <c r="B45" s="8">
        <v>30.53</v>
      </c>
      <c r="D45" s="8">
        <v>63.97</v>
      </c>
      <c r="U45" s="11">
        <f t="shared" si="6"/>
        <v>47.25</v>
      </c>
      <c r="V45" s="11">
        <f t="shared" si="3"/>
        <v>19.675999999999998</v>
      </c>
      <c r="W45" s="11">
        <f t="shared" si="4"/>
        <v>19.675999999999998</v>
      </c>
      <c r="Y45">
        <f t="shared" si="7"/>
        <v>2</v>
      </c>
    </row>
    <row r="46" spans="1:25" x14ac:dyDescent="0.25">
      <c r="A46" s="23" t="s">
        <v>370</v>
      </c>
      <c r="B46" s="8">
        <v>32.42</v>
      </c>
      <c r="D46" s="8">
        <v>65.849999999999994</v>
      </c>
      <c r="U46" s="11">
        <f t="shared" si="6"/>
        <v>49.134999999999998</v>
      </c>
      <c r="V46" s="11">
        <f t="shared" si="3"/>
        <v>21.560999999999996</v>
      </c>
      <c r="W46" s="11">
        <f t="shared" si="4"/>
        <v>21.560999999999996</v>
      </c>
      <c r="Y46">
        <f t="shared" si="7"/>
        <v>2</v>
      </c>
    </row>
    <row r="47" spans="1:25" x14ac:dyDescent="0.25">
      <c r="A47" s="24" t="s">
        <v>509</v>
      </c>
      <c r="B47" s="8">
        <v>27.73</v>
      </c>
      <c r="C47" s="8">
        <v>43.86</v>
      </c>
      <c r="D47" s="8">
        <v>44.17</v>
      </c>
      <c r="E47" s="8">
        <v>29.34</v>
      </c>
      <c r="M47" s="8">
        <v>37.42</v>
      </c>
      <c r="U47" s="11">
        <f t="shared" si="6"/>
        <v>36.503999999999998</v>
      </c>
      <c r="V47" s="11">
        <f t="shared" si="3"/>
        <v>8.9299999999999962</v>
      </c>
      <c r="W47" s="11">
        <f t="shared" si="4"/>
        <v>8.9299999999999962</v>
      </c>
      <c r="Y47">
        <f t="shared" si="7"/>
        <v>5</v>
      </c>
    </row>
    <row r="48" spans="1:25" x14ac:dyDescent="0.25">
      <c r="A48" s="23" t="s">
        <v>516</v>
      </c>
      <c r="B48" s="8">
        <v>31.19</v>
      </c>
      <c r="D48" s="8">
        <v>59.11</v>
      </c>
      <c r="E48" s="8">
        <v>43.17</v>
      </c>
      <c r="V48" s="11">
        <f t="shared" si="3"/>
        <v>-27.574000000000002</v>
      </c>
      <c r="W48" s="11">
        <f t="shared" si="4"/>
        <v>-27.574000000000002</v>
      </c>
    </row>
    <row r="49" spans="1:23" x14ac:dyDescent="0.25">
      <c r="A49" s="23" t="s">
        <v>517</v>
      </c>
      <c r="B49" s="8">
        <v>31.45</v>
      </c>
      <c r="C49" s="8">
        <v>52.77</v>
      </c>
      <c r="D49" s="8">
        <v>54.75</v>
      </c>
      <c r="E49" s="8">
        <v>36.1</v>
      </c>
      <c r="V49" s="11">
        <f t="shared" si="3"/>
        <v>-27.574000000000002</v>
      </c>
      <c r="W49" s="11">
        <f t="shared" si="4"/>
        <v>-27.574000000000002</v>
      </c>
    </row>
    <row r="50" spans="1:23" x14ac:dyDescent="0.25">
      <c r="A50" s="23" t="s">
        <v>518</v>
      </c>
      <c r="B50" s="8">
        <v>31.63</v>
      </c>
      <c r="C50" s="8">
        <v>52.35</v>
      </c>
      <c r="E50" s="8">
        <v>42.09</v>
      </c>
      <c r="V50" s="11">
        <f t="shared" si="3"/>
        <v>-27.574000000000002</v>
      </c>
      <c r="W50" s="11">
        <f t="shared" si="4"/>
        <v>-27.574000000000002</v>
      </c>
    </row>
    <row r="51" spans="1:23" x14ac:dyDescent="0.25">
      <c r="A51" s="23" t="s">
        <v>519</v>
      </c>
      <c r="B51" s="8">
        <v>31.96</v>
      </c>
      <c r="C51" s="8">
        <v>53.26</v>
      </c>
      <c r="D51" s="8">
        <v>61.89</v>
      </c>
      <c r="E51" s="8">
        <v>40.299999999999997</v>
      </c>
      <c r="V51" s="11">
        <f t="shared" si="3"/>
        <v>-27.574000000000002</v>
      </c>
      <c r="W51" s="11">
        <f t="shared" si="4"/>
        <v>-27.574000000000002</v>
      </c>
    </row>
    <row r="52" spans="1:23" x14ac:dyDescent="0.25">
      <c r="A52" s="23" t="s">
        <v>520</v>
      </c>
      <c r="B52" s="8">
        <v>38.159999999999997</v>
      </c>
      <c r="C52" s="8">
        <v>58.62</v>
      </c>
      <c r="V52" s="11">
        <f t="shared" si="3"/>
        <v>-27.574000000000002</v>
      </c>
      <c r="W52" s="11">
        <f t="shared" si="4"/>
        <v>-27.574000000000002</v>
      </c>
    </row>
  </sheetData>
  <conditionalFormatting sqref="Y1 Y3:Y1048576">
    <cfRule type="cellIs" dxfId="30" priority="2" operator="equal">
      <formula>19</formula>
    </cfRule>
  </conditionalFormatting>
  <conditionalFormatting sqref="Y2">
    <cfRule type="cellIs" dxfId="29" priority="1" operator="equal">
      <formula>19</formula>
    </cfRule>
  </conditionalFormatting>
  <hyperlinks>
    <hyperlink ref="A1" location="Explanations!A6" display="Explanations!A6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7" sqref="U7"/>
    </sheetView>
  </sheetViews>
  <sheetFormatPr defaultRowHeight="15" x14ac:dyDescent="0.25"/>
  <cols>
    <col min="1" max="1" width="17.140625" customWidth="1"/>
    <col min="2" max="7" width="5.7109375" style="8" customWidth="1"/>
    <col min="8" max="8" width="7.140625" style="8" customWidth="1"/>
    <col min="9" max="18" width="5.7109375" style="8" customWidth="1"/>
    <col min="19" max="19" width="7.140625" style="8" customWidth="1"/>
    <col min="20" max="20" width="5.7109375" style="8" customWidth="1"/>
    <col min="21" max="23" width="9.140625" style="11"/>
    <col min="24" max="25" width="5.7109375" customWidth="1"/>
  </cols>
  <sheetData>
    <row r="1" spans="1:29" s="25" customFormat="1" x14ac:dyDescent="0.25">
      <c r="A1" s="59" t="s">
        <v>598</v>
      </c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157</v>
      </c>
      <c r="V1" s="36" t="s">
        <v>493</v>
      </c>
      <c r="W1" s="36" t="s">
        <v>493</v>
      </c>
    </row>
    <row r="2" spans="1:29" x14ac:dyDescent="0.25">
      <c r="A2" s="24" t="s">
        <v>336</v>
      </c>
      <c r="B2" s="27">
        <v>54.02</v>
      </c>
      <c r="C2" s="27">
        <v>57.74</v>
      </c>
      <c r="D2" s="8">
        <v>58.83</v>
      </c>
      <c r="E2" s="27">
        <v>54.52</v>
      </c>
      <c r="F2" s="27">
        <v>55.24</v>
      </c>
      <c r="G2" s="8">
        <v>44.88</v>
      </c>
      <c r="H2" s="27">
        <v>68.36</v>
      </c>
      <c r="I2" s="27">
        <v>48.45</v>
      </c>
      <c r="J2" s="31">
        <v>62.65</v>
      </c>
      <c r="K2" s="8">
        <v>61.83</v>
      </c>
      <c r="L2" s="27">
        <v>53.85</v>
      </c>
      <c r="M2" s="31">
        <v>58.5</v>
      </c>
      <c r="N2" s="27">
        <v>38.14</v>
      </c>
      <c r="O2" s="27">
        <v>58.72</v>
      </c>
      <c r="P2" s="27">
        <v>56.75</v>
      </c>
      <c r="Q2" s="27">
        <v>63.81</v>
      </c>
      <c r="R2" s="27">
        <v>42.23</v>
      </c>
      <c r="S2" s="8">
        <v>74.41</v>
      </c>
      <c r="T2" s="27">
        <v>54.27</v>
      </c>
      <c r="U2" s="11">
        <f t="shared" ref="U2:U3" si="0">AVERAGE(B2:T2)</f>
        <v>56.168421052631579</v>
      </c>
      <c r="V2" s="11">
        <f t="shared" ref="V2:V3" si="1">U2-50.364</f>
        <v>5.8044210526315823</v>
      </c>
      <c r="W2" s="11">
        <f t="shared" ref="W2" si="2">V2-5.804</f>
        <v>4.2105263158198625E-4</v>
      </c>
      <c r="X2" s="27" t="s">
        <v>372</v>
      </c>
      <c r="Y2">
        <f t="shared" ref="Y2:Y3" si="3">COUNTA(B2:T2)</f>
        <v>19</v>
      </c>
    </row>
    <row r="3" spans="1:29" s="46" customFormat="1" ht="15" customHeight="1" x14ac:dyDescent="0.25">
      <c r="A3" s="24" t="s">
        <v>226</v>
      </c>
      <c r="B3" s="40">
        <v>53.14</v>
      </c>
      <c r="C3" s="40">
        <v>58.33</v>
      </c>
      <c r="D3" s="40">
        <v>58.65</v>
      </c>
      <c r="E3" s="40">
        <v>54.5</v>
      </c>
      <c r="F3" s="40">
        <v>52.84</v>
      </c>
      <c r="G3" s="54">
        <v>45.97</v>
      </c>
      <c r="H3" s="41">
        <v>69.67</v>
      </c>
      <c r="I3" s="40">
        <v>47.75</v>
      </c>
      <c r="J3" s="40">
        <v>60.21</v>
      </c>
      <c r="K3" s="40">
        <v>59.5</v>
      </c>
      <c r="L3" s="40">
        <v>53.4</v>
      </c>
      <c r="M3" s="40">
        <v>57.66</v>
      </c>
      <c r="N3" s="40">
        <v>36.58</v>
      </c>
      <c r="O3" s="40">
        <v>57.83</v>
      </c>
      <c r="P3" s="40">
        <v>55.79</v>
      </c>
      <c r="Q3" s="40">
        <v>64.790000000000006</v>
      </c>
      <c r="R3" s="40">
        <v>41.77</v>
      </c>
      <c r="S3" s="40">
        <v>68.59</v>
      </c>
      <c r="T3" s="40">
        <v>52.21</v>
      </c>
      <c r="U3" s="11">
        <f t="shared" si="0"/>
        <v>55.220000000000006</v>
      </c>
      <c r="V3" s="11">
        <f t="shared" si="1"/>
        <v>4.8560000000000088</v>
      </c>
      <c r="W3" s="11">
        <f t="shared" ref="W3:W46" si="4">V3-5.804</f>
        <v>-0.94799999999999152</v>
      </c>
      <c r="X3" s="1" t="s">
        <v>371</v>
      </c>
      <c r="Y3">
        <f t="shared" si="3"/>
        <v>19</v>
      </c>
      <c r="AB3" s="1"/>
      <c r="AC3" s="1"/>
    </row>
    <row r="4" spans="1:29" x14ac:dyDescent="0.25">
      <c r="A4" s="24" t="s">
        <v>453</v>
      </c>
      <c r="B4" s="8">
        <v>55.23</v>
      </c>
      <c r="C4" s="8">
        <v>60.22</v>
      </c>
      <c r="D4" s="8">
        <v>58.4</v>
      </c>
      <c r="E4" s="8">
        <v>55.41</v>
      </c>
      <c r="F4" s="8">
        <v>56.08</v>
      </c>
      <c r="G4" s="8">
        <v>46.34</v>
      </c>
      <c r="I4" s="8">
        <v>50.3</v>
      </c>
      <c r="J4" s="27">
        <v>61.36</v>
      </c>
      <c r="K4" s="27">
        <v>61.15</v>
      </c>
      <c r="L4" s="8">
        <v>57.73</v>
      </c>
      <c r="M4" s="27">
        <v>58.24</v>
      </c>
      <c r="N4" s="8">
        <v>38.96</v>
      </c>
      <c r="O4" s="8">
        <v>62.67</v>
      </c>
      <c r="P4" s="8">
        <v>59.45</v>
      </c>
      <c r="Q4" s="8">
        <v>66.19</v>
      </c>
      <c r="R4" s="8">
        <v>45.32</v>
      </c>
      <c r="S4" s="8">
        <v>74.53</v>
      </c>
      <c r="T4" s="8">
        <v>59.71</v>
      </c>
      <c r="U4" s="11">
        <f t="shared" ref="U4:U46" si="5">AVERAGE(B4:T4)</f>
        <v>57.071666666666665</v>
      </c>
      <c r="V4" s="11">
        <f t="shared" ref="V4:V46" si="6">U4-50.364</f>
        <v>6.7076666666666682</v>
      </c>
      <c r="W4" s="11">
        <f t="shared" si="4"/>
        <v>0.90366666666666795</v>
      </c>
      <c r="X4" t="s">
        <v>372</v>
      </c>
      <c r="Y4">
        <f t="shared" ref="Y4:Y46" si="7">COUNTA(B4:T4)</f>
        <v>18</v>
      </c>
    </row>
    <row r="5" spans="1:29" x14ac:dyDescent="0.25">
      <c r="A5" s="23" t="s">
        <v>237</v>
      </c>
      <c r="B5" s="8">
        <v>61.07</v>
      </c>
      <c r="G5" s="27">
        <v>43.19</v>
      </c>
      <c r="H5" s="8">
        <v>76.41</v>
      </c>
      <c r="R5" s="8">
        <v>43.87</v>
      </c>
      <c r="T5" s="8">
        <v>64.06</v>
      </c>
      <c r="U5" s="11">
        <f t="shared" si="5"/>
        <v>57.720000000000006</v>
      </c>
      <c r="V5" s="11">
        <f t="shared" si="6"/>
        <v>7.3560000000000088</v>
      </c>
      <c r="W5" s="11">
        <f t="shared" si="4"/>
        <v>1.5520000000000085</v>
      </c>
      <c r="Y5">
        <f t="shared" si="7"/>
        <v>5</v>
      </c>
    </row>
    <row r="6" spans="1:29" x14ac:dyDescent="0.25">
      <c r="A6" s="24" t="s">
        <v>435</v>
      </c>
      <c r="B6" s="8">
        <v>59.43</v>
      </c>
      <c r="C6" s="8">
        <v>61.74</v>
      </c>
      <c r="D6" s="8">
        <v>58.96</v>
      </c>
      <c r="E6" s="8">
        <v>58.52</v>
      </c>
      <c r="F6" s="8">
        <v>56.26</v>
      </c>
      <c r="G6" s="8">
        <v>47.6</v>
      </c>
      <c r="H6" s="8">
        <v>72.84</v>
      </c>
      <c r="I6" s="8">
        <v>49.28</v>
      </c>
      <c r="J6" s="8">
        <v>64.66</v>
      </c>
      <c r="K6" s="8">
        <v>63.54</v>
      </c>
      <c r="L6" s="8">
        <v>56.93</v>
      </c>
      <c r="M6" s="8">
        <v>61.71</v>
      </c>
      <c r="N6" s="8">
        <v>41.94</v>
      </c>
      <c r="O6" s="8">
        <v>61.35</v>
      </c>
      <c r="P6" s="8">
        <v>63.38</v>
      </c>
      <c r="Q6" s="8">
        <v>68.77</v>
      </c>
      <c r="R6" s="8">
        <v>45.26</v>
      </c>
      <c r="S6" s="8">
        <v>76.540000000000006</v>
      </c>
      <c r="T6" s="8">
        <v>57.64</v>
      </c>
      <c r="U6" s="11">
        <f t="shared" si="5"/>
        <v>59.281578947368416</v>
      </c>
      <c r="V6" s="11">
        <f t="shared" si="6"/>
        <v>8.9175789473684191</v>
      </c>
      <c r="W6" s="11">
        <f t="shared" si="4"/>
        <v>3.1135789473684188</v>
      </c>
      <c r="X6" t="s">
        <v>373</v>
      </c>
      <c r="Y6">
        <f t="shared" si="7"/>
        <v>19</v>
      </c>
    </row>
    <row r="7" spans="1:29" x14ac:dyDescent="0.25">
      <c r="A7" s="24" t="s">
        <v>11</v>
      </c>
      <c r="B7" s="8">
        <v>59.14</v>
      </c>
      <c r="C7" s="8">
        <v>62.6</v>
      </c>
      <c r="D7" s="8">
        <v>58.61</v>
      </c>
      <c r="E7" s="8">
        <v>56.86</v>
      </c>
      <c r="F7" s="8">
        <v>58.63</v>
      </c>
      <c r="G7" s="8">
        <v>47.1</v>
      </c>
      <c r="H7" s="8">
        <v>73.489999999999995</v>
      </c>
      <c r="I7" s="8">
        <v>53.4</v>
      </c>
      <c r="J7" s="8">
        <v>63.05</v>
      </c>
      <c r="K7" s="8">
        <v>64.2</v>
      </c>
      <c r="L7" s="8">
        <v>55.19</v>
      </c>
      <c r="M7" s="8">
        <v>61.27</v>
      </c>
      <c r="N7" s="8">
        <v>41.65</v>
      </c>
      <c r="O7" s="8">
        <v>61.38</v>
      </c>
      <c r="P7" s="8">
        <v>61.75</v>
      </c>
      <c r="Q7" s="8">
        <v>69.12</v>
      </c>
      <c r="R7" s="8">
        <v>44.96</v>
      </c>
      <c r="S7" s="8">
        <v>75.66</v>
      </c>
      <c r="T7" s="8">
        <v>58.76</v>
      </c>
      <c r="U7" s="11">
        <f t="shared" si="5"/>
        <v>59.306315789473679</v>
      </c>
      <c r="V7" s="11">
        <f t="shared" si="6"/>
        <v>8.9423157894736818</v>
      </c>
      <c r="W7" s="11">
        <f t="shared" si="4"/>
        <v>3.1383157894736815</v>
      </c>
      <c r="X7" t="s">
        <v>374</v>
      </c>
      <c r="Y7">
        <f t="shared" si="7"/>
        <v>19</v>
      </c>
    </row>
    <row r="8" spans="1:29" x14ac:dyDescent="0.25">
      <c r="A8" s="23" t="s">
        <v>338</v>
      </c>
      <c r="B8" s="8">
        <v>57.44</v>
      </c>
      <c r="C8" s="8">
        <v>70.88</v>
      </c>
      <c r="D8" s="27">
        <v>57.31</v>
      </c>
      <c r="E8" s="8">
        <v>58.89</v>
      </c>
      <c r="F8" s="8">
        <v>56.43</v>
      </c>
      <c r="G8" s="8">
        <v>47.02</v>
      </c>
      <c r="H8" s="8">
        <v>80.8</v>
      </c>
      <c r="I8" s="8">
        <v>49.98</v>
      </c>
      <c r="J8" s="8">
        <v>72.099999999999994</v>
      </c>
      <c r="K8" s="31">
        <v>61.61</v>
      </c>
      <c r="L8" s="8">
        <v>66.47</v>
      </c>
      <c r="M8" s="8">
        <v>59.04</v>
      </c>
      <c r="N8" s="8">
        <v>39.65</v>
      </c>
      <c r="O8" s="8">
        <v>62.14</v>
      </c>
      <c r="P8" s="8">
        <v>57.91</v>
      </c>
      <c r="Q8" s="8">
        <v>66.510000000000005</v>
      </c>
      <c r="R8" s="8">
        <v>44.39</v>
      </c>
      <c r="S8" s="27">
        <v>73.27</v>
      </c>
      <c r="T8" s="8">
        <v>56.03</v>
      </c>
      <c r="U8" s="11">
        <f t="shared" si="5"/>
        <v>59.8878947368421</v>
      </c>
      <c r="V8" s="11">
        <f t="shared" si="6"/>
        <v>9.5238947368421023</v>
      </c>
      <c r="W8" s="11">
        <f t="shared" si="4"/>
        <v>3.719894736842102</v>
      </c>
      <c r="X8" t="s">
        <v>375</v>
      </c>
      <c r="Y8">
        <f t="shared" si="7"/>
        <v>19</v>
      </c>
    </row>
    <row r="9" spans="1:29" x14ac:dyDescent="0.25">
      <c r="A9" s="24" t="s">
        <v>337</v>
      </c>
      <c r="B9" s="8">
        <v>55.61</v>
      </c>
      <c r="C9" s="8">
        <v>70.099999999999994</v>
      </c>
      <c r="D9" s="8">
        <v>63.92</v>
      </c>
      <c r="E9" s="8">
        <v>58.33</v>
      </c>
      <c r="F9" s="8">
        <v>60.94</v>
      </c>
      <c r="G9" s="8">
        <v>47.28</v>
      </c>
      <c r="H9" s="8">
        <v>77.37</v>
      </c>
      <c r="I9" s="8">
        <v>57.75</v>
      </c>
      <c r="J9" s="8">
        <v>66.89</v>
      </c>
      <c r="K9" s="8">
        <v>68.2</v>
      </c>
      <c r="L9" s="8">
        <v>60.74</v>
      </c>
      <c r="M9" s="8">
        <v>58.89</v>
      </c>
      <c r="N9" s="8">
        <v>39.04</v>
      </c>
      <c r="O9" s="8">
        <v>60.01</v>
      </c>
      <c r="P9" s="8">
        <v>58.79</v>
      </c>
      <c r="Q9" s="8">
        <v>67.92</v>
      </c>
      <c r="R9" s="8">
        <v>45.77</v>
      </c>
      <c r="S9" s="8">
        <v>76.48</v>
      </c>
      <c r="U9" s="11">
        <f t="shared" si="5"/>
        <v>60.77944444444443</v>
      </c>
      <c r="V9" s="11">
        <f t="shared" si="6"/>
        <v>10.415444444444432</v>
      </c>
      <c r="W9" s="11">
        <f t="shared" si="4"/>
        <v>4.611444444444432</v>
      </c>
      <c r="X9" t="s">
        <v>376</v>
      </c>
      <c r="Y9">
        <f t="shared" si="7"/>
        <v>18</v>
      </c>
    </row>
    <row r="10" spans="1:29" ht="15" customHeight="1" x14ac:dyDescent="0.25">
      <c r="A10" s="23" t="s">
        <v>347</v>
      </c>
      <c r="B10" s="8">
        <v>61.84</v>
      </c>
      <c r="C10" s="8">
        <v>67.86</v>
      </c>
      <c r="D10" s="8">
        <v>64.010000000000005</v>
      </c>
      <c r="E10" s="8">
        <v>63.86</v>
      </c>
      <c r="G10" s="8">
        <v>50.4</v>
      </c>
      <c r="I10" s="8">
        <v>57.27</v>
      </c>
      <c r="J10" s="8">
        <v>66.11</v>
      </c>
      <c r="K10" s="8">
        <v>68.47</v>
      </c>
      <c r="L10" s="8">
        <v>70.069999999999993</v>
      </c>
      <c r="M10" s="8">
        <v>66.040000000000006</v>
      </c>
      <c r="N10" s="8">
        <v>43.71</v>
      </c>
      <c r="O10" s="8">
        <v>67.41</v>
      </c>
      <c r="P10" s="8">
        <v>64.28</v>
      </c>
      <c r="Q10" s="8">
        <v>71.34</v>
      </c>
      <c r="R10" s="8">
        <v>46.65</v>
      </c>
      <c r="S10" s="8">
        <v>85.76</v>
      </c>
      <c r="T10" s="8">
        <v>64.41</v>
      </c>
      <c r="U10" s="11">
        <f t="shared" si="5"/>
        <v>63.499411764705869</v>
      </c>
      <c r="V10" s="11">
        <f t="shared" si="6"/>
        <v>13.135411764705871</v>
      </c>
      <c r="W10" s="11">
        <f t="shared" si="4"/>
        <v>7.3314117647058712</v>
      </c>
      <c r="X10" t="s">
        <v>413</v>
      </c>
      <c r="Y10">
        <f t="shared" si="7"/>
        <v>17</v>
      </c>
    </row>
    <row r="11" spans="1:29" x14ac:dyDescent="0.25">
      <c r="A11" s="30" t="s">
        <v>342</v>
      </c>
      <c r="B11" s="8">
        <v>60.39</v>
      </c>
      <c r="C11" s="8">
        <v>64.989999999999995</v>
      </c>
      <c r="D11" s="8">
        <v>62.96</v>
      </c>
      <c r="E11" s="8">
        <v>62.26</v>
      </c>
      <c r="F11" s="8">
        <v>61.08</v>
      </c>
      <c r="G11" s="8">
        <v>52.85</v>
      </c>
      <c r="H11" s="8">
        <v>77.83</v>
      </c>
      <c r="I11" s="8">
        <v>63.37</v>
      </c>
      <c r="J11" s="8">
        <v>66.42</v>
      </c>
      <c r="K11" s="8">
        <v>68.08</v>
      </c>
      <c r="L11" s="8">
        <v>62.52</v>
      </c>
      <c r="M11" s="8">
        <v>62.45</v>
      </c>
      <c r="N11" s="8">
        <v>42.42</v>
      </c>
      <c r="O11" s="8">
        <v>65.52</v>
      </c>
      <c r="P11" s="8">
        <v>64.45</v>
      </c>
      <c r="Q11" s="8">
        <v>69.81</v>
      </c>
      <c r="R11" s="8">
        <v>47.66</v>
      </c>
      <c r="S11" s="8">
        <v>83.78</v>
      </c>
      <c r="T11" s="8">
        <v>69.47</v>
      </c>
      <c r="U11" s="11">
        <f t="shared" si="5"/>
        <v>63.595263157894749</v>
      </c>
      <c r="V11" s="11">
        <f t="shared" si="6"/>
        <v>13.231263157894752</v>
      </c>
      <c r="W11" s="11">
        <f t="shared" si="4"/>
        <v>7.4272631578947514</v>
      </c>
      <c r="X11" t="s">
        <v>414</v>
      </c>
      <c r="Y11">
        <f t="shared" si="7"/>
        <v>19</v>
      </c>
    </row>
    <row r="12" spans="1:29" x14ac:dyDescent="0.25">
      <c r="A12" s="24" t="s">
        <v>349</v>
      </c>
      <c r="B12" s="8">
        <v>61.93</v>
      </c>
      <c r="C12" s="8">
        <v>66.099999999999994</v>
      </c>
      <c r="D12" s="8">
        <v>64.849999999999994</v>
      </c>
      <c r="E12" s="8">
        <v>59.44</v>
      </c>
      <c r="F12" s="8">
        <v>64.400000000000006</v>
      </c>
      <c r="G12" s="8">
        <v>50.04</v>
      </c>
      <c r="H12" s="8">
        <v>79.47</v>
      </c>
      <c r="I12" s="8">
        <v>55.99</v>
      </c>
      <c r="J12" s="8">
        <v>70.69</v>
      </c>
      <c r="K12" s="8">
        <v>66.88</v>
      </c>
      <c r="L12" s="8">
        <v>63.83</v>
      </c>
      <c r="M12" s="8">
        <v>61.79</v>
      </c>
      <c r="N12" s="8">
        <v>42.03</v>
      </c>
      <c r="O12" s="8">
        <v>70.510000000000005</v>
      </c>
      <c r="P12" s="8">
        <v>60.88</v>
      </c>
      <c r="Q12" s="8">
        <v>77.62</v>
      </c>
      <c r="R12" s="8">
        <v>46.56</v>
      </c>
      <c r="S12" s="8">
        <v>80.34</v>
      </c>
      <c r="T12" s="8">
        <v>66.2</v>
      </c>
      <c r="U12" s="11">
        <f t="shared" si="5"/>
        <v>63.660526315789468</v>
      </c>
      <c r="V12" s="11">
        <f t="shared" si="6"/>
        <v>13.296526315789471</v>
      </c>
      <c r="W12" s="11">
        <f t="shared" si="4"/>
        <v>7.4925263157894708</v>
      </c>
      <c r="X12" t="s">
        <v>415</v>
      </c>
      <c r="Y12">
        <f t="shared" si="7"/>
        <v>19</v>
      </c>
    </row>
    <row r="13" spans="1:29" x14ac:dyDescent="0.25">
      <c r="A13" s="24" t="s">
        <v>339</v>
      </c>
      <c r="B13" s="8">
        <v>61.86</v>
      </c>
      <c r="C13" s="8">
        <v>58.87</v>
      </c>
      <c r="D13" s="8">
        <v>64.900000000000006</v>
      </c>
      <c r="E13" s="8">
        <v>62</v>
      </c>
      <c r="F13" s="8">
        <v>64.91</v>
      </c>
      <c r="G13" s="8">
        <v>50.3</v>
      </c>
      <c r="H13" s="8">
        <v>72.87</v>
      </c>
      <c r="I13" s="8">
        <v>69.87</v>
      </c>
      <c r="J13" s="8">
        <v>64.89</v>
      </c>
      <c r="K13" s="8">
        <v>72.59</v>
      </c>
      <c r="L13" s="8">
        <v>65.8</v>
      </c>
      <c r="M13" s="8">
        <v>61.08</v>
      </c>
      <c r="N13" s="8">
        <v>45.69</v>
      </c>
      <c r="O13" s="8">
        <v>66.37</v>
      </c>
      <c r="P13" s="8">
        <v>57.25</v>
      </c>
      <c r="Q13" s="8">
        <v>74.209999999999994</v>
      </c>
      <c r="R13" s="8">
        <v>46.44</v>
      </c>
      <c r="S13" s="8">
        <v>80.45</v>
      </c>
      <c r="T13" s="8">
        <v>72.48</v>
      </c>
      <c r="U13" s="11">
        <f t="shared" si="5"/>
        <v>63.83315789473685</v>
      </c>
      <c r="V13" s="11">
        <f t="shared" si="6"/>
        <v>13.469157894736853</v>
      </c>
      <c r="W13" s="11">
        <f t="shared" si="4"/>
        <v>7.6651578947368524</v>
      </c>
      <c r="X13" t="s">
        <v>416</v>
      </c>
      <c r="Y13">
        <f t="shared" si="7"/>
        <v>19</v>
      </c>
    </row>
    <row r="14" spans="1:29" x14ac:dyDescent="0.25">
      <c r="A14" s="24" t="s">
        <v>343</v>
      </c>
      <c r="B14" s="8">
        <v>60.45</v>
      </c>
      <c r="C14" s="8">
        <v>71.900000000000006</v>
      </c>
      <c r="M14" s="8">
        <v>67.92</v>
      </c>
      <c r="O14" s="8">
        <v>67.88</v>
      </c>
      <c r="P14" s="8">
        <v>65.63</v>
      </c>
      <c r="R14" s="8">
        <v>50.25</v>
      </c>
      <c r="U14" s="11">
        <f t="shared" si="5"/>
        <v>64.00500000000001</v>
      </c>
      <c r="V14" s="11">
        <f t="shared" si="6"/>
        <v>13.641000000000012</v>
      </c>
      <c r="W14" s="11">
        <f t="shared" si="4"/>
        <v>7.8370000000000122</v>
      </c>
      <c r="Y14">
        <f t="shared" si="7"/>
        <v>6</v>
      </c>
    </row>
    <row r="15" spans="1:29" x14ac:dyDescent="0.25">
      <c r="A15" s="24" t="s">
        <v>341</v>
      </c>
      <c r="B15" s="8">
        <v>60.32</v>
      </c>
      <c r="C15" s="8">
        <v>65.260000000000005</v>
      </c>
      <c r="D15" s="8">
        <v>63.47</v>
      </c>
      <c r="E15" s="8">
        <v>58.93</v>
      </c>
      <c r="G15" s="8">
        <v>53.57</v>
      </c>
      <c r="H15" s="8">
        <v>86.15</v>
      </c>
      <c r="I15" s="8">
        <v>55.16</v>
      </c>
      <c r="M15" s="8">
        <v>60.56</v>
      </c>
      <c r="O15" s="8">
        <v>67.98</v>
      </c>
      <c r="P15" s="8">
        <v>65.98</v>
      </c>
      <c r="Q15" s="8">
        <v>71.319999999999993</v>
      </c>
      <c r="R15" s="8">
        <v>46.48</v>
      </c>
      <c r="S15" s="8">
        <v>81.08</v>
      </c>
      <c r="U15" s="11">
        <f t="shared" si="5"/>
        <v>64.327692307692317</v>
      </c>
      <c r="V15" s="11">
        <f t="shared" si="6"/>
        <v>13.96369230769232</v>
      </c>
      <c r="W15" s="11">
        <f t="shared" si="4"/>
        <v>8.1596923076923193</v>
      </c>
      <c r="X15" t="s">
        <v>417</v>
      </c>
      <c r="Y15">
        <f t="shared" si="7"/>
        <v>13</v>
      </c>
    </row>
    <row r="16" spans="1:29" x14ac:dyDescent="0.25">
      <c r="A16" s="24" t="s">
        <v>340</v>
      </c>
      <c r="B16" s="8">
        <v>61.46</v>
      </c>
      <c r="C16" s="8">
        <v>62.69</v>
      </c>
      <c r="D16" s="8">
        <v>60.25</v>
      </c>
      <c r="E16" s="8">
        <v>62.83</v>
      </c>
      <c r="F16" s="8">
        <v>72.48</v>
      </c>
      <c r="G16" s="8">
        <v>53.39</v>
      </c>
      <c r="H16" s="8">
        <v>80.86</v>
      </c>
      <c r="I16" s="8">
        <v>54.58</v>
      </c>
      <c r="J16" s="8">
        <v>66.010000000000005</v>
      </c>
      <c r="K16" s="8">
        <v>67.66</v>
      </c>
      <c r="L16" s="8">
        <v>69.989999999999995</v>
      </c>
      <c r="M16" s="8">
        <v>62.97</v>
      </c>
      <c r="N16" s="8">
        <v>50.96</v>
      </c>
      <c r="O16" s="8">
        <v>63.76</v>
      </c>
      <c r="P16" s="8">
        <v>61.93</v>
      </c>
      <c r="Q16" s="8">
        <v>69.98</v>
      </c>
      <c r="R16" s="8">
        <v>48.87</v>
      </c>
      <c r="S16" s="8">
        <v>92.31</v>
      </c>
      <c r="T16" s="8">
        <v>70.12</v>
      </c>
      <c r="U16" s="11">
        <f t="shared" si="5"/>
        <v>64.899999999999991</v>
      </c>
      <c r="V16" s="11">
        <f t="shared" si="6"/>
        <v>14.535999999999994</v>
      </c>
      <c r="W16" s="11">
        <f t="shared" si="4"/>
        <v>8.731999999999994</v>
      </c>
      <c r="X16" t="s">
        <v>430</v>
      </c>
      <c r="Y16">
        <f t="shared" si="7"/>
        <v>19</v>
      </c>
    </row>
    <row r="17" spans="1:25" x14ac:dyDescent="0.25">
      <c r="A17" s="24" t="s">
        <v>454</v>
      </c>
      <c r="B17" s="8">
        <v>59.81</v>
      </c>
      <c r="D17" s="8">
        <v>70.75</v>
      </c>
      <c r="E17" s="8">
        <v>65.37</v>
      </c>
      <c r="G17" s="8">
        <v>57.55</v>
      </c>
      <c r="H17" s="8">
        <v>80.98</v>
      </c>
      <c r="L17" s="8">
        <v>66.819999999999993</v>
      </c>
      <c r="M17" s="8">
        <v>66.2</v>
      </c>
      <c r="P17" s="8">
        <v>65</v>
      </c>
      <c r="Q17" s="8">
        <v>73.400000000000006</v>
      </c>
      <c r="R17" s="8">
        <v>46.14</v>
      </c>
      <c r="U17" s="11">
        <f t="shared" si="5"/>
        <v>65.201999999999998</v>
      </c>
      <c r="V17" s="11">
        <f t="shared" si="6"/>
        <v>14.838000000000001</v>
      </c>
      <c r="W17" s="11">
        <f t="shared" si="4"/>
        <v>9.0340000000000007</v>
      </c>
      <c r="X17" t="s">
        <v>436</v>
      </c>
      <c r="Y17">
        <f t="shared" si="7"/>
        <v>10</v>
      </c>
    </row>
    <row r="18" spans="1:25" x14ac:dyDescent="0.25">
      <c r="A18" s="24" t="s">
        <v>346</v>
      </c>
      <c r="B18" s="8">
        <v>61.67</v>
      </c>
      <c r="C18" s="8">
        <v>67.56</v>
      </c>
      <c r="D18" s="8">
        <v>64.89</v>
      </c>
      <c r="E18" s="8">
        <v>60.69</v>
      </c>
      <c r="F18" s="8">
        <v>62.45</v>
      </c>
      <c r="G18" s="8">
        <v>52.84</v>
      </c>
      <c r="H18" s="8">
        <v>80.94</v>
      </c>
      <c r="I18" s="8">
        <v>59.21</v>
      </c>
      <c r="J18" s="8">
        <v>70.400000000000006</v>
      </c>
      <c r="K18" s="8">
        <v>70.16</v>
      </c>
      <c r="L18" s="8">
        <v>75</v>
      </c>
      <c r="M18" s="8">
        <v>64.849999999999994</v>
      </c>
      <c r="N18" s="8">
        <v>44.81</v>
      </c>
      <c r="O18" s="8">
        <v>65.84</v>
      </c>
      <c r="P18" s="8">
        <v>64.77</v>
      </c>
      <c r="Q18" s="8">
        <v>74.11</v>
      </c>
      <c r="R18" s="8">
        <v>48.56</v>
      </c>
      <c r="S18" s="8">
        <v>86.5</v>
      </c>
      <c r="T18" s="8">
        <v>64.69</v>
      </c>
      <c r="U18" s="11">
        <f t="shared" si="5"/>
        <v>65.260000000000005</v>
      </c>
      <c r="V18" s="11">
        <f t="shared" si="6"/>
        <v>14.896000000000008</v>
      </c>
      <c r="W18" s="11">
        <f t="shared" si="4"/>
        <v>9.0920000000000076</v>
      </c>
      <c r="X18" t="s">
        <v>458</v>
      </c>
      <c r="Y18">
        <f t="shared" si="7"/>
        <v>19</v>
      </c>
    </row>
    <row r="19" spans="1:25" x14ac:dyDescent="0.25">
      <c r="A19" s="24" t="s">
        <v>345</v>
      </c>
      <c r="B19" s="8">
        <v>61.08</v>
      </c>
      <c r="C19" s="8">
        <v>69.19</v>
      </c>
      <c r="D19" s="8">
        <v>68.81</v>
      </c>
      <c r="E19" s="8">
        <v>64.569999999999993</v>
      </c>
      <c r="G19" s="8">
        <v>53.91</v>
      </c>
      <c r="H19" s="8">
        <v>80.14</v>
      </c>
      <c r="I19" s="8">
        <v>60.92</v>
      </c>
      <c r="J19" s="8">
        <v>70.48</v>
      </c>
      <c r="K19" s="8">
        <v>71.39</v>
      </c>
      <c r="M19" s="8">
        <v>65.31</v>
      </c>
      <c r="N19" s="8">
        <v>46.43</v>
      </c>
      <c r="O19" s="8">
        <v>76.45</v>
      </c>
      <c r="P19" s="8">
        <v>71.02</v>
      </c>
      <c r="Q19" s="8">
        <v>71.94</v>
      </c>
      <c r="R19" s="8">
        <v>49.25</v>
      </c>
      <c r="T19" s="8">
        <v>73.88</v>
      </c>
      <c r="U19" s="11">
        <f t="shared" si="5"/>
        <v>65.923124999999999</v>
      </c>
      <c r="V19" s="11">
        <f t="shared" si="6"/>
        <v>15.559125000000002</v>
      </c>
      <c r="W19" s="11">
        <f t="shared" si="4"/>
        <v>9.7551250000000014</v>
      </c>
      <c r="X19" t="s">
        <v>459</v>
      </c>
      <c r="Y19">
        <f t="shared" si="7"/>
        <v>16</v>
      </c>
    </row>
    <row r="20" spans="1:25" x14ac:dyDescent="0.25">
      <c r="A20" s="24" t="s">
        <v>350</v>
      </c>
      <c r="B20" s="8">
        <v>62.65</v>
      </c>
      <c r="C20" s="8">
        <v>67.09</v>
      </c>
      <c r="E20" s="8">
        <v>70.5</v>
      </c>
      <c r="G20" s="8">
        <v>54.6</v>
      </c>
      <c r="H20" s="8">
        <v>85.13</v>
      </c>
      <c r="J20" s="8">
        <v>77.040000000000006</v>
      </c>
      <c r="K20" s="8">
        <v>77.61</v>
      </c>
      <c r="M20" s="8">
        <v>64.44</v>
      </c>
      <c r="N20" s="8">
        <v>50.34</v>
      </c>
      <c r="O20" s="8">
        <v>68.05</v>
      </c>
      <c r="P20" s="8">
        <v>62.37</v>
      </c>
      <c r="Q20" s="8">
        <v>71.92</v>
      </c>
      <c r="R20" s="8">
        <v>47.8</v>
      </c>
      <c r="U20" s="11">
        <f t="shared" si="5"/>
        <v>66.118461538461531</v>
      </c>
      <c r="V20" s="11">
        <f t="shared" si="6"/>
        <v>15.754461538461534</v>
      </c>
      <c r="W20" s="11">
        <f t="shared" si="4"/>
        <v>9.9504615384615338</v>
      </c>
      <c r="X20" t="s">
        <v>460</v>
      </c>
      <c r="Y20">
        <f t="shared" si="7"/>
        <v>13</v>
      </c>
    </row>
    <row r="21" spans="1:25" x14ac:dyDescent="0.25">
      <c r="A21" s="23" t="s">
        <v>362</v>
      </c>
      <c r="B21" s="8">
        <v>65.959999999999994</v>
      </c>
      <c r="I21" s="8">
        <v>68.959999999999994</v>
      </c>
      <c r="N21" s="8">
        <v>52.83</v>
      </c>
      <c r="O21" s="8">
        <v>75.959999999999994</v>
      </c>
      <c r="T21" s="8">
        <v>70.14</v>
      </c>
      <c r="U21" s="11">
        <f t="shared" si="5"/>
        <v>66.77</v>
      </c>
      <c r="V21" s="11">
        <f t="shared" si="6"/>
        <v>16.405999999999999</v>
      </c>
      <c r="W21" s="11">
        <f t="shared" si="4"/>
        <v>10.601999999999999</v>
      </c>
      <c r="Y21">
        <f t="shared" si="7"/>
        <v>5</v>
      </c>
    </row>
    <row r="22" spans="1:25" x14ac:dyDescent="0.25">
      <c r="A22" s="23" t="s">
        <v>365</v>
      </c>
      <c r="B22" s="8">
        <v>67.89</v>
      </c>
      <c r="U22" s="11">
        <f t="shared" si="5"/>
        <v>67.89</v>
      </c>
      <c r="V22" s="11">
        <f t="shared" si="6"/>
        <v>17.526000000000003</v>
      </c>
      <c r="W22" s="11">
        <f t="shared" si="4"/>
        <v>11.722000000000003</v>
      </c>
      <c r="Y22">
        <f t="shared" si="7"/>
        <v>1</v>
      </c>
    </row>
    <row r="23" spans="1:25" x14ac:dyDescent="0.25">
      <c r="A23" s="23" t="s">
        <v>355</v>
      </c>
      <c r="B23" s="8">
        <v>64</v>
      </c>
      <c r="D23" s="8">
        <v>70.7</v>
      </c>
      <c r="E23" s="8">
        <v>65.010000000000005</v>
      </c>
      <c r="F23" s="8">
        <v>68.19</v>
      </c>
      <c r="G23" s="8">
        <v>59.35</v>
      </c>
      <c r="H23" s="8">
        <v>82.11</v>
      </c>
      <c r="I23" s="8">
        <v>60.2</v>
      </c>
      <c r="J23" s="8">
        <v>82.69</v>
      </c>
      <c r="K23" s="8">
        <v>77.72</v>
      </c>
      <c r="N23" s="8">
        <v>47.82</v>
      </c>
      <c r="O23" s="8">
        <v>73.05</v>
      </c>
      <c r="P23" s="8">
        <v>69.180000000000007</v>
      </c>
      <c r="Q23" s="8">
        <v>83.77</v>
      </c>
      <c r="R23" s="8">
        <v>52.61</v>
      </c>
      <c r="U23" s="11">
        <f t="shared" si="5"/>
        <v>68.314285714285717</v>
      </c>
      <c r="V23" s="11">
        <f t="shared" si="6"/>
        <v>17.95028571428572</v>
      </c>
      <c r="W23" s="11">
        <f t="shared" si="4"/>
        <v>12.146285714285719</v>
      </c>
      <c r="X23" t="s">
        <v>461</v>
      </c>
      <c r="Y23">
        <f t="shared" si="7"/>
        <v>14</v>
      </c>
    </row>
    <row r="24" spans="1:25" x14ac:dyDescent="0.25">
      <c r="A24" s="23" t="s">
        <v>352</v>
      </c>
      <c r="B24" s="8">
        <v>63.45</v>
      </c>
      <c r="C24" s="8">
        <v>76.56</v>
      </c>
      <c r="F24" s="8">
        <v>66.5</v>
      </c>
      <c r="M24" s="8">
        <v>75.959999999999994</v>
      </c>
      <c r="N24" s="8">
        <v>46.08</v>
      </c>
      <c r="O24" s="8">
        <v>72.41</v>
      </c>
      <c r="P24" s="8">
        <v>70.05</v>
      </c>
      <c r="Q24" s="8">
        <v>78.849999999999994</v>
      </c>
      <c r="R24" s="8">
        <v>52.49</v>
      </c>
      <c r="S24" s="8">
        <v>85.38</v>
      </c>
      <c r="U24" s="11">
        <f t="shared" si="5"/>
        <v>68.772999999999996</v>
      </c>
      <c r="V24" s="11">
        <f t="shared" si="6"/>
        <v>18.408999999999999</v>
      </c>
      <c r="W24" s="11">
        <f t="shared" si="4"/>
        <v>12.604999999999999</v>
      </c>
      <c r="X24" t="s">
        <v>462</v>
      </c>
      <c r="Y24">
        <f t="shared" si="7"/>
        <v>10</v>
      </c>
    </row>
    <row r="25" spans="1:25" x14ac:dyDescent="0.25">
      <c r="A25" s="24" t="s">
        <v>455</v>
      </c>
      <c r="B25" s="8">
        <v>62.1</v>
      </c>
      <c r="C25" s="8">
        <v>79.510000000000005</v>
      </c>
      <c r="D25" s="8">
        <v>65.209999999999994</v>
      </c>
      <c r="E25" s="8">
        <v>73.56</v>
      </c>
      <c r="F25" s="8">
        <v>87.86</v>
      </c>
      <c r="G25" s="8">
        <v>60.55</v>
      </c>
      <c r="H25" s="8">
        <v>81.319999999999993</v>
      </c>
      <c r="I25" s="8">
        <v>63.85</v>
      </c>
      <c r="J25" s="8">
        <v>72.58</v>
      </c>
      <c r="K25" s="8">
        <v>77.25</v>
      </c>
      <c r="L25" s="8">
        <v>76.400000000000006</v>
      </c>
      <c r="M25" s="8">
        <v>67.790000000000006</v>
      </c>
      <c r="N25" s="8">
        <v>50.06</v>
      </c>
      <c r="O25" s="8">
        <v>70.95</v>
      </c>
      <c r="P25" s="8">
        <v>66.59</v>
      </c>
      <c r="R25" s="8">
        <v>46.62</v>
      </c>
      <c r="U25" s="11">
        <f t="shared" si="5"/>
        <v>68.887499999999989</v>
      </c>
      <c r="V25" s="11">
        <f t="shared" si="6"/>
        <v>18.523499999999991</v>
      </c>
      <c r="W25" s="11">
        <f t="shared" si="4"/>
        <v>12.719499999999991</v>
      </c>
      <c r="X25" t="s">
        <v>463</v>
      </c>
      <c r="Y25">
        <f t="shared" si="7"/>
        <v>16</v>
      </c>
    </row>
    <row r="26" spans="1:25" x14ac:dyDescent="0.25">
      <c r="A26" s="23" t="s">
        <v>344</v>
      </c>
      <c r="B26" s="8">
        <v>60.46</v>
      </c>
      <c r="F26" s="8">
        <v>72.33</v>
      </c>
      <c r="G26" s="8">
        <v>73.680000000000007</v>
      </c>
      <c r="K26" s="8">
        <v>76.45</v>
      </c>
      <c r="M26" s="8">
        <v>69.790000000000006</v>
      </c>
      <c r="N26" s="8">
        <v>47.08</v>
      </c>
      <c r="O26" s="8">
        <v>74.319999999999993</v>
      </c>
      <c r="P26" s="8">
        <v>69.38</v>
      </c>
      <c r="Q26" s="8">
        <v>77.67</v>
      </c>
      <c r="U26" s="11">
        <f t="shared" si="5"/>
        <v>69.017777777777781</v>
      </c>
      <c r="V26" s="11">
        <f t="shared" si="6"/>
        <v>18.653777777777783</v>
      </c>
      <c r="W26" s="11">
        <f t="shared" si="4"/>
        <v>12.849777777777783</v>
      </c>
      <c r="Y26">
        <f t="shared" si="7"/>
        <v>9</v>
      </c>
    </row>
    <row r="27" spans="1:25" x14ac:dyDescent="0.25">
      <c r="A27" s="24" t="s">
        <v>351</v>
      </c>
      <c r="B27" s="8">
        <v>61.97</v>
      </c>
      <c r="C27" s="8">
        <v>67.92</v>
      </c>
      <c r="D27" s="8">
        <v>73.760000000000005</v>
      </c>
      <c r="E27" s="8">
        <v>66.069999999999993</v>
      </c>
      <c r="F27" s="8">
        <v>79.91</v>
      </c>
      <c r="G27" s="8">
        <v>60.37</v>
      </c>
      <c r="H27" s="8">
        <v>89.59</v>
      </c>
      <c r="I27" s="8">
        <v>72.41</v>
      </c>
      <c r="K27" s="8">
        <v>80.06</v>
      </c>
      <c r="L27" s="8">
        <v>82.39</v>
      </c>
      <c r="M27" s="8">
        <v>66.12</v>
      </c>
      <c r="N27" s="8">
        <v>51.79</v>
      </c>
      <c r="O27" s="8">
        <v>67.56</v>
      </c>
      <c r="P27" s="8">
        <v>64.760000000000005</v>
      </c>
      <c r="Q27" s="8">
        <v>71.709999999999994</v>
      </c>
      <c r="R27" s="8">
        <v>48.29</v>
      </c>
      <c r="T27" s="8">
        <v>81.91</v>
      </c>
      <c r="U27" s="11">
        <f t="shared" si="5"/>
        <v>69.79941176470588</v>
      </c>
      <c r="V27" s="11">
        <f t="shared" si="6"/>
        <v>19.435411764705883</v>
      </c>
      <c r="W27" s="11">
        <f t="shared" si="4"/>
        <v>13.631411764705883</v>
      </c>
      <c r="Y27">
        <f t="shared" si="7"/>
        <v>17</v>
      </c>
    </row>
    <row r="28" spans="1:25" x14ac:dyDescent="0.25">
      <c r="A28" s="23" t="s">
        <v>335</v>
      </c>
      <c r="B28" s="8">
        <v>67.099999999999994</v>
      </c>
      <c r="D28" s="8">
        <v>75.849999999999994</v>
      </c>
      <c r="N28" s="8">
        <v>55.38</v>
      </c>
      <c r="O28" s="8">
        <v>76.069999999999993</v>
      </c>
      <c r="P28" s="8">
        <v>71.680000000000007</v>
      </c>
      <c r="R28" s="8">
        <v>50.94</v>
      </c>
      <c r="S28" s="8">
        <v>93.71</v>
      </c>
      <c r="U28" s="11">
        <f t="shared" si="5"/>
        <v>70.104285714285709</v>
      </c>
      <c r="V28" s="11">
        <f t="shared" si="6"/>
        <v>19.740285714285712</v>
      </c>
      <c r="W28" s="11">
        <f t="shared" si="4"/>
        <v>13.936285714285711</v>
      </c>
      <c r="Y28">
        <f t="shared" si="7"/>
        <v>7</v>
      </c>
    </row>
    <row r="29" spans="1:25" x14ac:dyDescent="0.25">
      <c r="A29" s="23" t="s">
        <v>456</v>
      </c>
      <c r="B29" s="8">
        <v>62.23</v>
      </c>
      <c r="C29" s="8">
        <v>74.400000000000006</v>
      </c>
      <c r="D29" s="8">
        <v>74.069999999999993</v>
      </c>
      <c r="G29" s="8">
        <v>56.75</v>
      </c>
      <c r="H29" s="8">
        <v>87.65</v>
      </c>
      <c r="N29" s="8">
        <v>45.17</v>
      </c>
      <c r="O29" s="8">
        <v>76.03</v>
      </c>
      <c r="Q29" s="8">
        <v>81.53</v>
      </c>
      <c r="R29" s="8">
        <v>55.76</v>
      </c>
      <c r="S29" s="8">
        <v>89.38</v>
      </c>
      <c r="U29" s="11">
        <f t="shared" si="5"/>
        <v>70.296999999999997</v>
      </c>
      <c r="V29" s="11">
        <f t="shared" si="6"/>
        <v>19.933</v>
      </c>
      <c r="W29" s="11">
        <f t="shared" si="4"/>
        <v>14.129</v>
      </c>
      <c r="Y29">
        <f t="shared" si="7"/>
        <v>10</v>
      </c>
    </row>
    <row r="30" spans="1:25" x14ac:dyDescent="0.25">
      <c r="A30" s="23" t="s">
        <v>348</v>
      </c>
      <c r="B30" s="8">
        <v>61.92</v>
      </c>
      <c r="E30" s="8">
        <v>63.76</v>
      </c>
      <c r="F30" s="8">
        <v>76.069999999999993</v>
      </c>
      <c r="G30" s="8">
        <v>55.23</v>
      </c>
      <c r="J30" s="8">
        <v>77.739999999999995</v>
      </c>
      <c r="K30" s="8">
        <v>75.569999999999993</v>
      </c>
      <c r="P30" s="8">
        <v>71.849999999999994</v>
      </c>
      <c r="Q30" s="8">
        <v>80.91</v>
      </c>
      <c r="U30" s="11">
        <f t="shared" si="5"/>
        <v>70.381249999999994</v>
      </c>
      <c r="V30" s="11">
        <f t="shared" si="6"/>
        <v>20.017249999999997</v>
      </c>
      <c r="W30" s="11">
        <f t="shared" si="4"/>
        <v>14.213249999999997</v>
      </c>
      <c r="Y30">
        <f t="shared" si="7"/>
        <v>8</v>
      </c>
    </row>
    <row r="31" spans="1:25" x14ac:dyDescent="0.25">
      <c r="A31" s="23" t="s">
        <v>360</v>
      </c>
      <c r="B31" s="8">
        <v>65.03</v>
      </c>
      <c r="C31" s="8">
        <v>74.44</v>
      </c>
      <c r="F31" s="8">
        <v>71.39</v>
      </c>
      <c r="G31" s="8">
        <v>63.09</v>
      </c>
      <c r="H31" s="8">
        <v>87.12</v>
      </c>
      <c r="I31" s="8">
        <v>65.489999999999995</v>
      </c>
      <c r="K31" s="8">
        <v>73.7</v>
      </c>
      <c r="M31" s="8">
        <v>72.87</v>
      </c>
      <c r="N31" s="8">
        <v>49.16</v>
      </c>
      <c r="P31" s="8">
        <v>71.680000000000007</v>
      </c>
      <c r="Q31" s="8">
        <v>78.97</v>
      </c>
      <c r="R31" s="8">
        <v>53.68</v>
      </c>
      <c r="S31" s="8">
        <v>90.42</v>
      </c>
      <c r="T31" s="8">
        <v>68.38</v>
      </c>
      <c r="U31" s="11">
        <f t="shared" si="5"/>
        <v>70.387142857142848</v>
      </c>
      <c r="V31" s="11">
        <f t="shared" si="6"/>
        <v>20.023142857142851</v>
      </c>
      <c r="W31" s="11">
        <f t="shared" si="4"/>
        <v>14.219142857142851</v>
      </c>
      <c r="Y31">
        <f t="shared" si="7"/>
        <v>14</v>
      </c>
    </row>
    <row r="32" spans="1:25" x14ac:dyDescent="0.25">
      <c r="A32" s="24" t="s">
        <v>366</v>
      </c>
      <c r="B32" s="8">
        <v>69.03</v>
      </c>
      <c r="C32" s="8">
        <v>71.92</v>
      </c>
      <c r="E32" s="8">
        <v>65.47</v>
      </c>
      <c r="G32" s="8">
        <v>57.45</v>
      </c>
      <c r="H32" s="8">
        <v>87.91</v>
      </c>
      <c r="J32" s="8">
        <v>69.319999999999993</v>
      </c>
      <c r="L32" s="8">
        <v>76.92</v>
      </c>
      <c r="M32" s="8">
        <v>75.73</v>
      </c>
      <c r="N32" s="8">
        <v>48.92</v>
      </c>
      <c r="O32" s="8">
        <v>69.400000000000006</v>
      </c>
      <c r="R32" s="8">
        <v>59.42</v>
      </c>
      <c r="S32" s="8">
        <v>90.65</v>
      </c>
      <c r="T32" s="8">
        <v>73.7</v>
      </c>
      <c r="U32" s="11">
        <f t="shared" si="5"/>
        <v>70.449230769230766</v>
      </c>
      <c r="V32" s="11">
        <f t="shared" si="6"/>
        <v>20.085230769230769</v>
      </c>
      <c r="W32" s="11">
        <f t="shared" si="4"/>
        <v>14.281230769230769</v>
      </c>
      <c r="Y32">
        <f t="shared" si="7"/>
        <v>13</v>
      </c>
    </row>
    <row r="33" spans="1:25" x14ac:dyDescent="0.25">
      <c r="A33" s="23" t="s">
        <v>356</v>
      </c>
      <c r="B33" s="8">
        <v>64.45</v>
      </c>
      <c r="C33" s="8">
        <v>76.36</v>
      </c>
      <c r="D33" s="8">
        <v>68.069999999999993</v>
      </c>
      <c r="F33" s="8">
        <v>70.209999999999994</v>
      </c>
      <c r="G33" s="8">
        <v>56.22</v>
      </c>
      <c r="I33" s="8">
        <v>74.86</v>
      </c>
      <c r="J33" s="8">
        <v>78.33</v>
      </c>
      <c r="K33" s="8">
        <v>77.55</v>
      </c>
      <c r="L33" s="8">
        <v>80.81</v>
      </c>
      <c r="N33" s="8">
        <v>49.76</v>
      </c>
      <c r="O33" s="8">
        <v>72.209999999999994</v>
      </c>
      <c r="P33" s="8">
        <v>66.62</v>
      </c>
      <c r="Q33" s="8">
        <v>76.89</v>
      </c>
      <c r="R33" s="8">
        <v>51.9</v>
      </c>
      <c r="S33" s="8">
        <v>92.07</v>
      </c>
      <c r="T33" s="8">
        <v>73.209999999999994</v>
      </c>
      <c r="U33" s="11">
        <f t="shared" si="5"/>
        <v>70.594999999999999</v>
      </c>
      <c r="V33" s="11">
        <f t="shared" si="6"/>
        <v>20.231000000000002</v>
      </c>
      <c r="W33" s="11">
        <f t="shared" si="4"/>
        <v>14.427000000000001</v>
      </c>
      <c r="Y33">
        <f t="shared" si="7"/>
        <v>16</v>
      </c>
    </row>
    <row r="34" spans="1:25" x14ac:dyDescent="0.25">
      <c r="A34" s="24" t="s">
        <v>354</v>
      </c>
      <c r="B34" s="8">
        <v>64.11</v>
      </c>
      <c r="C34" s="8">
        <v>75.11</v>
      </c>
      <c r="D34" s="8">
        <v>70.13</v>
      </c>
      <c r="E34" s="8">
        <v>87.71</v>
      </c>
      <c r="F34" s="8">
        <v>66.25</v>
      </c>
      <c r="G34" s="8">
        <v>63.5</v>
      </c>
      <c r="H34" s="8">
        <v>88.3</v>
      </c>
      <c r="I34" s="8">
        <v>64.58</v>
      </c>
      <c r="J34" s="8">
        <v>73.62</v>
      </c>
      <c r="K34" s="8">
        <v>72.16</v>
      </c>
      <c r="L34" s="8">
        <v>71.97</v>
      </c>
      <c r="M34" s="8">
        <v>76.739999999999995</v>
      </c>
      <c r="N34" s="8">
        <v>46.25</v>
      </c>
      <c r="O34" s="8">
        <v>71.37</v>
      </c>
      <c r="P34" s="8">
        <v>68.8</v>
      </c>
      <c r="Q34" s="8">
        <v>80.34</v>
      </c>
      <c r="S34" s="8">
        <v>86.91</v>
      </c>
      <c r="T34" s="8">
        <v>69</v>
      </c>
      <c r="U34" s="11">
        <f t="shared" si="5"/>
        <v>72.047222222222231</v>
      </c>
      <c r="V34" s="11">
        <f t="shared" si="6"/>
        <v>21.683222222222234</v>
      </c>
      <c r="W34" s="11">
        <f t="shared" si="4"/>
        <v>15.879222222222234</v>
      </c>
      <c r="Y34">
        <f t="shared" si="7"/>
        <v>18</v>
      </c>
    </row>
    <row r="35" spans="1:25" x14ac:dyDescent="0.25">
      <c r="A35" s="23" t="s">
        <v>368</v>
      </c>
      <c r="B35" s="8">
        <v>72.400000000000006</v>
      </c>
      <c r="U35" s="11">
        <f t="shared" si="5"/>
        <v>72.400000000000006</v>
      </c>
      <c r="V35" s="11">
        <f t="shared" si="6"/>
        <v>22.036000000000008</v>
      </c>
      <c r="W35" s="11">
        <f t="shared" si="4"/>
        <v>16.232000000000006</v>
      </c>
      <c r="Y35">
        <f t="shared" si="7"/>
        <v>1</v>
      </c>
    </row>
    <row r="36" spans="1:25" x14ac:dyDescent="0.25">
      <c r="A36" s="23" t="s">
        <v>363</v>
      </c>
      <c r="B36" s="8">
        <v>66.48</v>
      </c>
      <c r="C36" s="8">
        <v>82.73</v>
      </c>
      <c r="F36" s="8">
        <v>80.569999999999993</v>
      </c>
      <c r="G36" s="8">
        <v>61.29</v>
      </c>
      <c r="H36" s="8">
        <v>93.98</v>
      </c>
      <c r="L36" s="8">
        <v>84.37</v>
      </c>
      <c r="N36" s="8">
        <v>46.88</v>
      </c>
      <c r="P36" s="8">
        <v>76.75</v>
      </c>
      <c r="Q36" s="8">
        <v>81.25</v>
      </c>
      <c r="R36" s="8">
        <v>56.53</v>
      </c>
      <c r="U36" s="11">
        <f t="shared" si="5"/>
        <v>73.082999999999998</v>
      </c>
      <c r="V36" s="11">
        <f t="shared" si="6"/>
        <v>22.719000000000001</v>
      </c>
      <c r="W36" s="11">
        <f t="shared" si="4"/>
        <v>16.914999999999999</v>
      </c>
      <c r="Y36">
        <f t="shared" si="7"/>
        <v>10</v>
      </c>
    </row>
    <row r="37" spans="1:25" x14ac:dyDescent="0.25">
      <c r="A37" s="24" t="s">
        <v>358</v>
      </c>
      <c r="B37" s="8">
        <v>65.650000000000006</v>
      </c>
      <c r="D37" s="8">
        <v>73.34</v>
      </c>
      <c r="E37" s="8">
        <v>71.489999999999995</v>
      </c>
      <c r="F37" s="8">
        <v>72.77</v>
      </c>
      <c r="H37" s="8">
        <v>93.69</v>
      </c>
      <c r="I37" s="8">
        <v>79.959999999999994</v>
      </c>
      <c r="K37" s="8">
        <v>81.87</v>
      </c>
      <c r="O37" s="8">
        <v>80.260000000000005</v>
      </c>
      <c r="P37" s="8">
        <v>65.37</v>
      </c>
      <c r="R37" s="8">
        <v>59.25</v>
      </c>
      <c r="S37" s="8">
        <v>94.08</v>
      </c>
      <c r="U37" s="11">
        <f t="shared" si="5"/>
        <v>76.157272727272726</v>
      </c>
      <c r="V37" s="11">
        <f t="shared" si="6"/>
        <v>25.793272727272729</v>
      </c>
      <c r="W37" s="11">
        <f t="shared" si="4"/>
        <v>19.989272727272727</v>
      </c>
      <c r="Y37">
        <f t="shared" si="7"/>
        <v>11</v>
      </c>
    </row>
    <row r="38" spans="1:25" x14ac:dyDescent="0.25">
      <c r="A38" s="23" t="s">
        <v>361</v>
      </c>
      <c r="B38" s="8">
        <v>65.75</v>
      </c>
      <c r="C38" s="8">
        <v>83.01</v>
      </c>
      <c r="F38" s="8">
        <v>66.28</v>
      </c>
      <c r="G38" s="8">
        <v>58.77</v>
      </c>
      <c r="H38" s="8">
        <v>89.53</v>
      </c>
      <c r="K38" s="8">
        <v>81.73</v>
      </c>
      <c r="L38" s="8">
        <v>81.67</v>
      </c>
      <c r="M38" s="8">
        <v>79.97</v>
      </c>
      <c r="Q38" s="8">
        <v>86.38</v>
      </c>
      <c r="R38" s="8">
        <v>56.58</v>
      </c>
      <c r="S38" s="8">
        <v>91.33</v>
      </c>
      <c r="U38" s="11">
        <f t="shared" si="5"/>
        <v>76.454545454545467</v>
      </c>
      <c r="V38" s="11">
        <f t="shared" si="6"/>
        <v>26.09054545454547</v>
      </c>
      <c r="W38" s="11">
        <f t="shared" si="4"/>
        <v>20.286545454545468</v>
      </c>
      <c r="Y38">
        <f t="shared" si="7"/>
        <v>11</v>
      </c>
    </row>
    <row r="39" spans="1:25" x14ac:dyDescent="0.25">
      <c r="A39" s="23" t="s">
        <v>359</v>
      </c>
      <c r="B39" s="8">
        <v>64.89</v>
      </c>
      <c r="C39" s="8">
        <v>79.83</v>
      </c>
      <c r="G39" s="8">
        <v>63.39</v>
      </c>
      <c r="H39" s="8">
        <v>92.33</v>
      </c>
      <c r="K39" s="8">
        <v>74.12</v>
      </c>
      <c r="Q39" s="8">
        <v>85.74</v>
      </c>
      <c r="U39" s="11">
        <f t="shared" si="5"/>
        <v>76.716666666666669</v>
      </c>
      <c r="V39" s="11">
        <f t="shared" si="6"/>
        <v>26.352666666666671</v>
      </c>
      <c r="W39" s="11">
        <f t="shared" si="4"/>
        <v>20.548666666666669</v>
      </c>
      <c r="Y39">
        <f t="shared" si="7"/>
        <v>6</v>
      </c>
    </row>
    <row r="40" spans="1:25" x14ac:dyDescent="0.25">
      <c r="A40" s="23" t="s">
        <v>353</v>
      </c>
      <c r="B40" s="8">
        <v>63.98</v>
      </c>
      <c r="E40" s="8">
        <v>73.16</v>
      </c>
      <c r="J40" s="8">
        <v>82.93</v>
      </c>
      <c r="K40" s="8">
        <v>78.849999999999994</v>
      </c>
      <c r="M40" s="8">
        <v>85.27</v>
      </c>
      <c r="O40" s="8">
        <v>87.91</v>
      </c>
      <c r="U40" s="11">
        <f t="shared" si="5"/>
        <v>78.683333333333323</v>
      </c>
      <c r="V40" s="11">
        <f t="shared" si="6"/>
        <v>28.319333333333326</v>
      </c>
      <c r="W40" s="11">
        <f t="shared" si="4"/>
        <v>22.515333333333324</v>
      </c>
      <c r="Y40">
        <f t="shared" si="7"/>
        <v>6</v>
      </c>
    </row>
    <row r="41" spans="1:25" x14ac:dyDescent="0.25">
      <c r="A41" s="23" t="s">
        <v>369</v>
      </c>
      <c r="B41" s="8">
        <v>75.45</v>
      </c>
      <c r="T41" s="8">
        <v>82.43</v>
      </c>
      <c r="U41" s="11">
        <f t="shared" si="5"/>
        <v>78.94</v>
      </c>
      <c r="V41" s="11">
        <f t="shared" si="6"/>
        <v>28.576000000000001</v>
      </c>
      <c r="W41" s="11">
        <f t="shared" si="4"/>
        <v>22.771999999999998</v>
      </c>
      <c r="Y41">
        <f t="shared" si="7"/>
        <v>2</v>
      </c>
    </row>
    <row r="42" spans="1:25" x14ac:dyDescent="0.25">
      <c r="A42" s="23" t="s">
        <v>457</v>
      </c>
      <c r="B42" s="8">
        <v>66.47</v>
      </c>
      <c r="D42" s="8">
        <v>79.260000000000005</v>
      </c>
      <c r="H42" s="8">
        <v>107.82</v>
      </c>
      <c r="L42" s="8">
        <v>97.68</v>
      </c>
      <c r="M42" s="8">
        <v>79.61</v>
      </c>
      <c r="N42" s="8">
        <v>52.69</v>
      </c>
      <c r="O42" s="8">
        <v>75.81</v>
      </c>
      <c r="P42" s="8">
        <v>75.05</v>
      </c>
      <c r="R42" s="8">
        <v>58.07</v>
      </c>
      <c r="S42" s="8">
        <v>107.04</v>
      </c>
      <c r="U42" s="11">
        <f t="shared" si="5"/>
        <v>79.95</v>
      </c>
      <c r="V42" s="11">
        <f t="shared" si="6"/>
        <v>29.586000000000006</v>
      </c>
      <c r="W42" s="11">
        <f t="shared" si="4"/>
        <v>23.782000000000004</v>
      </c>
      <c r="Y42">
        <f t="shared" si="7"/>
        <v>10</v>
      </c>
    </row>
    <row r="43" spans="1:25" x14ac:dyDescent="0.25">
      <c r="A43" s="23" t="s">
        <v>364</v>
      </c>
      <c r="B43" s="8">
        <v>67.23</v>
      </c>
      <c r="C43" s="8">
        <v>96.77</v>
      </c>
      <c r="D43" s="8">
        <v>77.06</v>
      </c>
      <c r="E43" s="8">
        <v>75.39</v>
      </c>
      <c r="F43" s="8">
        <v>81.319999999999993</v>
      </c>
      <c r="H43" s="8">
        <v>87.31</v>
      </c>
      <c r="J43" s="8">
        <v>76.09</v>
      </c>
      <c r="Q43" s="8">
        <v>84.66</v>
      </c>
      <c r="U43" s="11">
        <f t="shared" si="5"/>
        <v>80.728749999999991</v>
      </c>
      <c r="V43" s="11">
        <f t="shared" si="6"/>
        <v>30.364749999999994</v>
      </c>
      <c r="W43" s="11">
        <f t="shared" si="4"/>
        <v>24.560749999999992</v>
      </c>
      <c r="Y43">
        <f t="shared" si="7"/>
        <v>8</v>
      </c>
    </row>
    <row r="44" spans="1:25" x14ac:dyDescent="0.25">
      <c r="A44" s="23" t="s">
        <v>367</v>
      </c>
      <c r="B44" s="8">
        <v>70.209999999999994</v>
      </c>
      <c r="H44" s="8">
        <v>97.56</v>
      </c>
      <c r="U44" s="11">
        <f t="shared" si="5"/>
        <v>83.884999999999991</v>
      </c>
      <c r="V44" s="11">
        <f t="shared" si="6"/>
        <v>33.520999999999994</v>
      </c>
      <c r="W44" s="11">
        <f t="shared" si="4"/>
        <v>27.716999999999992</v>
      </c>
      <c r="Y44">
        <f t="shared" si="7"/>
        <v>2</v>
      </c>
    </row>
    <row r="45" spans="1:25" x14ac:dyDescent="0.25">
      <c r="A45" s="23" t="s">
        <v>357</v>
      </c>
      <c r="B45" s="8">
        <v>64.5</v>
      </c>
      <c r="E45" s="8">
        <v>73.150000000000006</v>
      </c>
      <c r="H45" s="8">
        <v>113.33</v>
      </c>
      <c r="J45" s="8">
        <v>92.57</v>
      </c>
      <c r="K45" s="8">
        <v>83.32</v>
      </c>
      <c r="L45" s="8">
        <v>99.23</v>
      </c>
      <c r="S45" s="8">
        <v>97.48</v>
      </c>
      <c r="U45" s="11">
        <f t="shared" si="5"/>
        <v>89.082857142857151</v>
      </c>
      <c r="V45" s="11">
        <f t="shared" si="6"/>
        <v>38.718857142857154</v>
      </c>
      <c r="W45" s="11">
        <f t="shared" si="4"/>
        <v>32.914857142857151</v>
      </c>
      <c r="Y45">
        <f t="shared" si="7"/>
        <v>7</v>
      </c>
    </row>
    <row r="46" spans="1:25" x14ac:dyDescent="0.25">
      <c r="A46" s="23" t="s">
        <v>370</v>
      </c>
      <c r="H46" s="8">
        <v>103.73</v>
      </c>
      <c r="U46" s="11">
        <f t="shared" si="5"/>
        <v>103.73</v>
      </c>
      <c r="V46" s="11">
        <f t="shared" si="6"/>
        <v>53.366000000000007</v>
      </c>
      <c r="W46" s="11">
        <f t="shared" si="4"/>
        <v>47.562000000000005</v>
      </c>
      <c r="Y46">
        <f t="shared" si="7"/>
        <v>1</v>
      </c>
    </row>
    <row r="48" spans="1:25" x14ac:dyDescent="0.25">
      <c r="A48" s="23" t="s">
        <v>11</v>
      </c>
      <c r="B48" s="20" t="s">
        <v>375</v>
      </c>
      <c r="C48" s="20" t="s">
        <v>376</v>
      </c>
      <c r="D48" s="20" t="s">
        <v>375</v>
      </c>
      <c r="E48" s="20" t="s">
        <v>374</v>
      </c>
      <c r="F48" s="20" t="s">
        <v>375</v>
      </c>
      <c r="G48" s="20" t="s">
        <v>413</v>
      </c>
      <c r="H48" s="20" t="s">
        <v>374</v>
      </c>
      <c r="I48" s="20" t="s">
        <v>375</v>
      </c>
      <c r="J48" s="20" t="s">
        <v>375</v>
      </c>
      <c r="K48" s="20" t="s">
        <v>375</v>
      </c>
      <c r="L48" s="20" t="s">
        <v>372</v>
      </c>
      <c r="M48" s="20" t="s">
        <v>413</v>
      </c>
      <c r="N48" s="20" t="s">
        <v>375</v>
      </c>
      <c r="O48" s="20" t="s">
        <v>374</v>
      </c>
      <c r="P48" s="20" t="s">
        <v>413</v>
      </c>
      <c r="Q48" s="20" t="s">
        <v>376</v>
      </c>
      <c r="R48" s="20" t="s">
        <v>413</v>
      </c>
      <c r="S48" s="20" t="s">
        <v>376</v>
      </c>
      <c r="T48" s="20" t="s">
        <v>374</v>
      </c>
      <c r="U48" s="11" t="s">
        <v>468</v>
      </c>
    </row>
    <row r="49" spans="1:23" x14ac:dyDescent="0.25">
      <c r="A49" s="24" t="s">
        <v>340</v>
      </c>
      <c r="B49" s="8" t="s">
        <v>458</v>
      </c>
      <c r="C49" s="20" t="s">
        <v>375</v>
      </c>
      <c r="D49" s="20" t="s">
        <v>376</v>
      </c>
      <c r="E49" s="8" t="s">
        <v>430</v>
      </c>
      <c r="F49" s="8" t="s">
        <v>462</v>
      </c>
      <c r="G49" s="8" t="s">
        <v>436</v>
      </c>
      <c r="H49" s="8" t="s">
        <v>417</v>
      </c>
      <c r="I49" s="20" t="s">
        <v>376</v>
      </c>
      <c r="J49" s="20" t="s">
        <v>376</v>
      </c>
      <c r="K49" s="20" t="s">
        <v>413</v>
      </c>
      <c r="L49" s="8" t="s">
        <v>416</v>
      </c>
      <c r="M49" s="8" t="s">
        <v>417</v>
      </c>
      <c r="N49" s="8" t="s">
        <v>464</v>
      </c>
      <c r="O49" s="20" t="s">
        <v>413</v>
      </c>
      <c r="P49" s="20" t="s">
        <v>414</v>
      </c>
      <c r="Q49" s="20" t="s">
        <v>414</v>
      </c>
      <c r="R49" s="8" t="s">
        <v>462</v>
      </c>
      <c r="S49" s="8" t="s">
        <v>465</v>
      </c>
      <c r="T49" s="8" t="s">
        <v>436</v>
      </c>
      <c r="U49" s="11" t="s">
        <v>469</v>
      </c>
    </row>
    <row r="50" spans="1:23" x14ac:dyDescent="0.25">
      <c r="A50" s="24" t="s">
        <v>339</v>
      </c>
      <c r="B50" s="8" t="s">
        <v>461</v>
      </c>
      <c r="C50" s="20" t="s">
        <v>372</v>
      </c>
      <c r="D50" s="8" t="s">
        <v>436</v>
      </c>
      <c r="E50" s="8" t="s">
        <v>416</v>
      </c>
      <c r="F50" s="8" t="s">
        <v>416</v>
      </c>
      <c r="G50" s="8" t="s">
        <v>415</v>
      </c>
      <c r="H50" s="20" t="s">
        <v>373</v>
      </c>
      <c r="I50" s="8" t="s">
        <v>463</v>
      </c>
      <c r="J50" s="20" t="s">
        <v>374</v>
      </c>
      <c r="K50" s="8" t="s">
        <v>458</v>
      </c>
      <c r="L50" s="20" t="s">
        <v>414</v>
      </c>
      <c r="M50" s="20" t="s">
        <v>376</v>
      </c>
      <c r="N50" s="8" t="s">
        <v>430</v>
      </c>
      <c r="O50" s="8" t="s">
        <v>416</v>
      </c>
      <c r="P50" s="20" t="s">
        <v>372</v>
      </c>
      <c r="Q50" s="8" t="s">
        <v>460</v>
      </c>
      <c r="R50" s="8" t="s">
        <v>415</v>
      </c>
      <c r="S50" s="20" t="s">
        <v>414</v>
      </c>
      <c r="T50" s="8" t="s">
        <v>459</v>
      </c>
      <c r="U50" s="11" t="s">
        <v>466</v>
      </c>
      <c r="V50"/>
      <c r="W50"/>
    </row>
    <row r="51" spans="1:23" x14ac:dyDescent="0.25">
      <c r="A51" s="24" t="s">
        <v>435</v>
      </c>
      <c r="B51" s="20" t="s">
        <v>376</v>
      </c>
      <c r="C51" s="20" t="s">
        <v>374</v>
      </c>
      <c r="D51" s="20" t="s">
        <v>374</v>
      </c>
      <c r="E51" s="20" t="s">
        <v>375</v>
      </c>
      <c r="F51" s="20" t="s">
        <v>373</v>
      </c>
      <c r="G51" s="20" t="s">
        <v>376</v>
      </c>
      <c r="H51" s="20" t="s">
        <v>372</v>
      </c>
      <c r="I51" s="20" t="s">
        <v>372</v>
      </c>
      <c r="J51" s="20" t="s">
        <v>373</v>
      </c>
      <c r="K51" s="20" t="s">
        <v>374</v>
      </c>
      <c r="L51" s="20" t="s">
        <v>373</v>
      </c>
      <c r="M51" s="20" t="s">
        <v>414</v>
      </c>
      <c r="N51" s="20" t="s">
        <v>376</v>
      </c>
      <c r="O51" s="20" t="s">
        <v>373</v>
      </c>
      <c r="P51" s="8" t="s">
        <v>416</v>
      </c>
      <c r="Q51" s="20" t="s">
        <v>375</v>
      </c>
      <c r="R51" s="20" t="s">
        <v>374</v>
      </c>
      <c r="S51" s="20" t="s">
        <v>375</v>
      </c>
      <c r="T51" s="20" t="s">
        <v>373</v>
      </c>
      <c r="U51" s="11" t="s">
        <v>467</v>
      </c>
      <c r="V51"/>
      <c r="W51"/>
    </row>
  </sheetData>
  <sortState ref="A3:Y45">
    <sortCondition ref="W2"/>
  </sortState>
  <conditionalFormatting sqref="Y1:Y2 Y4:Y1048576">
    <cfRule type="cellIs" dxfId="28" priority="4" operator="equal">
      <formula>19</formula>
    </cfRule>
  </conditionalFormatting>
  <conditionalFormatting sqref="X3">
    <cfRule type="cellIs" dxfId="27" priority="2" operator="between">
      <formula>16</formula>
      <formula>18</formula>
    </cfRule>
    <cfRule type="cellIs" dxfId="26" priority="3" operator="equal">
      <formula>19</formula>
    </cfRule>
  </conditionalFormatting>
  <conditionalFormatting sqref="Y3">
    <cfRule type="cellIs" dxfId="25" priority="1" operator="equal">
      <formula>19</formula>
    </cfRule>
  </conditionalFormatting>
  <hyperlinks>
    <hyperlink ref="A1" location="Explanations!A7" display="Explanations!A7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80" zoomScaleNormal="80" workbookViewId="0"/>
  </sheetViews>
  <sheetFormatPr defaultRowHeight="15" x14ac:dyDescent="0.25"/>
  <cols>
    <col min="1" max="1" width="17.140625" customWidth="1"/>
    <col min="2" max="20" width="4.7109375" style="19" customWidth="1"/>
    <col min="21" max="21" width="9.140625" style="20"/>
    <col min="22" max="23" width="5.7109375" customWidth="1"/>
  </cols>
  <sheetData>
    <row r="1" spans="1:23" s="25" customFormat="1" x14ac:dyDescent="0.25">
      <c r="A1" s="59" t="s">
        <v>599</v>
      </c>
      <c r="B1" s="32" t="s">
        <v>316</v>
      </c>
      <c r="C1" s="32" t="s">
        <v>317</v>
      </c>
      <c r="D1" s="32" t="s">
        <v>318</v>
      </c>
      <c r="E1" s="32" t="s">
        <v>319</v>
      </c>
      <c r="F1" s="32" t="s">
        <v>320</v>
      </c>
      <c r="G1" s="32" t="s">
        <v>321</v>
      </c>
      <c r="H1" s="32" t="s">
        <v>322</v>
      </c>
      <c r="I1" s="32" t="s">
        <v>323</v>
      </c>
      <c r="J1" s="32" t="s">
        <v>324</v>
      </c>
      <c r="K1" s="32" t="s">
        <v>325</v>
      </c>
      <c r="L1" s="32" t="s">
        <v>326</v>
      </c>
      <c r="M1" s="32" t="s">
        <v>327</v>
      </c>
      <c r="N1" s="32" t="s">
        <v>328</v>
      </c>
      <c r="O1" s="32" t="s">
        <v>329</v>
      </c>
      <c r="P1" s="32" t="s">
        <v>330</v>
      </c>
      <c r="Q1" s="32" t="s">
        <v>331</v>
      </c>
      <c r="R1" s="32" t="s">
        <v>332</v>
      </c>
      <c r="S1" s="32" t="s">
        <v>333</v>
      </c>
      <c r="T1" s="32" t="s">
        <v>334</v>
      </c>
      <c r="U1" s="28" t="s">
        <v>157</v>
      </c>
    </row>
    <row r="2" spans="1:23" x14ac:dyDescent="0.25">
      <c r="A2" s="24" t="s">
        <v>336</v>
      </c>
      <c r="B2" s="33">
        <v>1</v>
      </c>
      <c r="C2" s="33">
        <v>1</v>
      </c>
      <c r="D2" s="19">
        <v>4</v>
      </c>
      <c r="E2" s="33">
        <v>1</v>
      </c>
      <c r="F2" s="33">
        <v>1</v>
      </c>
      <c r="G2" s="19">
        <v>2</v>
      </c>
      <c r="H2" s="33">
        <v>1</v>
      </c>
      <c r="I2" s="33">
        <v>1</v>
      </c>
      <c r="J2" s="34">
        <v>2</v>
      </c>
      <c r="K2" s="19">
        <v>3</v>
      </c>
      <c r="L2" s="33">
        <v>1</v>
      </c>
      <c r="M2" s="34">
        <v>2</v>
      </c>
      <c r="N2" s="33">
        <v>1</v>
      </c>
      <c r="O2" s="33">
        <v>1</v>
      </c>
      <c r="P2" s="33">
        <v>1</v>
      </c>
      <c r="Q2" s="33">
        <v>1</v>
      </c>
      <c r="R2" s="33">
        <v>1</v>
      </c>
      <c r="S2" s="19">
        <v>2</v>
      </c>
      <c r="T2" s="33">
        <v>1</v>
      </c>
      <c r="U2" s="20">
        <f t="shared" ref="U2" si="0">AVERAGE(B2:T2)</f>
        <v>1.4736842105263157</v>
      </c>
      <c r="V2" s="27" t="s">
        <v>371</v>
      </c>
      <c r="W2">
        <f t="shared" ref="W2" si="1">COUNTA(B2:T2)</f>
        <v>19</v>
      </c>
    </row>
    <row r="3" spans="1:23" x14ac:dyDescent="0.25">
      <c r="A3" s="24" t="s">
        <v>453</v>
      </c>
      <c r="B3" s="19">
        <v>2</v>
      </c>
      <c r="C3" s="19">
        <v>3</v>
      </c>
      <c r="D3" s="19">
        <v>2</v>
      </c>
      <c r="E3" s="19">
        <v>2</v>
      </c>
      <c r="F3" s="19">
        <v>2</v>
      </c>
      <c r="G3" s="19">
        <v>3</v>
      </c>
      <c r="I3" s="19">
        <v>4</v>
      </c>
      <c r="J3" s="33">
        <v>1</v>
      </c>
      <c r="K3" s="33">
        <v>1</v>
      </c>
      <c r="L3" s="19">
        <v>4</v>
      </c>
      <c r="M3" s="33">
        <v>1</v>
      </c>
      <c r="N3" s="19">
        <v>2</v>
      </c>
      <c r="O3" s="19">
        <v>6</v>
      </c>
      <c r="P3" s="19">
        <v>5</v>
      </c>
      <c r="Q3" s="19">
        <v>2</v>
      </c>
      <c r="R3" s="19">
        <v>6</v>
      </c>
      <c r="S3" s="19">
        <v>3</v>
      </c>
      <c r="T3" s="19">
        <v>5</v>
      </c>
      <c r="U3" s="20">
        <f t="shared" ref="U3:U45" si="2">AVERAGE(B3:T3)</f>
        <v>3</v>
      </c>
      <c r="V3" t="s">
        <v>372</v>
      </c>
      <c r="W3">
        <f t="shared" ref="W3:W45" si="3">COUNTA(B3:T3)</f>
        <v>18</v>
      </c>
    </row>
    <row r="4" spans="1:23" x14ac:dyDescent="0.25">
      <c r="A4" s="23" t="s">
        <v>11</v>
      </c>
      <c r="B4" s="19">
        <v>5</v>
      </c>
      <c r="C4" s="19">
        <v>5</v>
      </c>
      <c r="D4" s="19">
        <v>3</v>
      </c>
      <c r="E4" s="19">
        <v>4</v>
      </c>
      <c r="F4" s="19">
        <v>5</v>
      </c>
      <c r="G4" s="19">
        <v>5</v>
      </c>
      <c r="H4" s="19">
        <v>4</v>
      </c>
      <c r="I4" s="19">
        <v>5</v>
      </c>
      <c r="J4" s="19">
        <v>3</v>
      </c>
      <c r="K4" s="19">
        <v>5</v>
      </c>
      <c r="L4" s="19">
        <v>2</v>
      </c>
      <c r="M4" s="19">
        <v>7</v>
      </c>
      <c r="N4" s="19">
        <v>5</v>
      </c>
      <c r="O4" s="19">
        <v>4</v>
      </c>
      <c r="P4" s="19">
        <v>7</v>
      </c>
      <c r="Q4" s="19">
        <v>6</v>
      </c>
      <c r="R4" s="19">
        <v>4</v>
      </c>
      <c r="S4" s="19">
        <v>4</v>
      </c>
      <c r="T4" s="19">
        <v>4</v>
      </c>
      <c r="U4" s="20">
        <f t="shared" si="2"/>
        <v>4.5789473684210522</v>
      </c>
      <c r="V4" t="s">
        <v>373</v>
      </c>
      <c r="W4">
        <f t="shared" si="3"/>
        <v>19</v>
      </c>
    </row>
    <row r="5" spans="1:23" x14ac:dyDescent="0.25">
      <c r="A5" s="24" t="s">
        <v>435</v>
      </c>
      <c r="B5" s="19">
        <v>6</v>
      </c>
      <c r="C5" s="19">
        <v>4</v>
      </c>
      <c r="D5" s="19">
        <v>5</v>
      </c>
      <c r="E5" s="19">
        <v>5</v>
      </c>
      <c r="F5" s="19">
        <v>3</v>
      </c>
      <c r="G5" s="19">
        <v>7</v>
      </c>
      <c r="H5" s="19">
        <v>2</v>
      </c>
      <c r="I5" s="19">
        <v>2</v>
      </c>
      <c r="J5" s="19">
        <v>4</v>
      </c>
      <c r="K5" s="19">
        <v>4</v>
      </c>
      <c r="L5" s="19">
        <v>3</v>
      </c>
      <c r="M5" s="19">
        <v>8</v>
      </c>
      <c r="N5" s="19">
        <v>6</v>
      </c>
      <c r="O5" s="19">
        <v>3</v>
      </c>
      <c r="P5" s="19">
        <v>10</v>
      </c>
      <c r="Q5" s="19">
        <v>5</v>
      </c>
      <c r="R5" s="19">
        <v>5</v>
      </c>
      <c r="S5" s="19">
        <v>6</v>
      </c>
      <c r="T5" s="19">
        <v>3</v>
      </c>
      <c r="U5" s="20">
        <f t="shared" si="2"/>
        <v>4.7894736842105265</v>
      </c>
      <c r="V5" t="s">
        <v>374</v>
      </c>
      <c r="W5">
        <f t="shared" si="3"/>
        <v>19</v>
      </c>
    </row>
    <row r="6" spans="1:23" x14ac:dyDescent="0.25">
      <c r="A6" s="23" t="s">
        <v>338</v>
      </c>
      <c r="B6" s="19">
        <v>4</v>
      </c>
      <c r="C6" s="19">
        <v>16</v>
      </c>
      <c r="D6" s="33">
        <v>1</v>
      </c>
      <c r="E6" s="19">
        <v>6</v>
      </c>
      <c r="F6" s="19">
        <v>4</v>
      </c>
      <c r="G6" s="19">
        <v>4</v>
      </c>
      <c r="H6" s="19">
        <v>10</v>
      </c>
      <c r="I6" s="19">
        <v>3</v>
      </c>
      <c r="J6" s="19">
        <v>14</v>
      </c>
      <c r="K6" s="34">
        <v>2</v>
      </c>
      <c r="L6" s="19">
        <v>9</v>
      </c>
      <c r="M6" s="19">
        <v>4</v>
      </c>
      <c r="N6" s="19">
        <v>4</v>
      </c>
      <c r="O6" s="19">
        <v>5</v>
      </c>
      <c r="P6" s="19">
        <v>3</v>
      </c>
      <c r="Q6" s="19">
        <v>3</v>
      </c>
      <c r="R6" s="19">
        <v>3</v>
      </c>
      <c r="S6" s="33">
        <v>1</v>
      </c>
      <c r="T6" s="19">
        <v>2</v>
      </c>
      <c r="U6" s="20">
        <f t="shared" si="2"/>
        <v>5.1578947368421053</v>
      </c>
      <c r="V6" t="s">
        <v>375</v>
      </c>
      <c r="W6">
        <f t="shared" si="3"/>
        <v>19</v>
      </c>
    </row>
    <row r="7" spans="1:23" x14ac:dyDescent="0.25">
      <c r="A7" s="23" t="s">
        <v>237</v>
      </c>
      <c r="B7" s="19">
        <v>12</v>
      </c>
      <c r="G7" s="33">
        <v>1</v>
      </c>
      <c r="H7" s="19">
        <v>5</v>
      </c>
      <c r="R7" s="19">
        <v>2</v>
      </c>
      <c r="T7" s="19">
        <v>6</v>
      </c>
      <c r="U7" s="20">
        <f t="shared" si="2"/>
        <v>5.2</v>
      </c>
      <c r="V7" t="s">
        <v>376</v>
      </c>
      <c r="W7">
        <f t="shared" si="3"/>
        <v>5</v>
      </c>
    </row>
    <row r="8" spans="1:23" x14ac:dyDescent="0.25">
      <c r="A8" s="24" t="s">
        <v>337</v>
      </c>
      <c r="B8" s="19">
        <v>3</v>
      </c>
      <c r="C8" s="19">
        <v>15</v>
      </c>
      <c r="D8" s="19">
        <v>9</v>
      </c>
      <c r="E8" s="19">
        <v>3</v>
      </c>
      <c r="F8" s="19">
        <v>6</v>
      </c>
      <c r="G8" s="19">
        <v>6</v>
      </c>
      <c r="H8" s="19">
        <v>6</v>
      </c>
      <c r="I8" s="19">
        <v>10</v>
      </c>
      <c r="J8" s="19">
        <v>9</v>
      </c>
      <c r="K8" s="19">
        <v>9</v>
      </c>
      <c r="L8" s="19">
        <v>5</v>
      </c>
      <c r="M8" s="19">
        <v>3</v>
      </c>
      <c r="N8" s="19">
        <v>3</v>
      </c>
      <c r="O8" s="19">
        <v>2</v>
      </c>
      <c r="P8" s="19">
        <v>4</v>
      </c>
      <c r="Q8" s="19">
        <v>4</v>
      </c>
      <c r="R8" s="19">
        <v>7</v>
      </c>
      <c r="S8" s="19">
        <v>5</v>
      </c>
      <c r="U8" s="20">
        <f t="shared" si="2"/>
        <v>6.0555555555555554</v>
      </c>
      <c r="V8" t="s">
        <v>413</v>
      </c>
      <c r="W8">
        <f t="shared" si="3"/>
        <v>18</v>
      </c>
    </row>
    <row r="9" spans="1:23" x14ac:dyDescent="0.25">
      <c r="A9" s="24" t="s">
        <v>342</v>
      </c>
      <c r="B9" s="19">
        <v>9</v>
      </c>
      <c r="C9" s="19">
        <v>7</v>
      </c>
      <c r="D9" s="19">
        <v>7</v>
      </c>
      <c r="E9" s="19">
        <v>11</v>
      </c>
      <c r="F9" s="19">
        <v>7</v>
      </c>
      <c r="G9" s="19">
        <v>12</v>
      </c>
      <c r="H9" s="19">
        <v>7</v>
      </c>
      <c r="I9" s="19">
        <v>14</v>
      </c>
      <c r="J9" s="19">
        <v>8</v>
      </c>
      <c r="K9" s="19">
        <v>8</v>
      </c>
      <c r="L9" s="19">
        <v>6</v>
      </c>
      <c r="M9" s="19">
        <v>10</v>
      </c>
      <c r="N9" s="19">
        <v>8</v>
      </c>
      <c r="O9" s="19">
        <v>8</v>
      </c>
      <c r="P9" s="19">
        <v>12</v>
      </c>
      <c r="Q9" s="19">
        <v>7</v>
      </c>
      <c r="R9" s="19">
        <v>14</v>
      </c>
      <c r="S9" s="19">
        <v>10</v>
      </c>
      <c r="T9" s="19">
        <v>12</v>
      </c>
      <c r="U9" s="20">
        <f t="shared" si="2"/>
        <v>9.3157894736842106</v>
      </c>
      <c r="V9" t="s">
        <v>414</v>
      </c>
      <c r="W9">
        <f t="shared" si="3"/>
        <v>19</v>
      </c>
    </row>
    <row r="10" spans="1:23" x14ac:dyDescent="0.25">
      <c r="A10" s="24" t="s">
        <v>339</v>
      </c>
      <c r="B10" s="19">
        <v>17</v>
      </c>
      <c r="C10" s="19">
        <v>2</v>
      </c>
      <c r="D10" s="19">
        <v>13</v>
      </c>
      <c r="E10" s="19">
        <v>10</v>
      </c>
      <c r="F10" s="19">
        <v>10</v>
      </c>
      <c r="G10" s="19">
        <v>9</v>
      </c>
      <c r="H10" s="19">
        <v>3</v>
      </c>
      <c r="I10" s="19">
        <v>19</v>
      </c>
      <c r="J10" s="19">
        <v>5</v>
      </c>
      <c r="K10" s="19">
        <v>14</v>
      </c>
      <c r="L10" s="19">
        <v>8</v>
      </c>
      <c r="M10" s="19">
        <v>6</v>
      </c>
      <c r="N10" s="19">
        <v>12</v>
      </c>
      <c r="O10" s="19">
        <v>10</v>
      </c>
      <c r="P10" s="19">
        <v>2</v>
      </c>
      <c r="Q10" s="19">
        <v>16</v>
      </c>
      <c r="R10" s="19">
        <v>9</v>
      </c>
      <c r="S10" s="19">
        <v>8</v>
      </c>
      <c r="T10" s="19">
        <v>15</v>
      </c>
      <c r="U10" s="20">
        <f t="shared" si="2"/>
        <v>9.8947368421052637</v>
      </c>
      <c r="V10" t="s">
        <v>415</v>
      </c>
      <c r="W10">
        <f t="shared" si="3"/>
        <v>19</v>
      </c>
    </row>
    <row r="11" spans="1:23" x14ac:dyDescent="0.25">
      <c r="A11" s="24" t="s">
        <v>349</v>
      </c>
      <c r="B11" s="19">
        <v>19</v>
      </c>
      <c r="C11" s="19">
        <v>9</v>
      </c>
      <c r="D11" s="19">
        <v>11</v>
      </c>
      <c r="E11" s="19">
        <v>8</v>
      </c>
      <c r="F11" s="19">
        <v>9</v>
      </c>
      <c r="G11" s="19">
        <v>8</v>
      </c>
      <c r="H11" s="19">
        <v>8</v>
      </c>
      <c r="I11" s="19">
        <v>8</v>
      </c>
      <c r="J11" s="19">
        <v>13</v>
      </c>
      <c r="K11" s="19">
        <v>6</v>
      </c>
      <c r="L11" s="19">
        <v>7</v>
      </c>
      <c r="M11" s="19">
        <v>9</v>
      </c>
      <c r="N11" s="19">
        <v>7</v>
      </c>
      <c r="O11" s="19">
        <v>17</v>
      </c>
      <c r="P11" s="19">
        <v>6</v>
      </c>
      <c r="Q11" s="19">
        <v>18</v>
      </c>
      <c r="R11" s="19">
        <v>11</v>
      </c>
      <c r="S11" s="19">
        <v>7</v>
      </c>
      <c r="T11" s="19">
        <v>9</v>
      </c>
      <c r="U11" s="20">
        <f t="shared" si="2"/>
        <v>10</v>
      </c>
      <c r="V11" t="s">
        <v>416</v>
      </c>
      <c r="W11">
        <f t="shared" si="3"/>
        <v>19</v>
      </c>
    </row>
    <row r="12" spans="1:23" x14ac:dyDescent="0.25">
      <c r="A12" s="24" t="s">
        <v>341</v>
      </c>
      <c r="B12" s="19">
        <v>8</v>
      </c>
      <c r="C12" s="19">
        <v>8</v>
      </c>
      <c r="D12" s="19">
        <v>8</v>
      </c>
      <c r="E12" s="19">
        <v>7</v>
      </c>
      <c r="G12" s="19">
        <v>14</v>
      </c>
      <c r="H12" s="19">
        <v>17</v>
      </c>
      <c r="I12" s="19">
        <v>7</v>
      </c>
      <c r="M12" s="19">
        <v>5</v>
      </c>
      <c r="O12" s="19">
        <v>14</v>
      </c>
      <c r="P12" s="19">
        <v>18</v>
      </c>
      <c r="Q12" s="19">
        <v>9</v>
      </c>
      <c r="R12" s="19">
        <v>10</v>
      </c>
      <c r="S12" s="19">
        <v>9</v>
      </c>
      <c r="U12" s="20">
        <f t="shared" si="2"/>
        <v>10.307692307692308</v>
      </c>
      <c r="V12" t="s">
        <v>417</v>
      </c>
      <c r="W12">
        <f t="shared" si="3"/>
        <v>13</v>
      </c>
    </row>
    <row r="13" spans="1:23" x14ac:dyDescent="0.25">
      <c r="A13" s="23" t="s">
        <v>347</v>
      </c>
      <c r="B13" s="19">
        <v>16</v>
      </c>
      <c r="C13" s="19">
        <v>12</v>
      </c>
      <c r="D13" s="19">
        <v>10</v>
      </c>
      <c r="E13" s="19">
        <v>14</v>
      </c>
      <c r="G13" s="19">
        <v>10</v>
      </c>
      <c r="I13" s="19">
        <v>9</v>
      </c>
      <c r="J13" s="19">
        <v>7</v>
      </c>
      <c r="K13" s="19">
        <v>10</v>
      </c>
      <c r="L13" s="19">
        <v>12</v>
      </c>
      <c r="M13" s="19">
        <v>15</v>
      </c>
      <c r="N13" s="19">
        <v>9</v>
      </c>
      <c r="O13" s="19">
        <v>11</v>
      </c>
      <c r="P13" s="19">
        <v>11</v>
      </c>
      <c r="Q13" s="19">
        <v>10</v>
      </c>
      <c r="R13" s="19">
        <v>13</v>
      </c>
      <c r="S13" s="19">
        <v>12</v>
      </c>
      <c r="T13" s="19">
        <v>7</v>
      </c>
      <c r="U13" s="20">
        <f t="shared" si="2"/>
        <v>11.058823529411764</v>
      </c>
      <c r="V13" t="s">
        <v>430</v>
      </c>
      <c r="W13">
        <f t="shared" si="3"/>
        <v>17</v>
      </c>
    </row>
    <row r="14" spans="1:23" x14ac:dyDescent="0.25">
      <c r="A14" s="24" t="s">
        <v>340</v>
      </c>
      <c r="B14" s="19">
        <v>14</v>
      </c>
      <c r="C14" s="19">
        <v>6</v>
      </c>
      <c r="D14" s="19">
        <v>6</v>
      </c>
      <c r="E14" s="19">
        <v>12</v>
      </c>
      <c r="F14" s="19">
        <v>18</v>
      </c>
      <c r="G14" s="19">
        <v>13</v>
      </c>
      <c r="H14" s="19">
        <v>11</v>
      </c>
      <c r="I14" s="19">
        <v>6</v>
      </c>
      <c r="J14" s="19">
        <v>6</v>
      </c>
      <c r="K14" s="19">
        <v>7</v>
      </c>
      <c r="L14" s="19">
        <v>11</v>
      </c>
      <c r="M14" s="19">
        <v>11</v>
      </c>
      <c r="N14" s="19">
        <v>24</v>
      </c>
      <c r="O14" s="19">
        <v>7</v>
      </c>
      <c r="P14" s="19">
        <v>8</v>
      </c>
      <c r="Q14" s="19">
        <v>8</v>
      </c>
      <c r="R14" s="19">
        <v>18</v>
      </c>
      <c r="S14" s="19">
        <v>20</v>
      </c>
      <c r="T14" s="19">
        <v>13</v>
      </c>
      <c r="U14" s="20">
        <f t="shared" si="2"/>
        <v>11.526315789473685</v>
      </c>
      <c r="V14" t="s">
        <v>436</v>
      </c>
      <c r="W14">
        <f t="shared" si="3"/>
        <v>19</v>
      </c>
    </row>
    <row r="15" spans="1:23" x14ac:dyDescent="0.25">
      <c r="A15" s="24" t="s">
        <v>346</v>
      </c>
      <c r="B15" s="19">
        <v>15</v>
      </c>
      <c r="C15" s="19">
        <v>11</v>
      </c>
      <c r="D15" s="19">
        <v>12</v>
      </c>
      <c r="E15" s="19">
        <v>9</v>
      </c>
      <c r="F15" s="19">
        <v>8</v>
      </c>
      <c r="G15" s="19">
        <v>11</v>
      </c>
      <c r="H15" s="19">
        <v>12</v>
      </c>
      <c r="I15" s="19">
        <v>11</v>
      </c>
      <c r="J15" s="19">
        <v>11</v>
      </c>
      <c r="K15" s="19">
        <v>11</v>
      </c>
      <c r="L15" s="19">
        <v>14</v>
      </c>
      <c r="M15" s="19">
        <v>13</v>
      </c>
      <c r="N15" s="19">
        <v>10</v>
      </c>
      <c r="O15" s="19">
        <v>9</v>
      </c>
      <c r="P15" s="19">
        <v>14</v>
      </c>
      <c r="Q15" s="19">
        <v>15</v>
      </c>
      <c r="R15" s="19">
        <v>17</v>
      </c>
      <c r="S15" s="19">
        <v>13</v>
      </c>
      <c r="T15" s="19">
        <v>8</v>
      </c>
      <c r="U15" s="20">
        <f t="shared" si="2"/>
        <v>11.789473684210526</v>
      </c>
      <c r="V15" t="s">
        <v>458</v>
      </c>
      <c r="W15">
        <f t="shared" si="3"/>
        <v>19</v>
      </c>
    </row>
    <row r="16" spans="1:23" x14ac:dyDescent="0.25">
      <c r="A16" s="24" t="s">
        <v>454</v>
      </c>
      <c r="B16" s="19">
        <v>7</v>
      </c>
      <c r="D16" s="19">
        <v>19</v>
      </c>
      <c r="E16" s="19">
        <v>17</v>
      </c>
      <c r="G16" s="19">
        <v>21</v>
      </c>
      <c r="H16" s="19">
        <v>13</v>
      </c>
      <c r="L16" s="19">
        <v>10</v>
      </c>
      <c r="M16" s="19">
        <v>17</v>
      </c>
      <c r="P16" s="19">
        <v>15</v>
      </c>
      <c r="Q16" s="19">
        <v>14</v>
      </c>
      <c r="R16" s="19">
        <v>8</v>
      </c>
      <c r="U16" s="20">
        <f t="shared" si="2"/>
        <v>14.1</v>
      </c>
      <c r="V16" t="s">
        <v>459</v>
      </c>
      <c r="W16">
        <f t="shared" si="3"/>
        <v>10</v>
      </c>
    </row>
    <row r="17" spans="1:23" x14ac:dyDescent="0.25">
      <c r="A17" s="24" t="s">
        <v>345</v>
      </c>
      <c r="B17" s="19">
        <v>13</v>
      </c>
      <c r="C17" s="19">
        <v>14</v>
      </c>
      <c r="D17" s="19">
        <v>16</v>
      </c>
      <c r="E17" s="19">
        <v>15</v>
      </c>
      <c r="G17" s="19">
        <v>15</v>
      </c>
      <c r="H17" s="19">
        <v>9</v>
      </c>
      <c r="I17" s="19">
        <v>13</v>
      </c>
      <c r="J17" s="19">
        <v>12</v>
      </c>
      <c r="K17" s="19">
        <v>12</v>
      </c>
      <c r="M17" s="19">
        <v>14</v>
      </c>
      <c r="N17" s="19">
        <v>15</v>
      </c>
      <c r="O17" s="19">
        <v>28</v>
      </c>
      <c r="P17" s="19">
        <v>25</v>
      </c>
      <c r="Q17" s="19">
        <v>13</v>
      </c>
      <c r="R17" s="19">
        <v>19</v>
      </c>
      <c r="T17" s="19">
        <v>18</v>
      </c>
      <c r="U17" s="20">
        <f t="shared" si="2"/>
        <v>15.6875</v>
      </c>
      <c r="V17" t="s">
        <v>460</v>
      </c>
      <c r="W17">
        <f t="shared" si="3"/>
        <v>16</v>
      </c>
    </row>
    <row r="18" spans="1:23" x14ac:dyDescent="0.25">
      <c r="A18" s="24" t="s">
        <v>343</v>
      </c>
      <c r="B18" s="19">
        <v>10</v>
      </c>
      <c r="C18" s="19">
        <v>17</v>
      </c>
      <c r="M18" s="19">
        <v>19</v>
      </c>
      <c r="O18" s="19">
        <v>13</v>
      </c>
      <c r="P18" s="19">
        <v>17</v>
      </c>
      <c r="R18" s="19">
        <v>20</v>
      </c>
      <c r="U18" s="20">
        <f t="shared" si="2"/>
        <v>16</v>
      </c>
      <c r="V18" t="s">
        <v>461</v>
      </c>
      <c r="W18">
        <f t="shared" si="3"/>
        <v>6</v>
      </c>
    </row>
    <row r="19" spans="1:23" x14ac:dyDescent="0.25">
      <c r="A19" s="24" t="s">
        <v>350</v>
      </c>
      <c r="B19" s="19">
        <v>23</v>
      </c>
      <c r="C19" s="19">
        <v>10</v>
      </c>
      <c r="E19" s="19">
        <v>20</v>
      </c>
      <c r="G19" s="19">
        <v>16</v>
      </c>
      <c r="H19" s="19">
        <v>16</v>
      </c>
      <c r="J19" s="19">
        <v>18</v>
      </c>
      <c r="K19" s="19">
        <v>21</v>
      </c>
      <c r="M19" s="19">
        <v>12</v>
      </c>
      <c r="N19" s="19">
        <v>23</v>
      </c>
      <c r="O19" s="19">
        <v>15</v>
      </c>
      <c r="P19" s="19">
        <v>9</v>
      </c>
      <c r="Q19" s="19">
        <v>12</v>
      </c>
      <c r="R19" s="19">
        <v>15</v>
      </c>
      <c r="U19" s="20">
        <f t="shared" si="2"/>
        <v>16.153846153846153</v>
      </c>
      <c r="V19" t="s">
        <v>462</v>
      </c>
      <c r="W19">
        <f t="shared" si="3"/>
        <v>13</v>
      </c>
    </row>
    <row r="20" spans="1:23" x14ac:dyDescent="0.25">
      <c r="A20" s="24" t="s">
        <v>351</v>
      </c>
      <c r="B20" s="19">
        <v>20</v>
      </c>
      <c r="C20" s="19">
        <v>13</v>
      </c>
      <c r="D20" s="19">
        <v>21</v>
      </c>
      <c r="E20" s="19">
        <v>19</v>
      </c>
      <c r="F20" s="19">
        <v>21</v>
      </c>
      <c r="G20" s="19">
        <v>24</v>
      </c>
      <c r="H20" s="19">
        <v>24</v>
      </c>
      <c r="I20" s="19">
        <v>20</v>
      </c>
      <c r="K20" s="19">
        <v>24</v>
      </c>
      <c r="L20" s="19">
        <v>19</v>
      </c>
      <c r="M20" s="19">
        <v>16</v>
      </c>
      <c r="N20" s="19">
        <v>25</v>
      </c>
      <c r="O20" s="19">
        <v>12</v>
      </c>
      <c r="P20" s="19">
        <v>13</v>
      </c>
      <c r="Q20" s="19">
        <v>11</v>
      </c>
      <c r="R20" s="19">
        <v>16</v>
      </c>
      <c r="T20" s="19">
        <v>19</v>
      </c>
      <c r="U20" s="20">
        <f t="shared" si="2"/>
        <v>18.647058823529413</v>
      </c>
      <c r="V20" t="s">
        <v>463</v>
      </c>
      <c r="W20">
        <f t="shared" si="3"/>
        <v>17</v>
      </c>
    </row>
    <row r="21" spans="1:23" x14ac:dyDescent="0.25">
      <c r="A21" s="24" t="s">
        <v>354</v>
      </c>
      <c r="B21" s="19">
        <v>27</v>
      </c>
      <c r="C21" s="19">
        <v>21</v>
      </c>
      <c r="D21" s="19">
        <v>17</v>
      </c>
      <c r="E21" s="19">
        <v>26</v>
      </c>
      <c r="F21" s="19">
        <v>11</v>
      </c>
      <c r="G21" s="19">
        <v>29</v>
      </c>
      <c r="H21" s="19">
        <v>22</v>
      </c>
      <c r="I21" s="19">
        <v>16</v>
      </c>
      <c r="J21" s="19">
        <v>16</v>
      </c>
      <c r="K21" s="19">
        <v>13</v>
      </c>
      <c r="L21" s="19">
        <v>13</v>
      </c>
      <c r="M21" s="19">
        <v>24</v>
      </c>
      <c r="N21" s="19">
        <v>14</v>
      </c>
      <c r="O21" s="19">
        <v>19</v>
      </c>
      <c r="P21" s="19">
        <v>21</v>
      </c>
      <c r="Q21" s="19">
        <v>22</v>
      </c>
      <c r="S21" s="19">
        <v>14</v>
      </c>
      <c r="T21" s="19">
        <v>11</v>
      </c>
      <c r="U21" s="20">
        <f t="shared" si="2"/>
        <v>18.666666666666668</v>
      </c>
      <c r="V21" t="s">
        <v>465</v>
      </c>
      <c r="W21">
        <f t="shared" si="3"/>
        <v>18</v>
      </c>
    </row>
    <row r="22" spans="1:23" x14ac:dyDescent="0.25">
      <c r="A22" s="24" t="s">
        <v>455</v>
      </c>
      <c r="B22" s="19">
        <v>21</v>
      </c>
      <c r="C22" s="19">
        <v>24</v>
      </c>
      <c r="D22" s="19">
        <v>14</v>
      </c>
      <c r="E22" s="19">
        <v>24</v>
      </c>
      <c r="F22" s="19">
        <v>24</v>
      </c>
      <c r="G22" s="19">
        <v>25</v>
      </c>
      <c r="H22" s="19">
        <v>14</v>
      </c>
      <c r="I22" s="19">
        <v>15</v>
      </c>
      <c r="J22" s="19">
        <v>15</v>
      </c>
      <c r="K22" s="19">
        <v>19</v>
      </c>
      <c r="L22" s="19">
        <v>15</v>
      </c>
      <c r="M22" s="19">
        <v>18</v>
      </c>
      <c r="N22" s="19">
        <v>22</v>
      </c>
      <c r="O22" s="19">
        <v>18</v>
      </c>
      <c r="P22" s="19">
        <v>19</v>
      </c>
      <c r="R22" s="19">
        <v>12</v>
      </c>
      <c r="U22" s="20">
        <f t="shared" si="2"/>
        <v>18.6875</v>
      </c>
      <c r="V22" t="s">
        <v>470</v>
      </c>
      <c r="W22">
        <f t="shared" si="3"/>
        <v>16</v>
      </c>
    </row>
    <row r="23" spans="1:23" x14ac:dyDescent="0.25">
      <c r="A23" s="23" t="s">
        <v>348</v>
      </c>
      <c r="B23" s="19">
        <v>18</v>
      </c>
      <c r="E23" s="19">
        <v>13</v>
      </c>
      <c r="F23" s="19">
        <v>20</v>
      </c>
      <c r="G23" s="19">
        <v>17</v>
      </c>
      <c r="J23" s="19">
        <v>19</v>
      </c>
      <c r="K23" s="19">
        <v>17</v>
      </c>
      <c r="P23" s="19">
        <v>28</v>
      </c>
      <c r="Q23" s="19">
        <v>23</v>
      </c>
      <c r="U23" s="20">
        <f t="shared" si="2"/>
        <v>19.375</v>
      </c>
      <c r="V23" t="s">
        <v>471</v>
      </c>
      <c r="W23">
        <f t="shared" si="3"/>
        <v>8</v>
      </c>
    </row>
    <row r="24" spans="1:23" x14ac:dyDescent="0.25">
      <c r="A24" s="23" t="s">
        <v>356</v>
      </c>
      <c r="B24" s="19">
        <v>28</v>
      </c>
      <c r="C24" s="19">
        <v>22</v>
      </c>
      <c r="D24" s="19">
        <v>15</v>
      </c>
      <c r="F24" s="19">
        <v>15</v>
      </c>
      <c r="G24" s="19">
        <v>18</v>
      </c>
      <c r="I24" s="19">
        <v>21</v>
      </c>
      <c r="J24" s="19">
        <v>20</v>
      </c>
      <c r="K24" s="19">
        <v>20</v>
      </c>
      <c r="L24" s="19">
        <v>17</v>
      </c>
      <c r="N24" s="19">
        <v>21</v>
      </c>
      <c r="O24" s="19">
        <v>20</v>
      </c>
      <c r="P24" s="19">
        <v>20</v>
      </c>
      <c r="Q24" s="19">
        <v>17</v>
      </c>
      <c r="R24" s="19">
        <v>22</v>
      </c>
      <c r="S24" s="19">
        <v>19</v>
      </c>
      <c r="T24" s="19">
        <v>16</v>
      </c>
      <c r="U24" s="20">
        <f t="shared" si="2"/>
        <v>19.4375</v>
      </c>
      <c r="V24" t="s">
        <v>472</v>
      </c>
      <c r="W24">
        <f t="shared" si="3"/>
        <v>16</v>
      </c>
    </row>
    <row r="25" spans="1:23" x14ac:dyDescent="0.25">
      <c r="A25" s="23" t="s">
        <v>352</v>
      </c>
      <c r="B25" s="19">
        <v>24</v>
      </c>
      <c r="C25" s="19">
        <v>23</v>
      </c>
      <c r="F25" s="19">
        <v>13</v>
      </c>
      <c r="M25" s="19">
        <v>23</v>
      </c>
      <c r="N25" s="19">
        <v>13</v>
      </c>
      <c r="O25" s="19">
        <v>21</v>
      </c>
      <c r="P25" s="19">
        <v>24</v>
      </c>
      <c r="Q25" s="19">
        <v>20</v>
      </c>
      <c r="R25" s="19">
        <v>23</v>
      </c>
      <c r="S25" s="19">
        <v>11</v>
      </c>
      <c r="U25" s="20">
        <f t="shared" si="2"/>
        <v>19.5</v>
      </c>
      <c r="V25" t="s">
        <v>464</v>
      </c>
      <c r="W25">
        <f t="shared" si="3"/>
        <v>10</v>
      </c>
    </row>
    <row r="26" spans="1:23" x14ac:dyDescent="0.25">
      <c r="A26" s="23" t="s">
        <v>344</v>
      </c>
      <c r="B26" s="19">
        <v>11</v>
      </c>
      <c r="F26" s="19">
        <v>17</v>
      </c>
      <c r="G26" s="19">
        <v>30</v>
      </c>
      <c r="K26" s="19">
        <v>18</v>
      </c>
      <c r="M26" s="19">
        <v>20</v>
      </c>
      <c r="N26" s="19">
        <v>17</v>
      </c>
      <c r="O26" s="19">
        <v>23</v>
      </c>
      <c r="P26" s="19">
        <v>23</v>
      </c>
      <c r="Q26" s="19">
        <v>19</v>
      </c>
      <c r="U26" s="20">
        <f t="shared" si="2"/>
        <v>19.777777777777779</v>
      </c>
      <c r="V26" t="s">
        <v>473</v>
      </c>
      <c r="W26">
        <f t="shared" si="3"/>
        <v>9</v>
      </c>
    </row>
    <row r="27" spans="1:23" x14ac:dyDescent="0.25">
      <c r="A27" s="23" t="s">
        <v>355</v>
      </c>
      <c r="B27" s="19">
        <v>26</v>
      </c>
      <c r="D27" s="19">
        <v>18</v>
      </c>
      <c r="E27" s="19">
        <v>16</v>
      </c>
      <c r="F27" s="19">
        <v>14</v>
      </c>
      <c r="G27" s="19">
        <v>23</v>
      </c>
      <c r="H27" s="19">
        <v>15</v>
      </c>
      <c r="I27" s="19">
        <v>12</v>
      </c>
      <c r="J27" s="19">
        <v>21</v>
      </c>
      <c r="K27" s="19">
        <v>22</v>
      </c>
      <c r="N27" s="19">
        <v>18</v>
      </c>
      <c r="O27" s="19">
        <v>22</v>
      </c>
      <c r="P27" s="19">
        <v>22</v>
      </c>
      <c r="Q27" s="19">
        <v>26</v>
      </c>
      <c r="R27" s="19">
        <v>24</v>
      </c>
      <c r="U27" s="20">
        <f t="shared" si="2"/>
        <v>19.928571428571427</v>
      </c>
      <c r="V27" t="s">
        <v>474</v>
      </c>
      <c r="W27">
        <f t="shared" si="3"/>
        <v>14</v>
      </c>
    </row>
    <row r="28" spans="1:23" x14ac:dyDescent="0.25">
      <c r="A28" s="23" t="s">
        <v>360</v>
      </c>
      <c r="B28" s="19">
        <v>31</v>
      </c>
      <c r="C28" s="19">
        <v>20</v>
      </c>
      <c r="F28" s="19">
        <v>16</v>
      </c>
      <c r="G28" s="19">
        <v>27</v>
      </c>
      <c r="H28" s="19">
        <v>18</v>
      </c>
      <c r="I28" s="19">
        <v>17</v>
      </c>
      <c r="K28" s="19">
        <v>15</v>
      </c>
      <c r="M28" s="19">
        <v>21</v>
      </c>
      <c r="N28" s="19">
        <v>20</v>
      </c>
      <c r="P28" s="19">
        <v>27</v>
      </c>
      <c r="Q28" s="19">
        <v>21</v>
      </c>
      <c r="R28" s="19">
        <v>25</v>
      </c>
      <c r="S28" s="19">
        <v>16</v>
      </c>
      <c r="T28" s="19">
        <v>10</v>
      </c>
      <c r="U28" s="20">
        <f t="shared" si="2"/>
        <v>20.285714285714285</v>
      </c>
      <c r="V28" t="s">
        <v>475</v>
      </c>
      <c r="W28">
        <f t="shared" si="3"/>
        <v>14</v>
      </c>
    </row>
    <row r="29" spans="1:23" x14ac:dyDescent="0.25">
      <c r="A29" s="24" t="s">
        <v>366</v>
      </c>
      <c r="B29" s="19">
        <v>40</v>
      </c>
      <c r="C29" s="19">
        <v>18</v>
      </c>
      <c r="E29" s="19">
        <v>18</v>
      </c>
      <c r="G29" s="19">
        <v>20</v>
      </c>
      <c r="H29" s="19">
        <v>21</v>
      </c>
      <c r="J29" s="19">
        <v>10</v>
      </c>
      <c r="L29" s="19">
        <v>16</v>
      </c>
      <c r="M29" s="19">
        <v>22</v>
      </c>
      <c r="N29" s="19">
        <v>19</v>
      </c>
      <c r="O29" s="19">
        <v>16</v>
      </c>
      <c r="R29" s="19">
        <v>31</v>
      </c>
      <c r="S29" s="19">
        <v>17</v>
      </c>
      <c r="T29" s="19">
        <v>17</v>
      </c>
      <c r="U29" s="20">
        <f t="shared" si="2"/>
        <v>20.384615384615383</v>
      </c>
      <c r="V29" t="s">
        <v>476</v>
      </c>
      <c r="W29">
        <f t="shared" si="3"/>
        <v>13</v>
      </c>
    </row>
    <row r="30" spans="1:23" x14ac:dyDescent="0.25">
      <c r="A30" s="23" t="s">
        <v>456</v>
      </c>
      <c r="B30" s="19">
        <v>22</v>
      </c>
      <c r="C30" s="19">
        <v>19</v>
      </c>
      <c r="D30" s="19">
        <v>22</v>
      </c>
      <c r="G30" s="19">
        <v>19</v>
      </c>
      <c r="H30" s="19">
        <v>20</v>
      </c>
      <c r="N30" s="19">
        <v>11</v>
      </c>
      <c r="O30" s="19">
        <v>26</v>
      </c>
      <c r="Q30" s="19">
        <v>25</v>
      </c>
      <c r="R30" s="19">
        <v>26</v>
      </c>
      <c r="S30" s="19">
        <v>15</v>
      </c>
      <c r="U30" s="20">
        <f t="shared" si="2"/>
        <v>20.5</v>
      </c>
      <c r="V30" t="s">
        <v>477</v>
      </c>
      <c r="W30">
        <f t="shared" si="3"/>
        <v>10</v>
      </c>
    </row>
    <row r="31" spans="1:23" x14ac:dyDescent="0.25">
      <c r="A31" s="23" t="s">
        <v>362</v>
      </c>
      <c r="B31" s="19">
        <v>34</v>
      </c>
      <c r="I31" s="19">
        <v>18</v>
      </c>
      <c r="N31" s="19">
        <v>27</v>
      </c>
      <c r="O31" s="19">
        <v>25</v>
      </c>
      <c r="T31" s="19">
        <v>14</v>
      </c>
      <c r="U31" s="20">
        <f t="shared" si="2"/>
        <v>23.6</v>
      </c>
      <c r="V31" t="s">
        <v>478</v>
      </c>
      <c r="W31">
        <f t="shared" si="3"/>
        <v>5</v>
      </c>
    </row>
    <row r="32" spans="1:23" x14ac:dyDescent="0.25">
      <c r="A32" s="23" t="s">
        <v>361</v>
      </c>
      <c r="B32" s="19">
        <v>33</v>
      </c>
      <c r="C32" s="19">
        <v>27</v>
      </c>
      <c r="F32" s="19">
        <v>12</v>
      </c>
      <c r="G32" s="19">
        <v>22</v>
      </c>
      <c r="H32" s="19">
        <v>23</v>
      </c>
      <c r="K32" s="19">
        <v>25</v>
      </c>
      <c r="L32" s="19">
        <v>18</v>
      </c>
      <c r="M32" s="19">
        <v>26</v>
      </c>
      <c r="Q32" s="19">
        <v>29</v>
      </c>
      <c r="R32" s="19">
        <v>28</v>
      </c>
      <c r="S32" s="19">
        <v>18</v>
      </c>
      <c r="U32" s="20">
        <f t="shared" si="2"/>
        <v>23.727272727272727</v>
      </c>
      <c r="V32" t="s">
        <v>479</v>
      </c>
      <c r="W32">
        <f t="shared" si="3"/>
        <v>11</v>
      </c>
    </row>
    <row r="33" spans="1:23" x14ac:dyDescent="0.25">
      <c r="A33" s="24" t="s">
        <v>358</v>
      </c>
      <c r="B33" s="19">
        <v>32</v>
      </c>
      <c r="D33" s="19">
        <v>20</v>
      </c>
      <c r="E33" s="19">
        <v>21</v>
      </c>
      <c r="F33" s="19">
        <v>19</v>
      </c>
      <c r="H33" s="19">
        <v>26</v>
      </c>
      <c r="I33" s="19">
        <v>22</v>
      </c>
      <c r="K33" s="19">
        <v>26</v>
      </c>
      <c r="O33" s="19">
        <v>29</v>
      </c>
      <c r="P33" s="19">
        <v>16</v>
      </c>
      <c r="R33" s="19">
        <v>30</v>
      </c>
      <c r="S33" s="19">
        <v>22</v>
      </c>
      <c r="U33" s="20">
        <f t="shared" si="2"/>
        <v>23.90909090909091</v>
      </c>
      <c r="V33" t="s">
        <v>480</v>
      </c>
      <c r="W33">
        <f t="shared" si="3"/>
        <v>11</v>
      </c>
    </row>
    <row r="34" spans="1:23" x14ac:dyDescent="0.25">
      <c r="A34" s="23" t="s">
        <v>353</v>
      </c>
      <c r="B34" s="19">
        <v>25</v>
      </c>
      <c r="E34" s="19">
        <v>23</v>
      </c>
      <c r="J34" s="19">
        <v>22</v>
      </c>
      <c r="K34" s="19">
        <v>23</v>
      </c>
      <c r="M34" s="19">
        <v>27</v>
      </c>
      <c r="O34" s="19">
        <v>30</v>
      </c>
      <c r="U34" s="20">
        <f t="shared" si="2"/>
        <v>25</v>
      </c>
      <c r="V34" t="s">
        <v>481</v>
      </c>
      <c r="W34">
        <f t="shared" si="3"/>
        <v>6</v>
      </c>
    </row>
    <row r="35" spans="1:23" x14ac:dyDescent="0.25">
      <c r="A35" s="23" t="s">
        <v>364</v>
      </c>
      <c r="B35" s="19">
        <v>38</v>
      </c>
      <c r="C35" s="19">
        <v>28</v>
      </c>
      <c r="D35" s="19">
        <v>24</v>
      </c>
      <c r="E35" s="19">
        <v>25</v>
      </c>
      <c r="F35" s="19">
        <v>23</v>
      </c>
      <c r="H35" s="19">
        <v>19</v>
      </c>
      <c r="J35" s="19">
        <v>17</v>
      </c>
      <c r="Q35" s="19">
        <v>27</v>
      </c>
      <c r="U35" s="20">
        <f t="shared" si="2"/>
        <v>25.125</v>
      </c>
      <c r="V35" t="s">
        <v>482</v>
      </c>
      <c r="W35">
        <f t="shared" si="3"/>
        <v>8</v>
      </c>
    </row>
    <row r="36" spans="1:23" x14ac:dyDescent="0.25">
      <c r="A36" s="23" t="s">
        <v>357</v>
      </c>
      <c r="B36" s="19">
        <v>29</v>
      </c>
      <c r="E36" s="19">
        <v>22</v>
      </c>
      <c r="H36" s="19">
        <v>31</v>
      </c>
      <c r="J36" s="19">
        <v>23</v>
      </c>
      <c r="K36" s="19">
        <v>27</v>
      </c>
      <c r="L36" s="19">
        <v>22</v>
      </c>
      <c r="S36" s="19">
        <v>23</v>
      </c>
      <c r="U36" s="20">
        <f t="shared" si="2"/>
        <v>25.285714285714285</v>
      </c>
      <c r="V36" t="s">
        <v>483</v>
      </c>
      <c r="W36">
        <f t="shared" si="3"/>
        <v>7</v>
      </c>
    </row>
    <row r="37" spans="1:23" x14ac:dyDescent="0.25">
      <c r="A37" s="23" t="s">
        <v>359</v>
      </c>
      <c r="B37" s="19">
        <v>30</v>
      </c>
      <c r="C37" s="19">
        <v>25</v>
      </c>
      <c r="G37" s="19">
        <v>28</v>
      </c>
      <c r="H37" s="19">
        <v>25</v>
      </c>
      <c r="K37" s="19">
        <v>16</v>
      </c>
      <c r="Q37" s="19">
        <v>28</v>
      </c>
      <c r="U37" s="20">
        <f t="shared" si="2"/>
        <v>25.333333333333332</v>
      </c>
      <c r="V37" t="s">
        <v>484</v>
      </c>
      <c r="W37">
        <f t="shared" si="3"/>
        <v>6</v>
      </c>
    </row>
    <row r="38" spans="1:23" x14ac:dyDescent="0.25">
      <c r="A38" s="23" t="s">
        <v>363</v>
      </c>
      <c r="B38" s="19">
        <v>36</v>
      </c>
      <c r="C38" s="19">
        <v>26</v>
      </c>
      <c r="F38" s="19">
        <v>22</v>
      </c>
      <c r="G38" s="19">
        <v>26</v>
      </c>
      <c r="H38" s="19">
        <v>27</v>
      </c>
      <c r="L38" s="19">
        <v>20</v>
      </c>
      <c r="N38" s="19">
        <v>16</v>
      </c>
      <c r="P38" s="19">
        <v>30</v>
      </c>
      <c r="Q38" s="19">
        <v>24</v>
      </c>
      <c r="R38" s="19">
        <v>27</v>
      </c>
      <c r="U38" s="20">
        <f t="shared" si="2"/>
        <v>25.4</v>
      </c>
      <c r="V38" t="s">
        <v>485</v>
      </c>
      <c r="W38">
        <f t="shared" si="3"/>
        <v>10</v>
      </c>
    </row>
    <row r="39" spans="1:23" x14ac:dyDescent="0.25">
      <c r="A39" s="23" t="s">
        <v>335</v>
      </c>
      <c r="B39" s="19">
        <v>37</v>
      </c>
      <c r="D39" s="19">
        <v>23</v>
      </c>
      <c r="N39" s="19">
        <v>28</v>
      </c>
      <c r="O39" s="19">
        <v>27</v>
      </c>
      <c r="P39" s="19">
        <v>26</v>
      </c>
      <c r="R39" s="19">
        <v>21</v>
      </c>
      <c r="S39" s="19">
        <v>21</v>
      </c>
      <c r="U39" s="20">
        <f t="shared" si="2"/>
        <v>26.142857142857142</v>
      </c>
      <c r="V39" t="s">
        <v>486</v>
      </c>
      <c r="W39">
        <f t="shared" si="3"/>
        <v>7</v>
      </c>
    </row>
    <row r="40" spans="1:23" x14ac:dyDescent="0.25">
      <c r="A40" s="23" t="s">
        <v>457</v>
      </c>
      <c r="B40" s="19">
        <v>35</v>
      </c>
      <c r="D40" s="19">
        <v>25</v>
      </c>
      <c r="H40" s="19">
        <v>30</v>
      </c>
      <c r="L40" s="19">
        <v>21</v>
      </c>
      <c r="M40" s="19">
        <v>25</v>
      </c>
      <c r="N40" s="19">
        <v>26</v>
      </c>
      <c r="O40" s="19">
        <v>24</v>
      </c>
      <c r="P40" s="19">
        <v>29</v>
      </c>
      <c r="R40" s="19">
        <v>29</v>
      </c>
      <c r="S40" s="19">
        <v>24</v>
      </c>
      <c r="U40" s="20">
        <f t="shared" si="2"/>
        <v>26.8</v>
      </c>
      <c r="V40" t="s">
        <v>487</v>
      </c>
      <c r="W40">
        <f t="shared" si="3"/>
        <v>10</v>
      </c>
    </row>
    <row r="41" spans="1:23" x14ac:dyDescent="0.25">
      <c r="A41" s="23" t="s">
        <v>370</v>
      </c>
      <c r="H41" s="19">
        <v>29</v>
      </c>
      <c r="U41" s="20">
        <f t="shared" si="2"/>
        <v>29</v>
      </c>
      <c r="V41" t="s">
        <v>488</v>
      </c>
      <c r="W41">
        <f t="shared" si="3"/>
        <v>1</v>
      </c>
    </row>
    <row r="42" spans="1:23" x14ac:dyDescent="0.25">
      <c r="A42" s="23" t="s">
        <v>369</v>
      </c>
      <c r="B42" s="19">
        <v>43</v>
      </c>
      <c r="T42" s="19">
        <v>20</v>
      </c>
      <c r="U42" s="20">
        <f t="shared" si="2"/>
        <v>31.5</v>
      </c>
      <c r="V42" t="s">
        <v>489</v>
      </c>
      <c r="W42">
        <f t="shared" si="3"/>
        <v>2</v>
      </c>
    </row>
    <row r="43" spans="1:23" x14ac:dyDescent="0.25">
      <c r="A43" s="23" t="s">
        <v>367</v>
      </c>
      <c r="B43" s="19">
        <v>41</v>
      </c>
      <c r="H43" s="19">
        <v>28</v>
      </c>
      <c r="U43" s="20">
        <f t="shared" si="2"/>
        <v>34.5</v>
      </c>
      <c r="V43" t="s">
        <v>490</v>
      </c>
      <c r="W43">
        <f t="shared" si="3"/>
        <v>2</v>
      </c>
    </row>
    <row r="44" spans="1:23" x14ac:dyDescent="0.25">
      <c r="A44" s="23" t="s">
        <v>365</v>
      </c>
      <c r="B44" s="19">
        <v>39</v>
      </c>
      <c r="U44" s="20">
        <f t="shared" si="2"/>
        <v>39</v>
      </c>
      <c r="V44" t="s">
        <v>491</v>
      </c>
      <c r="W44">
        <f t="shared" si="3"/>
        <v>1</v>
      </c>
    </row>
    <row r="45" spans="1:23" x14ac:dyDescent="0.25">
      <c r="A45" s="23" t="s">
        <v>368</v>
      </c>
      <c r="B45" s="19">
        <v>42</v>
      </c>
      <c r="U45" s="20">
        <f t="shared" si="2"/>
        <v>42</v>
      </c>
      <c r="V45" t="s">
        <v>492</v>
      </c>
      <c r="W45">
        <f t="shared" si="3"/>
        <v>1</v>
      </c>
    </row>
    <row r="47" spans="1:23" x14ac:dyDescent="0.25">
      <c r="A47" s="24"/>
      <c r="C47" s="35"/>
      <c r="H47" s="35"/>
      <c r="J47" s="35"/>
      <c r="L47" s="35"/>
      <c r="M47" s="35"/>
      <c r="P47" s="35"/>
      <c r="S47" s="35"/>
    </row>
    <row r="48" spans="1:23" x14ac:dyDescent="0.25">
      <c r="A48" s="2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Q48" s="35"/>
      <c r="R48" s="35"/>
      <c r="S48" s="35"/>
      <c r="T48" s="35"/>
    </row>
  </sheetData>
  <sortState ref="A3:W45">
    <sortCondition ref="U4"/>
  </sortState>
  <conditionalFormatting sqref="W1:W1048576">
    <cfRule type="cellIs" dxfId="24" priority="13" operator="equal">
      <formula>19</formula>
    </cfRule>
  </conditionalFormatting>
  <conditionalFormatting sqref="B1:T1048576">
    <cfRule type="cellIs" dxfId="23" priority="7" operator="between">
      <formula>41</formula>
      <formula>50</formula>
    </cfRule>
    <cfRule type="cellIs" dxfId="22" priority="8" operator="between">
      <formula>31</formula>
      <formula>40</formula>
    </cfRule>
    <cfRule type="cellIs" dxfId="21" priority="9" operator="between">
      <formula>21</formula>
      <formula>30</formula>
    </cfRule>
    <cfRule type="cellIs" dxfId="20" priority="10" operator="between">
      <formula>11</formula>
      <formula>20</formula>
    </cfRule>
    <cfRule type="cellIs" dxfId="19" priority="11" operator="between">
      <formula>2</formula>
      <formula>10</formula>
    </cfRule>
    <cfRule type="cellIs" dxfId="18" priority="12" operator="equal">
      <formula>1</formula>
    </cfRule>
  </conditionalFormatting>
  <conditionalFormatting sqref="U1:U1048576">
    <cfRule type="cellIs" dxfId="17" priority="1" operator="between">
      <formula>41</formula>
      <formula>50</formula>
    </cfRule>
    <cfRule type="cellIs" dxfId="16" priority="2" operator="between">
      <formula>31</formula>
      <formula>40</formula>
    </cfRule>
    <cfRule type="cellIs" dxfId="15" priority="3" operator="between">
      <formula>21</formula>
      <formula>30</formula>
    </cfRule>
    <cfRule type="cellIs" dxfId="14" priority="4" operator="between">
      <formula>11</formula>
      <formula>20</formula>
    </cfRule>
    <cfRule type="cellIs" dxfId="13" priority="5" operator="between">
      <formula>2</formula>
      <formula>10</formula>
    </cfRule>
    <cfRule type="top10" dxfId="12" priority="6" bottom="1" rank="1"/>
  </conditionalFormatting>
  <hyperlinks>
    <hyperlink ref="A1" location="Explanations!A8" display="Explanations!A8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140625" customWidth="1"/>
    <col min="2" max="20" width="8" style="8" customWidth="1"/>
    <col min="21" max="22" width="9.140625" style="11"/>
    <col min="23" max="24" width="5.7109375" customWidth="1"/>
  </cols>
  <sheetData>
    <row r="1" spans="1:24" s="25" customFormat="1" x14ac:dyDescent="0.25">
      <c r="A1" s="59" t="s">
        <v>600</v>
      </c>
      <c r="B1" s="26" t="s">
        <v>316</v>
      </c>
      <c r="C1" s="26" t="s">
        <v>317</v>
      </c>
      <c r="D1" s="26" t="s">
        <v>318</v>
      </c>
      <c r="E1" s="26" t="s">
        <v>319</v>
      </c>
      <c r="F1" s="26" t="s">
        <v>320</v>
      </c>
      <c r="G1" s="26" t="s">
        <v>321</v>
      </c>
      <c r="H1" s="26" t="s">
        <v>322</v>
      </c>
      <c r="I1" s="26" t="s">
        <v>323</v>
      </c>
      <c r="J1" s="26" t="s">
        <v>324</v>
      </c>
      <c r="K1" s="26" t="s">
        <v>325</v>
      </c>
      <c r="L1" s="26" t="s">
        <v>326</v>
      </c>
      <c r="M1" s="26" t="s">
        <v>327</v>
      </c>
      <c r="N1" s="26" t="s">
        <v>328</v>
      </c>
      <c r="O1" s="26" t="s">
        <v>329</v>
      </c>
      <c r="P1" s="26" t="s">
        <v>330</v>
      </c>
      <c r="Q1" s="26" t="s">
        <v>331</v>
      </c>
      <c r="R1" s="26" t="s">
        <v>332</v>
      </c>
      <c r="S1" s="26" t="s">
        <v>333</v>
      </c>
      <c r="T1" s="26" t="s">
        <v>334</v>
      </c>
      <c r="U1" s="36" t="s">
        <v>158</v>
      </c>
      <c r="V1" s="36" t="s">
        <v>493</v>
      </c>
    </row>
    <row r="2" spans="1:24" x14ac:dyDescent="0.25">
      <c r="A2" s="24" t="s">
        <v>336</v>
      </c>
      <c r="B2" s="27">
        <v>716.87</v>
      </c>
      <c r="C2" s="27">
        <v>739.52</v>
      </c>
      <c r="D2" s="39">
        <v>743.29</v>
      </c>
      <c r="E2" s="27">
        <v>688.32</v>
      </c>
      <c r="F2" s="27">
        <v>703.13</v>
      </c>
      <c r="G2" s="31">
        <v>587.38</v>
      </c>
      <c r="H2" s="27">
        <v>890.64</v>
      </c>
      <c r="I2" s="27">
        <v>618.63</v>
      </c>
      <c r="J2" s="27">
        <v>799.77</v>
      </c>
      <c r="K2" s="27">
        <v>800.27</v>
      </c>
      <c r="L2" s="27">
        <v>689.47</v>
      </c>
      <c r="M2" s="27">
        <v>754.07</v>
      </c>
      <c r="N2" s="27">
        <v>479.59</v>
      </c>
      <c r="O2" s="27">
        <v>745.8</v>
      </c>
      <c r="P2" s="27">
        <v>708.77</v>
      </c>
      <c r="Q2" s="27">
        <v>804.89</v>
      </c>
      <c r="R2" s="27">
        <v>532.37</v>
      </c>
      <c r="S2" s="8">
        <v>955.24</v>
      </c>
      <c r="T2" s="27">
        <v>696.16</v>
      </c>
      <c r="U2" s="11">
        <f t="shared" ref="U2" si="0">AVERAGE(B2:T2)</f>
        <v>718.6410526315791</v>
      </c>
      <c r="V2" s="11">
        <f>(U2-718.641)/19</f>
        <v>2.7700831125050748E-6</v>
      </c>
      <c r="W2" s="27" t="s">
        <v>371</v>
      </c>
      <c r="X2">
        <f t="shared" ref="X2" si="1">COUNTA(B2:T2)</f>
        <v>19</v>
      </c>
    </row>
    <row r="3" spans="1:24" x14ac:dyDescent="0.25">
      <c r="A3" s="24" t="s">
        <v>11</v>
      </c>
      <c r="B3" s="8">
        <v>737.6</v>
      </c>
      <c r="C3" s="8">
        <v>743.23</v>
      </c>
      <c r="D3" s="8">
        <v>749.82</v>
      </c>
      <c r="E3" s="8">
        <v>729.96</v>
      </c>
      <c r="F3" s="8">
        <v>734.57</v>
      </c>
      <c r="G3" s="27">
        <v>585.75</v>
      </c>
      <c r="H3" s="8">
        <v>918.66</v>
      </c>
      <c r="I3" s="8">
        <v>667.66</v>
      </c>
      <c r="J3" s="8">
        <v>808.4</v>
      </c>
      <c r="K3" s="8">
        <v>833.21</v>
      </c>
      <c r="L3" s="8">
        <v>708.02</v>
      </c>
      <c r="M3" s="8">
        <v>774.08</v>
      </c>
      <c r="N3" s="8">
        <v>525.91</v>
      </c>
      <c r="O3" s="8">
        <v>766.88</v>
      </c>
      <c r="P3" s="8">
        <v>770.8</v>
      </c>
      <c r="Q3" s="8">
        <v>854.99</v>
      </c>
      <c r="R3" s="8">
        <v>576.57000000000005</v>
      </c>
      <c r="S3" s="8">
        <v>968.19</v>
      </c>
      <c r="T3" s="8">
        <v>752.27</v>
      </c>
      <c r="U3" s="11">
        <f t="shared" ref="U3:U12" si="2">AVERAGE(B3:T3)</f>
        <v>747.7142105263157</v>
      </c>
      <c r="V3" s="11">
        <f>(U3-U2)/19</f>
        <v>1.5301662049861366</v>
      </c>
      <c r="W3" t="s">
        <v>374</v>
      </c>
      <c r="X3">
        <f t="shared" ref="X3:X12" si="3">COUNTA(B3:T3)</f>
        <v>19</v>
      </c>
    </row>
    <row r="4" spans="1:24" x14ac:dyDescent="0.25">
      <c r="A4" s="24" t="s">
        <v>337</v>
      </c>
      <c r="B4" s="8">
        <v>728.75</v>
      </c>
      <c r="C4" s="8">
        <v>840.38</v>
      </c>
      <c r="D4" s="8">
        <v>819.13</v>
      </c>
      <c r="E4" s="8">
        <v>747.22</v>
      </c>
      <c r="F4" s="8">
        <v>778.43</v>
      </c>
      <c r="G4" s="8">
        <v>625.53</v>
      </c>
      <c r="H4" s="8">
        <v>1112.82</v>
      </c>
      <c r="I4" s="8">
        <v>808.1</v>
      </c>
      <c r="J4" s="8">
        <v>859.7</v>
      </c>
      <c r="K4" s="8">
        <v>929.01</v>
      </c>
      <c r="L4" s="8">
        <v>764.49</v>
      </c>
      <c r="M4" s="8">
        <v>828.17</v>
      </c>
      <c r="N4" s="8">
        <v>539.23</v>
      </c>
      <c r="O4" s="8">
        <v>906.21</v>
      </c>
      <c r="P4" s="8">
        <v>796.11</v>
      </c>
      <c r="Q4" s="8">
        <v>890.83</v>
      </c>
      <c r="R4" s="8">
        <v>597.72</v>
      </c>
      <c r="U4" s="11">
        <f t="shared" si="2"/>
        <v>798.3429411764705</v>
      </c>
      <c r="W4" t="s">
        <v>376</v>
      </c>
      <c r="X4">
        <f t="shared" si="3"/>
        <v>17</v>
      </c>
    </row>
    <row r="5" spans="1:24" x14ac:dyDescent="0.25">
      <c r="A5" s="24" t="s">
        <v>342</v>
      </c>
      <c r="B5" s="8">
        <v>747.36</v>
      </c>
      <c r="C5" s="8">
        <v>849.53</v>
      </c>
      <c r="D5" s="8">
        <v>849.57</v>
      </c>
      <c r="F5" s="8">
        <v>790.53</v>
      </c>
      <c r="G5" s="8">
        <v>672.97</v>
      </c>
      <c r="J5" s="8">
        <v>866.83</v>
      </c>
      <c r="M5" s="8">
        <v>786.96</v>
      </c>
      <c r="N5" s="8">
        <v>545.64</v>
      </c>
      <c r="O5" s="8">
        <v>859.29</v>
      </c>
      <c r="P5" s="8">
        <v>825.97</v>
      </c>
      <c r="Q5" s="8">
        <v>880.15</v>
      </c>
      <c r="R5" s="8">
        <v>619.92999999999995</v>
      </c>
      <c r="S5" s="8">
        <v>1121.97</v>
      </c>
      <c r="U5" s="11">
        <f t="shared" si="2"/>
        <v>801.28461538461545</v>
      </c>
      <c r="W5" t="s">
        <v>414</v>
      </c>
      <c r="X5">
        <f t="shared" si="3"/>
        <v>13</v>
      </c>
    </row>
    <row r="6" spans="1:24" x14ac:dyDescent="0.25">
      <c r="A6" s="24" t="s">
        <v>453</v>
      </c>
      <c r="B6" s="8">
        <v>849.9</v>
      </c>
      <c r="C6" s="8">
        <v>1003.17</v>
      </c>
      <c r="D6" s="8">
        <v>743.67</v>
      </c>
      <c r="E6" s="8">
        <v>735.05</v>
      </c>
      <c r="F6" s="8">
        <v>822.15</v>
      </c>
      <c r="G6" s="8">
        <v>651.07000000000005</v>
      </c>
      <c r="H6" s="8">
        <v>997.22</v>
      </c>
      <c r="I6" s="8">
        <v>757.22</v>
      </c>
      <c r="J6" s="8">
        <v>832.22</v>
      </c>
      <c r="K6" s="8">
        <v>840.96</v>
      </c>
      <c r="L6" s="8">
        <v>781.63</v>
      </c>
      <c r="M6" s="8">
        <v>807.84</v>
      </c>
      <c r="N6" s="8">
        <v>540.70000000000005</v>
      </c>
      <c r="O6" s="8">
        <v>812.77</v>
      </c>
      <c r="P6" s="8">
        <v>776.04</v>
      </c>
      <c r="Q6" s="8">
        <v>956.49</v>
      </c>
      <c r="R6" s="8">
        <v>594.32000000000005</v>
      </c>
      <c r="S6" s="8">
        <v>996.97</v>
      </c>
      <c r="T6" s="8">
        <v>768.47</v>
      </c>
      <c r="U6" s="11">
        <f t="shared" si="2"/>
        <v>803.57157894736838</v>
      </c>
      <c r="V6" s="11">
        <f>(U6-718.641)/19</f>
        <v>4.4700304709141276</v>
      </c>
      <c r="W6" t="s">
        <v>372</v>
      </c>
      <c r="X6">
        <f t="shared" si="3"/>
        <v>19</v>
      </c>
    </row>
    <row r="7" spans="1:24" x14ac:dyDescent="0.25">
      <c r="A7" s="24" t="s">
        <v>349</v>
      </c>
      <c r="B7" s="8">
        <v>770.13</v>
      </c>
      <c r="C7" s="8">
        <v>863.67</v>
      </c>
      <c r="D7" s="8">
        <v>813.64</v>
      </c>
      <c r="E7" s="8">
        <v>737.17</v>
      </c>
      <c r="F7" s="8">
        <v>840.52</v>
      </c>
      <c r="G7" s="8">
        <v>687.19</v>
      </c>
      <c r="H7" s="8">
        <v>1002.1</v>
      </c>
      <c r="I7" s="8">
        <v>904.18</v>
      </c>
      <c r="J7" s="8">
        <v>923.16</v>
      </c>
      <c r="K7" s="8">
        <v>970.22</v>
      </c>
      <c r="L7" s="8">
        <v>831.29</v>
      </c>
      <c r="M7" s="8">
        <v>902</v>
      </c>
      <c r="N7" s="8">
        <v>572.48</v>
      </c>
      <c r="O7" s="8">
        <v>895.73</v>
      </c>
      <c r="P7" s="8">
        <v>770.35</v>
      </c>
      <c r="R7" s="8">
        <v>642.76</v>
      </c>
      <c r="S7" s="8">
        <v>1001.53</v>
      </c>
      <c r="U7" s="11">
        <f t="shared" si="2"/>
        <v>831.06588235294123</v>
      </c>
      <c r="W7" t="s">
        <v>415</v>
      </c>
      <c r="X7">
        <f t="shared" si="3"/>
        <v>17</v>
      </c>
    </row>
    <row r="8" spans="1:24" x14ac:dyDescent="0.25">
      <c r="A8" s="24" t="s">
        <v>354</v>
      </c>
      <c r="B8" s="8">
        <v>918.67</v>
      </c>
      <c r="F8" s="8">
        <v>852.14</v>
      </c>
      <c r="I8" s="8">
        <v>877.02</v>
      </c>
      <c r="N8" s="8">
        <v>593.26</v>
      </c>
      <c r="P8" s="8">
        <v>872.62</v>
      </c>
      <c r="U8" s="11">
        <f t="shared" si="2"/>
        <v>822.74199999999996</v>
      </c>
      <c r="X8">
        <f t="shared" si="3"/>
        <v>5</v>
      </c>
    </row>
    <row r="9" spans="1:24" x14ac:dyDescent="0.25">
      <c r="A9" s="23" t="s">
        <v>356</v>
      </c>
      <c r="B9" s="8">
        <v>917.84</v>
      </c>
      <c r="C9" s="8">
        <v>973.99</v>
      </c>
      <c r="D9" s="8">
        <v>904.38</v>
      </c>
      <c r="F9" s="8">
        <v>919.61</v>
      </c>
      <c r="G9" s="8">
        <v>735.74</v>
      </c>
      <c r="I9" s="8">
        <v>987.25</v>
      </c>
      <c r="J9" s="8">
        <v>1015.16</v>
      </c>
      <c r="K9" s="8">
        <v>1009.05</v>
      </c>
      <c r="N9" s="8">
        <v>640.48</v>
      </c>
      <c r="O9" s="8">
        <v>923.9</v>
      </c>
      <c r="P9" s="8">
        <v>842.81</v>
      </c>
      <c r="Q9" s="8">
        <v>991.57</v>
      </c>
      <c r="R9" s="8">
        <v>675.38</v>
      </c>
      <c r="S9" s="8">
        <v>1178.73</v>
      </c>
      <c r="T9" s="8">
        <v>987.85</v>
      </c>
      <c r="U9" s="11">
        <f t="shared" si="2"/>
        <v>913.58266666666657</v>
      </c>
      <c r="X9">
        <f t="shared" si="3"/>
        <v>15</v>
      </c>
    </row>
    <row r="10" spans="1:24" x14ac:dyDescent="0.25">
      <c r="A10" s="24" t="s">
        <v>339</v>
      </c>
      <c r="B10" s="8">
        <v>809.18</v>
      </c>
      <c r="C10" s="8">
        <v>822.63</v>
      </c>
      <c r="D10" s="8">
        <v>866.98</v>
      </c>
      <c r="E10" s="8">
        <v>844.53</v>
      </c>
      <c r="F10" s="8">
        <v>932.08</v>
      </c>
      <c r="G10" s="8">
        <v>688.8</v>
      </c>
      <c r="H10" s="8">
        <v>1135.8699999999999</v>
      </c>
      <c r="I10" s="8">
        <v>907.13</v>
      </c>
      <c r="J10" s="8">
        <v>861.16</v>
      </c>
      <c r="K10" s="8">
        <v>936.26</v>
      </c>
      <c r="L10" s="8">
        <v>861.26</v>
      </c>
      <c r="M10" s="8">
        <v>790.78</v>
      </c>
      <c r="N10" s="8">
        <v>662.89</v>
      </c>
      <c r="O10" s="8">
        <v>921.48</v>
      </c>
      <c r="P10" s="8">
        <v>808.65</v>
      </c>
      <c r="Q10" s="8">
        <v>1001.85</v>
      </c>
      <c r="R10" s="8">
        <v>599.77</v>
      </c>
      <c r="S10" s="8">
        <v>999.5</v>
      </c>
      <c r="T10" s="8">
        <v>942.36</v>
      </c>
      <c r="U10" s="11">
        <f t="shared" si="2"/>
        <v>862.79789473684207</v>
      </c>
      <c r="V10" s="11">
        <f>(U10-718.641)/19</f>
        <v>7.5872049861495841</v>
      </c>
      <c r="W10" t="s">
        <v>416</v>
      </c>
      <c r="X10">
        <f t="shared" si="3"/>
        <v>19</v>
      </c>
    </row>
    <row r="11" spans="1:24" x14ac:dyDescent="0.25">
      <c r="A11" s="23" t="s">
        <v>338</v>
      </c>
      <c r="B11" s="8">
        <v>1312.65</v>
      </c>
      <c r="C11" s="8">
        <v>773.85</v>
      </c>
      <c r="D11" s="31">
        <v>780.27</v>
      </c>
      <c r="I11" s="8">
        <v>878.64</v>
      </c>
      <c r="K11" s="31"/>
      <c r="O11" s="8">
        <v>787.77</v>
      </c>
      <c r="P11" s="8">
        <v>751.3</v>
      </c>
      <c r="Q11" s="8">
        <v>860.53</v>
      </c>
      <c r="R11" s="8">
        <v>570.58000000000004</v>
      </c>
      <c r="S11" s="31"/>
      <c r="T11" s="8">
        <v>721.89</v>
      </c>
      <c r="U11" s="11">
        <f t="shared" si="2"/>
        <v>826.38666666666677</v>
      </c>
      <c r="W11" t="s">
        <v>375</v>
      </c>
      <c r="X11">
        <f t="shared" si="3"/>
        <v>9</v>
      </c>
    </row>
    <row r="12" spans="1:24" x14ac:dyDescent="0.25">
      <c r="A12" s="24" t="s">
        <v>340</v>
      </c>
      <c r="B12" s="8">
        <v>776.13</v>
      </c>
      <c r="C12" s="8">
        <v>780.87</v>
      </c>
      <c r="D12" s="8">
        <v>783.11</v>
      </c>
      <c r="E12" s="8">
        <v>810.53</v>
      </c>
      <c r="H12" s="8">
        <v>1062.33</v>
      </c>
      <c r="I12" s="8">
        <v>687.32</v>
      </c>
      <c r="J12" s="8">
        <v>806.29</v>
      </c>
      <c r="K12" s="8">
        <v>884.06</v>
      </c>
      <c r="M12" s="8">
        <v>857.12</v>
      </c>
      <c r="O12" s="8">
        <v>821.08</v>
      </c>
      <c r="P12" s="8">
        <v>788.98</v>
      </c>
      <c r="Q12" s="8">
        <v>873.64</v>
      </c>
      <c r="R12" s="8">
        <v>612.5</v>
      </c>
      <c r="T12" s="8">
        <v>1145.1099999999999</v>
      </c>
      <c r="U12" s="11">
        <f t="shared" si="2"/>
        <v>834.93357142857144</v>
      </c>
      <c r="W12" t="s">
        <v>430</v>
      </c>
      <c r="X12">
        <f t="shared" si="3"/>
        <v>14</v>
      </c>
    </row>
    <row r="13" spans="1:24" x14ac:dyDescent="0.25">
      <c r="A13" s="24" t="s">
        <v>509</v>
      </c>
      <c r="C13" s="8">
        <v>976.01</v>
      </c>
      <c r="E13" s="8">
        <v>857.81</v>
      </c>
      <c r="I13" s="8">
        <v>808.71</v>
      </c>
      <c r="M13" s="8">
        <v>840.33</v>
      </c>
      <c r="N13" s="8">
        <v>585.01</v>
      </c>
      <c r="O13" s="8">
        <v>900.02</v>
      </c>
      <c r="P13" s="8">
        <v>862.42</v>
      </c>
      <c r="S13" s="8">
        <v>1092.93</v>
      </c>
    </row>
    <row r="14" spans="1:24" x14ac:dyDescent="0.25">
      <c r="A14" s="24" t="s">
        <v>343</v>
      </c>
      <c r="B14" s="8">
        <v>768.93</v>
      </c>
      <c r="U14" s="11">
        <f t="shared" ref="U14:U46" si="4">AVERAGE(B14:T14)</f>
        <v>768.93</v>
      </c>
      <c r="X14">
        <f t="shared" ref="X14:X46" si="5">COUNTA(B14:T14)</f>
        <v>1</v>
      </c>
    </row>
    <row r="15" spans="1:24" x14ac:dyDescent="0.25">
      <c r="A15" s="23" t="s">
        <v>347</v>
      </c>
      <c r="B15" s="8">
        <v>779.88</v>
      </c>
      <c r="D15" s="8">
        <v>816</v>
      </c>
      <c r="G15" s="8">
        <v>637.01</v>
      </c>
      <c r="I15" s="8">
        <v>725.19</v>
      </c>
      <c r="P15" s="8">
        <v>827.93</v>
      </c>
      <c r="Q15" s="8">
        <v>913.68</v>
      </c>
      <c r="R15" s="8">
        <v>593.64</v>
      </c>
      <c r="U15" s="11">
        <f t="shared" si="4"/>
        <v>756.19000000000017</v>
      </c>
      <c r="W15" t="s">
        <v>413</v>
      </c>
      <c r="X15">
        <f t="shared" si="5"/>
        <v>7</v>
      </c>
    </row>
    <row r="16" spans="1:24" x14ac:dyDescent="0.25">
      <c r="A16" s="24" t="s">
        <v>345</v>
      </c>
      <c r="B16" s="8">
        <v>780.71</v>
      </c>
      <c r="G16" s="8">
        <v>693.68</v>
      </c>
      <c r="M16" s="8">
        <v>919.34</v>
      </c>
      <c r="N16" s="8">
        <v>613.47</v>
      </c>
      <c r="P16" s="8">
        <v>888.34</v>
      </c>
      <c r="Q16" s="8">
        <v>923.78</v>
      </c>
      <c r="R16" s="8">
        <v>624.99</v>
      </c>
      <c r="U16" s="11">
        <f t="shared" si="4"/>
        <v>777.75857142857137</v>
      </c>
      <c r="W16" t="s">
        <v>459</v>
      </c>
      <c r="X16">
        <f t="shared" si="5"/>
        <v>7</v>
      </c>
    </row>
    <row r="17" spans="1:24" x14ac:dyDescent="0.25">
      <c r="A17" s="23" t="s">
        <v>352</v>
      </c>
      <c r="B17" s="8">
        <v>785.57</v>
      </c>
      <c r="U17" s="11">
        <f t="shared" si="4"/>
        <v>785.57</v>
      </c>
      <c r="W17" t="s">
        <v>462</v>
      </c>
      <c r="X17">
        <f t="shared" si="5"/>
        <v>1</v>
      </c>
    </row>
    <row r="18" spans="1:24" x14ac:dyDescent="0.25">
      <c r="A18" s="23" t="s">
        <v>344</v>
      </c>
      <c r="B18" s="8">
        <v>788.44</v>
      </c>
      <c r="U18" s="11">
        <f t="shared" si="4"/>
        <v>788.44</v>
      </c>
      <c r="X18">
        <f t="shared" si="5"/>
        <v>1</v>
      </c>
    </row>
    <row r="19" spans="1:24" x14ac:dyDescent="0.25">
      <c r="A19" s="23" t="s">
        <v>353</v>
      </c>
      <c r="B19" s="8">
        <v>797.85</v>
      </c>
      <c r="U19" s="11">
        <f t="shared" si="4"/>
        <v>797.85</v>
      </c>
      <c r="X19">
        <f t="shared" si="5"/>
        <v>1</v>
      </c>
    </row>
    <row r="20" spans="1:24" x14ac:dyDescent="0.25">
      <c r="A20" s="23" t="s">
        <v>355</v>
      </c>
      <c r="B20" s="8">
        <v>801.42</v>
      </c>
      <c r="G20" s="8">
        <v>800.11</v>
      </c>
      <c r="H20" s="8">
        <v>1088.6300000000001</v>
      </c>
      <c r="I20" s="8">
        <v>756.95</v>
      </c>
      <c r="P20" s="8">
        <v>875.11</v>
      </c>
      <c r="R20" s="8">
        <v>677.85</v>
      </c>
      <c r="U20" s="11">
        <f t="shared" si="4"/>
        <v>833.34499999999991</v>
      </c>
      <c r="W20" t="s">
        <v>461</v>
      </c>
      <c r="X20">
        <f t="shared" si="5"/>
        <v>6</v>
      </c>
    </row>
    <row r="21" spans="1:24" x14ac:dyDescent="0.25">
      <c r="A21" s="23" t="s">
        <v>359</v>
      </c>
      <c r="B21" s="8">
        <v>809.4</v>
      </c>
      <c r="U21" s="11">
        <f t="shared" si="4"/>
        <v>809.4</v>
      </c>
      <c r="X21">
        <f t="shared" si="5"/>
        <v>1</v>
      </c>
    </row>
    <row r="22" spans="1:24" x14ac:dyDescent="0.25">
      <c r="A22" s="24" t="s">
        <v>454</v>
      </c>
      <c r="B22" s="8">
        <v>832.54</v>
      </c>
      <c r="M22" s="8">
        <v>822.4</v>
      </c>
      <c r="U22" s="11">
        <f t="shared" si="4"/>
        <v>827.47</v>
      </c>
      <c r="W22" t="s">
        <v>436</v>
      </c>
      <c r="X22">
        <f t="shared" si="5"/>
        <v>2</v>
      </c>
    </row>
    <row r="23" spans="1:24" x14ac:dyDescent="0.25">
      <c r="A23" s="24" t="s">
        <v>358</v>
      </c>
      <c r="B23" s="8">
        <v>835.82</v>
      </c>
      <c r="P23" s="8">
        <v>808.73</v>
      </c>
      <c r="U23" s="11">
        <f t="shared" si="4"/>
        <v>822.27500000000009</v>
      </c>
      <c r="X23">
        <f t="shared" si="5"/>
        <v>2</v>
      </c>
    </row>
    <row r="24" spans="1:24" x14ac:dyDescent="0.25">
      <c r="A24" s="24" t="s">
        <v>435</v>
      </c>
      <c r="B24" s="8">
        <v>839.49</v>
      </c>
      <c r="L24" s="8">
        <v>779.69</v>
      </c>
      <c r="R24" s="8">
        <v>661.55</v>
      </c>
      <c r="S24" s="27">
        <v>952.4</v>
      </c>
      <c r="U24" s="11">
        <f t="shared" si="4"/>
        <v>808.28250000000003</v>
      </c>
      <c r="W24" t="s">
        <v>373</v>
      </c>
      <c r="X24">
        <f t="shared" si="5"/>
        <v>4</v>
      </c>
    </row>
    <row r="25" spans="1:24" x14ac:dyDescent="0.25">
      <c r="A25" s="23" t="s">
        <v>363</v>
      </c>
      <c r="B25" s="8">
        <v>840.97</v>
      </c>
      <c r="Q25" s="8">
        <v>1068.51</v>
      </c>
      <c r="U25" s="11">
        <f t="shared" si="4"/>
        <v>954.74</v>
      </c>
      <c r="X25">
        <f t="shared" si="5"/>
        <v>2</v>
      </c>
    </row>
    <row r="26" spans="1:24" x14ac:dyDescent="0.25">
      <c r="A26" s="23" t="s">
        <v>348</v>
      </c>
      <c r="B26" s="8">
        <v>854.95</v>
      </c>
      <c r="U26" s="11">
        <f t="shared" si="4"/>
        <v>854.95</v>
      </c>
      <c r="X26">
        <f t="shared" si="5"/>
        <v>1</v>
      </c>
    </row>
    <row r="27" spans="1:24" x14ac:dyDescent="0.25">
      <c r="A27" s="23" t="s">
        <v>361</v>
      </c>
      <c r="B27" s="8">
        <v>857.58</v>
      </c>
      <c r="U27" s="11">
        <f t="shared" si="4"/>
        <v>857.58</v>
      </c>
      <c r="X27">
        <f t="shared" si="5"/>
        <v>1</v>
      </c>
    </row>
    <row r="28" spans="1:24" x14ac:dyDescent="0.25">
      <c r="A28" s="23" t="s">
        <v>357</v>
      </c>
      <c r="B28" s="8">
        <v>858.7</v>
      </c>
      <c r="U28" s="11">
        <f t="shared" si="4"/>
        <v>858.7</v>
      </c>
      <c r="X28">
        <f t="shared" si="5"/>
        <v>1</v>
      </c>
    </row>
    <row r="29" spans="1:24" x14ac:dyDescent="0.25">
      <c r="A29" s="23" t="s">
        <v>457</v>
      </c>
      <c r="B29" s="8">
        <v>866.08</v>
      </c>
      <c r="U29" s="11">
        <f t="shared" si="4"/>
        <v>866.08</v>
      </c>
      <c r="X29">
        <f t="shared" si="5"/>
        <v>1</v>
      </c>
    </row>
    <row r="30" spans="1:24" x14ac:dyDescent="0.25">
      <c r="A30" s="23" t="s">
        <v>456</v>
      </c>
      <c r="B30" s="8">
        <v>880.33</v>
      </c>
      <c r="U30" s="11">
        <f t="shared" si="4"/>
        <v>880.33</v>
      </c>
      <c r="X30">
        <f t="shared" si="5"/>
        <v>1</v>
      </c>
    </row>
    <row r="31" spans="1:24" x14ac:dyDescent="0.25">
      <c r="A31" s="24" t="s">
        <v>455</v>
      </c>
      <c r="B31" s="8">
        <v>902.83</v>
      </c>
      <c r="P31" s="8">
        <v>875.47</v>
      </c>
      <c r="R31" s="8">
        <v>656.96</v>
      </c>
      <c r="U31" s="11">
        <f t="shared" si="4"/>
        <v>811.75333333333344</v>
      </c>
      <c r="W31" t="s">
        <v>463</v>
      </c>
      <c r="X31">
        <f t="shared" si="5"/>
        <v>3</v>
      </c>
    </row>
    <row r="32" spans="1:24" x14ac:dyDescent="0.25">
      <c r="A32" s="23" t="s">
        <v>335</v>
      </c>
      <c r="B32" s="8">
        <v>922.69</v>
      </c>
      <c r="O32" s="8">
        <v>985.25</v>
      </c>
      <c r="P32" s="8">
        <v>895.28</v>
      </c>
      <c r="S32" s="8">
        <v>1184.8</v>
      </c>
      <c r="U32" s="11">
        <f t="shared" si="4"/>
        <v>997.00500000000011</v>
      </c>
      <c r="X32">
        <f t="shared" si="5"/>
        <v>4</v>
      </c>
    </row>
    <row r="33" spans="1:24" x14ac:dyDescent="0.25">
      <c r="A33" s="24" t="s">
        <v>346</v>
      </c>
      <c r="B33" s="8">
        <v>926.25</v>
      </c>
      <c r="R33" s="8">
        <v>659.86</v>
      </c>
      <c r="U33" s="11">
        <f t="shared" si="4"/>
        <v>793.05500000000006</v>
      </c>
      <c r="W33" t="s">
        <v>458</v>
      </c>
      <c r="X33">
        <f t="shared" si="5"/>
        <v>2</v>
      </c>
    </row>
    <row r="34" spans="1:24" x14ac:dyDescent="0.25">
      <c r="A34" s="24" t="s">
        <v>350</v>
      </c>
      <c r="B34" s="8">
        <v>927.24</v>
      </c>
      <c r="P34" s="8">
        <v>807.85</v>
      </c>
      <c r="Q34" s="8">
        <v>1064.93</v>
      </c>
      <c r="R34" s="8">
        <v>604.9</v>
      </c>
      <c r="U34" s="11">
        <f t="shared" si="4"/>
        <v>851.23000000000013</v>
      </c>
      <c r="W34" t="s">
        <v>460</v>
      </c>
      <c r="X34">
        <f t="shared" si="5"/>
        <v>4</v>
      </c>
    </row>
    <row r="35" spans="1:24" x14ac:dyDescent="0.25">
      <c r="A35" s="24" t="s">
        <v>351</v>
      </c>
      <c r="B35" s="8">
        <v>931.45</v>
      </c>
      <c r="M35" s="8">
        <v>871.72</v>
      </c>
      <c r="O35" s="8">
        <v>896.62</v>
      </c>
      <c r="P35" s="8">
        <v>881.92</v>
      </c>
      <c r="Q35" s="8">
        <v>906.26</v>
      </c>
      <c r="R35" s="8">
        <v>666.23</v>
      </c>
      <c r="U35" s="11">
        <f t="shared" si="4"/>
        <v>859.03333333333342</v>
      </c>
      <c r="X35">
        <f t="shared" si="5"/>
        <v>6</v>
      </c>
    </row>
    <row r="36" spans="1:24" x14ac:dyDescent="0.25">
      <c r="A36" s="23" t="s">
        <v>237</v>
      </c>
      <c r="U36" s="11" t="e">
        <f t="shared" si="4"/>
        <v>#DIV/0!</v>
      </c>
      <c r="X36">
        <f t="shared" si="5"/>
        <v>0</v>
      </c>
    </row>
    <row r="37" spans="1:24" x14ac:dyDescent="0.25">
      <c r="A37" s="24" t="s">
        <v>341</v>
      </c>
      <c r="U37" s="11" t="e">
        <f t="shared" si="4"/>
        <v>#DIV/0!</v>
      </c>
      <c r="W37" t="s">
        <v>417</v>
      </c>
      <c r="X37">
        <f t="shared" si="5"/>
        <v>0</v>
      </c>
    </row>
    <row r="38" spans="1:24" x14ac:dyDescent="0.25">
      <c r="A38" s="23" t="s">
        <v>362</v>
      </c>
      <c r="U38" s="11" t="e">
        <f t="shared" si="4"/>
        <v>#DIV/0!</v>
      </c>
      <c r="X38">
        <f t="shared" si="5"/>
        <v>0</v>
      </c>
    </row>
    <row r="39" spans="1:24" x14ac:dyDescent="0.25">
      <c r="A39" s="23" t="s">
        <v>365</v>
      </c>
      <c r="U39" s="11" t="e">
        <f t="shared" si="4"/>
        <v>#DIV/0!</v>
      </c>
      <c r="X39">
        <f t="shared" si="5"/>
        <v>0</v>
      </c>
    </row>
    <row r="40" spans="1:24" x14ac:dyDescent="0.25">
      <c r="A40" s="23" t="s">
        <v>360</v>
      </c>
      <c r="U40" s="11" t="e">
        <f t="shared" si="4"/>
        <v>#DIV/0!</v>
      </c>
      <c r="X40">
        <f t="shared" si="5"/>
        <v>0</v>
      </c>
    </row>
    <row r="41" spans="1:24" x14ac:dyDescent="0.25">
      <c r="A41" s="24" t="s">
        <v>366</v>
      </c>
      <c r="U41" s="11" t="e">
        <f t="shared" si="4"/>
        <v>#DIV/0!</v>
      </c>
      <c r="X41">
        <f t="shared" si="5"/>
        <v>0</v>
      </c>
    </row>
    <row r="42" spans="1:24" x14ac:dyDescent="0.25">
      <c r="A42" s="23" t="s">
        <v>368</v>
      </c>
      <c r="U42" s="11" t="e">
        <f t="shared" si="4"/>
        <v>#DIV/0!</v>
      </c>
      <c r="X42">
        <f t="shared" si="5"/>
        <v>0</v>
      </c>
    </row>
    <row r="43" spans="1:24" x14ac:dyDescent="0.25">
      <c r="A43" s="23" t="s">
        <v>369</v>
      </c>
      <c r="U43" s="11" t="e">
        <f t="shared" si="4"/>
        <v>#DIV/0!</v>
      </c>
      <c r="X43">
        <f t="shared" si="5"/>
        <v>0</v>
      </c>
    </row>
    <row r="44" spans="1:24" x14ac:dyDescent="0.25">
      <c r="A44" s="23" t="s">
        <v>364</v>
      </c>
      <c r="U44" s="11" t="e">
        <f t="shared" si="4"/>
        <v>#DIV/0!</v>
      </c>
      <c r="X44">
        <f t="shared" si="5"/>
        <v>0</v>
      </c>
    </row>
    <row r="45" spans="1:24" x14ac:dyDescent="0.25">
      <c r="A45" s="23" t="s">
        <v>367</v>
      </c>
      <c r="U45" s="11" t="e">
        <f t="shared" si="4"/>
        <v>#DIV/0!</v>
      </c>
      <c r="X45">
        <f t="shared" si="5"/>
        <v>0</v>
      </c>
    </row>
    <row r="46" spans="1:24" x14ac:dyDescent="0.25">
      <c r="A46" s="23" t="s">
        <v>370</v>
      </c>
      <c r="U46" s="11" t="e">
        <f t="shared" si="4"/>
        <v>#DIV/0!</v>
      </c>
      <c r="X46">
        <f t="shared" si="5"/>
        <v>0</v>
      </c>
    </row>
    <row r="48" spans="1:24" x14ac:dyDescent="0.25">
      <c r="A48" s="23" t="s">
        <v>11</v>
      </c>
      <c r="B48" s="20" t="s">
        <v>375</v>
      </c>
      <c r="C48" s="20" t="s">
        <v>376</v>
      </c>
      <c r="D48" s="20" t="s">
        <v>375</v>
      </c>
      <c r="E48" s="20" t="s">
        <v>374</v>
      </c>
      <c r="F48" s="20" t="s">
        <v>375</v>
      </c>
      <c r="G48" s="20" t="s">
        <v>413</v>
      </c>
      <c r="H48" s="20" t="s">
        <v>374</v>
      </c>
      <c r="I48" s="20" t="s">
        <v>375</v>
      </c>
      <c r="J48" s="20" t="s">
        <v>375</v>
      </c>
      <c r="K48" s="20" t="s">
        <v>375</v>
      </c>
      <c r="L48" s="20" t="s">
        <v>372</v>
      </c>
      <c r="M48" s="20" t="s">
        <v>413</v>
      </c>
      <c r="N48" s="20" t="s">
        <v>375</v>
      </c>
      <c r="O48" s="20" t="s">
        <v>374</v>
      </c>
      <c r="P48" s="20" t="s">
        <v>413</v>
      </c>
      <c r="Q48" s="20" t="s">
        <v>376</v>
      </c>
      <c r="R48" s="20" t="s">
        <v>413</v>
      </c>
      <c r="S48" s="20" t="s">
        <v>376</v>
      </c>
      <c r="T48" s="20" t="s">
        <v>374</v>
      </c>
      <c r="U48" s="11" t="s">
        <v>468</v>
      </c>
    </row>
    <row r="49" spans="1:22" x14ac:dyDescent="0.25">
      <c r="A49" s="24" t="s">
        <v>340</v>
      </c>
      <c r="B49" s="8" t="s">
        <v>458</v>
      </c>
      <c r="C49" s="20" t="s">
        <v>375</v>
      </c>
      <c r="D49" s="20" t="s">
        <v>376</v>
      </c>
      <c r="E49" s="8" t="s">
        <v>430</v>
      </c>
      <c r="F49" s="8" t="s">
        <v>462</v>
      </c>
      <c r="G49" s="8" t="s">
        <v>436</v>
      </c>
      <c r="H49" s="8" t="s">
        <v>417</v>
      </c>
      <c r="I49" s="20" t="s">
        <v>376</v>
      </c>
      <c r="J49" s="20" t="s">
        <v>376</v>
      </c>
      <c r="K49" s="20" t="s">
        <v>413</v>
      </c>
      <c r="L49" s="8" t="s">
        <v>416</v>
      </c>
      <c r="M49" s="8" t="s">
        <v>417</v>
      </c>
      <c r="N49" s="8" t="s">
        <v>464</v>
      </c>
      <c r="O49" s="20" t="s">
        <v>413</v>
      </c>
      <c r="P49" s="20" t="s">
        <v>414</v>
      </c>
      <c r="Q49" s="20" t="s">
        <v>414</v>
      </c>
      <c r="R49" s="8" t="s">
        <v>462</v>
      </c>
      <c r="S49" s="8" t="s">
        <v>465</v>
      </c>
      <c r="T49" s="8" t="s">
        <v>436</v>
      </c>
      <c r="U49" s="11" t="s">
        <v>469</v>
      </c>
    </row>
    <row r="50" spans="1:22" x14ac:dyDescent="0.25">
      <c r="A50" s="24" t="s">
        <v>339</v>
      </c>
      <c r="B50" s="8" t="s">
        <v>461</v>
      </c>
      <c r="C50" s="20" t="s">
        <v>372</v>
      </c>
      <c r="D50" s="8" t="s">
        <v>436</v>
      </c>
      <c r="E50" s="8" t="s">
        <v>416</v>
      </c>
      <c r="F50" s="8" t="s">
        <v>416</v>
      </c>
      <c r="G50" s="8" t="s">
        <v>415</v>
      </c>
      <c r="H50" s="20" t="s">
        <v>373</v>
      </c>
      <c r="I50" s="8" t="s">
        <v>463</v>
      </c>
      <c r="J50" s="20" t="s">
        <v>374</v>
      </c>
      <c r="K50" s="8" t="s">
        <v>458</v>
      </c>
      <c r="L50" s="20" t="s">
        <v>414</v>
      </c>
      <c r="M50" s="20" t="s">
        <v>376</v>
      </c>
      <c r="N50" s="8" t="s">
        <v>430</v>
      </c>
      <c r="O50" s="8" t="s">
        <v>416</v>
      </c>
      <c r="P50" s="20" t="s">
        <v>372</v>
      </c>
      <c r="Q50" s="8" t="s">
        <v>460</v>
      </c>
      <c r="R50" s="8" t="s">
        <v>415</v>
      </c>
      <c r="S50" s="20" t="s">
        <v>414</v>
      </c>
      <c r="T50" s="8" t="s">
        <v>459</v>
      </c>
      <c r="U50" s="11" t="s">
        <v>466</v>
      </c>
      <c r="V50"/>
    </row>
    <row r="51" spans="1:22" x14ac:dyDescent="0.25">
      <c r="A51" s="24" t="s">
        <v>435</v>
      </c>
      <c r="B51" s="20" t="s">
        <v>376</v>
      </c>
      <c r="C51" s="20" t="s">
        <v>374</v>
      </c>
      <c r="D51" s="20" t="s">
        <v>374</v>
      </c>
      <c r="E51" s="20" t="s">
        <v>375</v>
      </c>
      <c r="F51" s="20" t="s">
        <v>373</v>
      </c>
      <c r="G51" s="20" t="s">
        <v>376</v>
      </c>
      <c r="H51" s="20" t="s">
        <v>372</v>
      </c>
      <c r="I51" s="20" t="s">
        <v>372</v>
      </c>
      <c r="J51" s="20" t="s">
        <v>373</v>
      </c>
      <c r="K51" s="20" t="s">
        <v>374</v>
      </c>
      <c r="L51" s="20" t="s">
        <v>373</v>
      </c>
      <c r="M51" s="20" t="s">
        <v>414</v>
      </c>
      <c r="N51" s="20" t="s">
        <v>376</v>
      </c>
      <c r="O51" s="20" t="s">
        <v>373</v>
      </c>
      <c r="P51" s="8" t="s">
        <v>416</v>
      </c>
      <c r="Q51" s="20" t="s">
        <v>375</v>
      </c>
      <c r="R51" s="20" t="s">
        <v>374</v>
      </c>
      <c r="S51" s="20" t="s">
        <v>375</v>
      </c>
      <c r="T51" s="20" t="s">
        <v>373</v>
      </c>
      <c r="U51" s="11" t="s">
        <v>467</v>
      </c>
      <c r="V51"/>
    </row>
    <row r="52" spans="1:22" x14ac:dyDescent="0.25">
      <c r="A52" s="24" t="s">
        <v>508</v>
      </c>
      <c r="S52" s="8">
        <v>1083.8399999999999</v>
      </c>
      <c r="V52"/>
    </row>
  </sheetData>
  <sortState ref="A3:X46">
    <sortCondition ref="F2"/>
  </sortState>
  <conditionalFormatting sqref="X1:X1048576">
    <cfRule type="cellIs" dxfId="11" priority="1" operator="equal">
      <formula>19</formula>
    </cfRule>
  </conditionalFormatting>
  <hyperlinks>
    <hyperlink ref="A1" location="Explanations!A9" display="Explanations!A9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Temp</vt:lpstr>
      <vt:lpstr>Long</vt:lpstr>
      <vt:lpstr>Long_Gap</vt:lpstr>
      <vt:lpstr>All-Adv,Short</vt:lpstr>
      <vt:lpstr>GP 2011 Pos</vt:lpstr>
      <vt:lpstr>Friends-A.S.</vt:lpstr>
      <vt:lpstr>Friends-Long</vt:lpstr>
      <vt:lpstr>Frds-Long-Pos</vt:lpstr>
      <vt:lpstr>F.A.L.R.Times</vt:lpstr>
      <vt:lpstr>F.A.L.R.Gaps</vt:lpstr>
      <vt:lpstr>F.A.L.R</vt:lpstr>
      <vt:lpstr>GP All-Time</vt:lpstr>
      <vt:lpstr>Team-L</vt:lpstr>
      <vt:lpstr>Sheet1</vt:lpstr>
      <vt:lpstr>Explanations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Richard</cp:lastModifiedBy>
  <dcterms:created xsi:type="dcterms:W3CDTF">2011-05-20T13:43:27Z</dcterms:created>
  <dcterms:modified xsi:type="dcterms:W3CDTF">2011-06-02T11:03:02Z</dcterms:modified>
</cp:coreProperties>
</file>